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30" windowHeight="75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AM35" i="9"/>
  <c r="CO34" i="9"/>
  <c r="CO35" i="9" s="1"/>
  <c r="BW34" i="9"/>
  <c r="BW35" i="9" s="1"/>
  <c r="BW36" i="9" s="1"/>
  <c r="BW37" i="9" s="1"/>
  <c r="BW38" i="9" s="1"/>
  <c r="BW39" i="9" s="1"/>
  <c r="BW40" i="9" s="1"/>
  <c r="C34" i="9"/>
  <c r="C35" i="9" s="1"/>
  <c r="C36" i="9" s="1"/>
  <c r="U34" i="9" l="1"/>
  <c r="U35" i="9" s="1"/>
  <c r="U36" i="9" s="1"/>
  <c r="AM34" i="9"/>
  <c r="BE34" i="9"/>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<sst xmlns="http://schemas.openxmlformats.org/spreadsheetml/2006/main" count="1049" uniqueCount="559">
  <si>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</si>
  <si>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</si>
  <si>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</si>
  <si>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</si>
  <si>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</si>
  <si>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</si>
  <si>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</si>
  <si>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</si>
  <si>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</si>
  <si>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</si>
  <si>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</si>
  <si>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</si>
  <si>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</si>
  <si>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</si>
  <si>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</si>
  <si>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</si>
  <si>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</si>
  <si>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</si>
  <si>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</si>
  <si>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</si>
  <si>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</si>
  <si>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</si>
  <si>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</si>
  <si>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</si>
  <si>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</si>
  <si>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</si>
  <si>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</si>
  <si>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</si>
  <si>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</si>
  <si>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</si>
  <si>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</si>
  <si>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</si>
  <si>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</si>
  <si>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</si>
  <si>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</si>
  <si>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</si>
  <si>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</si>
  <si>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</si>
  <si>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</si>
  <si>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</si>
  <si>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</si>
  <si>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</si>
  <si>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</si>
  <si>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</si>
  <si>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</si>
  <si>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</si>
  <si>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</si>
  <si>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</si>
  <si>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</si>
  <si>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</si>
  <si>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</si>
  <si>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</si>
  <si>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</si>
  <si>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</si>
  <si>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</si>
  <si>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</si>
  <si>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</si>
  <si>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</si>
  <si>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</si>
  <si>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</si>
  <si>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</si>
  <si>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</si>
  <si>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</si>
  <si>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</si>
  <si>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</si>
  <si>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</si>
  <si>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</si>
  <si>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</si>
  <si>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</si>
  <si>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</si>
  <si>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</si>
  <si>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</si>
  <si>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</si>
  <si>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</si>
  <si>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</si>
  <si>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</si>
  <si>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</si>
  <si>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</si>
  <si>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</si>
  <si>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</si>
  <si>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</si>
  <si>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</si>
  <si>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五條市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</si>
  <si>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</si>
  <si>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</si>
  <si>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</si>
  <si>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</si>
  <si>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</si>
  <si>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</si>
  <si>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</si>
  <si>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</si>
  <si>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</si>
  <si>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</si>
  <si>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</si>
  <si>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</si>
  <si>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</si>
  <si>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</si>
  <si>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</si>
  <si>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</si>
  <si>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</si>
  <si>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</si>
  <si>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</si>
  <si>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</si>
  <si>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</si>
  <si>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</si>
  <si>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</si>
  <si>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</si>
  <si>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</si>
  <si>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</si>
  <si>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</si>
  <si>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</si>
  <si>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</si>
  <si>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</si>
  <si>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</si>
  <si>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</si>
  <si>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</si>
  <si>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</si>
  <si>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</si>
  <si>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</si>
  <si>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</si>
  <si>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</si>
  <si>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</si>
  <si>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</si>
  <si>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</si>
  <si>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</si>
  <si>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</si>
  <si>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</si>
  <si>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</si>
  <si>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</si>
  <si>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</si>
  <si>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</si>
  <si>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</si>
  <si>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</si>
  <si>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</si>
  <si>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</si>
  <si>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</si>
  <si>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</si>
  <si>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</si>
  <si>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</si>
  <si>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</si>
  <si>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</si>
  <si>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</si>
  <si>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</si>
  <si>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</si>
  <si>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</si>
  <si>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</si>
  <si>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</si>
  <si>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</si>
  <si>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</si>
  <si>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</si>
  <si>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</si>
  <si>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</si>
  <si>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</si>
  <si>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</si>
  <si>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</si>
  <si>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</si>
  <si>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</si>
  <si>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</si>
  <si>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</si>
  <si>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</si>
  <si>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</si>
  <si>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</si>
  <si>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</si>
  <si>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</si>
  <si>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</si>
  <si>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</si>
  <si>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</si>
  <si>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</si>
  <si>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</si>
  <si>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</si>
  <si>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</si>
  <si>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</si>
  <si>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</si>
  <si>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</si>
  <si>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</si>
  <si>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</si>
  <si>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</si>
  <si>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</si>
  <si>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</si>
  <si>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</si>
  <si>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</si>
  <si>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</si>
  <si>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</si>
  <si>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</si>
  <si>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</si>
  <si>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</si>
  <si>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</si>
  <si>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</si>
  <si>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</si>
  <si>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</si>
  <si>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</si>
  <si>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</si>
  <si>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奈良県五條市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</si>
  <si>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</si>
  <si>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</si>
  <si>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</si>
  <si>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</si>
  <si>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</si>
  <si>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</si>
  <si>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</si>
  <si>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</si>
  <si>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</si>
  <si>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</si>
  <si>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</si>
  <si>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</si>
  <si>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</si>
  <si>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</si>
  <si>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</si>
  <si>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</si>
  <si>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</si>
  <si>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</si>
  <si>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</si>
  <si>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</si>
  <si>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</si>
  <si>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</si>
  <si>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</si>
  <si>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</si>
  <si>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</si>
  <si>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</si>
  <si>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</si>
  <si>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</si>
  <si>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</si>
  <si>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</si>
  <si>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</si>
  <si>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</si>
  <si>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</si>
  <si>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</si>
  <si>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</si>
  <si>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</si>
  <si>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</si>
  <si>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</si>
  <si>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</si>
  <si>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</si>
  <si>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</si>
  <si>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</si>
  <si>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</si>
  <si>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</si>
  <si>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</si>
  <si>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</si>
  <si>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</si>
  <si>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</si>
  <si>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</si>
  <si>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</si>
  <si>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</si>
  <si>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</si>
  <si>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</si>
  <si>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</si>
  <si>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</si>
  <si>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</si>
  <si>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</si>
  <si>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</si>
  <si>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</si>
  <si>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</si>
  <si>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</si>
  <si>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</si>
  <si>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</si>
  <si>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</si>
  <si>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</si>
  <si>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</si>
  <si>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</si>
  <si>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</si>
  <si>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</si>
  <si>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</si>
  <si>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</si>
  <si>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</si>
  <si>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</si>
  <si>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</si>
  <si>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</si>
  <si>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</si>
  <si>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</si>
  <si>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</si>
  <si>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</si>
  <si>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</si>
  <si>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</si>
  <si>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</si>
  <si>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</si>
  <si>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</si>
  <si>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</si>
  <si>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</si>
  <si>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</si>
  <si>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</si>
  <si>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</si>
  <si>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</si>
  <si>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</si>
  <si>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</si>
  <si>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</si>
  <si>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</si>
  <si>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</si>
  <si>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</si>
  <si>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</si>
  <si>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</si>
  <si>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</si>
  <si>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</si>
  <si>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</si>
  <si>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</si>
  <si>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</si>
  <si>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</si>
  <si>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</si>
  <si>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</si>
  <si>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</si>
  <si>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</si>
  <si>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</si>
  <si>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</si>
  <si>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</si>
  <si>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</si>
  <si>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</si>
  <si>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</si>
  <si>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</si>
  <si>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</si>
  <si>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</si>
  <si>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</si>
  <si>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</si>
  <si>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</si>
  <si>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</si>
  <si>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</si>
  <si>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</si>
  <si>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</si>
  <si>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</si>
  <si>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</si>
  <si>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</si>
  <si>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</si>
  <si>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</si>
  <si>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</si>
  <si>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</si>
  <si>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</si>
  <si>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</si>
  <si>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</si>
  <si>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</si>
  <si>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</si>
  <si>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</si>
  <si>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</si>
  <si>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</si>
  <si>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</si>
  <si>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</si>
  <si>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</si>
  <si>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</si>
  <si>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</si>
  <si>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</si>
  <si>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</si>
  <si>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</si>
  <si>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奈良県五條市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</si>
  <si>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</si>
  <si>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</si>
  <si>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</si>
  <si>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</si>
  <si>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</si>
  <si>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</si>
  <si>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</si>
  <si>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</si>
  <si>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</si>
  <si>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</si>
  <si>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</si>
  <si>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</si>
  <si>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</si>
  <si>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</si>
  <si>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</si>
  <si>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</si>
  <si>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</si>
  <si>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</si>
  <si>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</si>
  <si>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</si>
  <si>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大塔診療所特別会計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</si>
  <si>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</si>
  <si>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</si>
  <si>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</si>
  <si>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</si>
  <si>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</si>
  <si>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</si>
  <si>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</si>
  <si>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</si>
  <si>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</si>
  <si>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</si>
  <si>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</si>
  <si>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</si>
  <si>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</si>
  <si>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</si>
  <si>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</si>
  <si>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</si>
  <si>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</si>
  <si>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</si>
  <si>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</si>
  <si>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</si>
  <si>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</si>
  <si>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</si>
  <si>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</si>
  <si>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</si>
  <si>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</si>
  <si>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</si>
  <si>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</si>
  <si>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</si>
  <si>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</si>
  <si>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</si>
  <si>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</si>
  <si>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</si>
  <si>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</si>
  <si>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</si>
  <si>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</si>
  <si>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</si>
  <si>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</si>
  <si>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</si>
  <si>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</si>
  <si>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</si>
  <si>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</si>
  <si>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</si>
  <si>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</si>
  <si>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</si>
  <si>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</si>
  <si>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</si>
  <si>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</si>
  <si>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</si>
  <si>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</si>
  <si>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</si>
  <si>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</si>
  <si>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</si>
  <si>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</si>
  <si>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</si>
  <si>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</si>
  <si>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</si>
  <si>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</si>
  <si>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</si>
  <si>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</si>
  <si>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</si>
  <si>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</si>
  <si>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</si>
  <si>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</si>
  <si>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</si>
  <si>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</si>
  <si>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</si>
  <si>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</si>
  <si>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</si>
  <si>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</si>
  <si>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</si>
  <si>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</si>
  <si>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</si>
  <si>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</si>
  <si>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</si>
  <si>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</si>
  <si>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</si>
  <si>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</si>
  <si>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</si>
  <si>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</si>
  <si>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</si>
  <si>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</si>
  <si>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</si>
  <si>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</si>
  <si>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</si>
  <si>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</si>
  <si>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</si>
  <si>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</si>
  <si>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</si>
  <si>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</si>
  <si>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</si>
  <si>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</si>
  <si>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</si>
  <si>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</si>
  <si>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</si>
  <si>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</si>
  <si>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</si>
  <si>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</si>
  <si>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</si>
  <si>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</si>
  <si>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</si>
  <si>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</si>
  <si>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</si>
  <si>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</si>
  <si>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</si>
  <si>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</si>
  <si>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</si>
  <si>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</si>
  <si>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</si>
  <si>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</si>
  <si>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</si>
  <si>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</si>
  <si>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</si>
  <si>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</si>
  <si>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</si>
  <si>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</si>
  <si>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</si>
  <si>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</si>
  <si>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</si>
  <si>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</si>
  <si>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</si>
  <si>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</si>
  <si>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</si>
  <si>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</si>
  <si>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</si>
  <si>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</si>
  <si>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</si>
  <si>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</si>
  <si>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</si>
  <si>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</si>
  <si>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</si>
  <si>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</si>
  <si>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</si>
  <si>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</si>
  <si>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</si>
  <si>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</si>
  <si>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</si>
  <si>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</si>
  <si>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</si>
  <si>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</si>
  <si>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</si>
  <si>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</si>
  <si>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</si>
  <si>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</si>
  <si>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</si>
  <si>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</si>
  <si>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</si>
  <si>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</si>
  <si>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</si>
  <si>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</si>
  <si>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</si>
  <si>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</si>
  <si>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</si>
  <si>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</si>
  <si>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</si>
  <si>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</si>
  <si>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</si>
  <si>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</si>
  <si>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3.90</t>
  </si>
  <si>
    <t>▲ 1.55</t>
  </si>
  <si>
    <t>一般会計</t>
  </si>
  <si>
    <t>水道事業会計</t>
  </si>
  <si>
    <t>国民健康保険特別会計</t>
  </si>
  <si>
    <t>介護保険特別会計</t>
  </si>
  <si>
    <t>後期高齢者医療特別会計</t>
  </si>
  <si>
    <t>大塔診療所特別会計</t>
  </si>
  <si>
    <t>墓地事業特別会計</t>
  </si>
  <si>
    <t>簡易水道特別会計</t>
  </si>
  <si>
    <t>その他会計（赤字）</t>
  </si>
  <si>
    <t>その他会計（黒字）</t>
  </si>
  <si>
    <t>奈良県市町村総合事務組合</t>
    <phoneticPr fontId="5"/>
  </si>
  <si>
    <t>奈良広域水質検査センター組合</t>
    <phoneticPr fontId="5"/>
  </si>
  <si>
    <t>奈良県住宅新築資金等貸付金回収管理組合</t>
    <phoneticPr fontId="5"/>
  </si>
  <si>
    <t>奈良県後期高齢者医療広域連合</t>
    <phoneticPr fontId="5"/>
  </si>
  <si>
    <t>やまと広域環境衛生事務組合</t>
    <phoneticPr fontId="5"/>
  </si>
  <si>
    <t>南和広域医療組合</t>
    <phoneticPr fontId="5"/>
  </si>
  <si>
    <t>奈良県広域消防組合</t>
    <rPh sb="0" eb="2">
      <t>ナラ</t>
    </rPh>
    <rPh sb="2" eb="3">
      <t>ケン</t>
    </rPh>
    <rPh sb="3" eb="5">
      <t>コウイキ</t>
    </rPh>
    <rPh sb="5" eb="7">
      <t>ショウボウ</t>
    </rPh>
    <rPh sb="7" eb="9">
      <t>クミアイ</t>
    </rPh>
    <phoneticPr fontId="2"/>
  </si>
  <si>
    <t>○</t>
    <phoneticPr fontId="2"/>
  </si>
  <si>
    <t>大塔ふるさとセンター</t>
    <rPh sb="0" eb="2">
      <t>オ</t>
    </rPh>
    <phoneticPr fontId="5"/>
  </si>
  <si>
    <t>五條市土地開発公社</t>
    <rPh sb="0" eb="3">
      <t>ゴ</t>
    </rPh>
    <rPh sb="3" eb="5">
      <t>トチ</t>
    </rPh>
    <rPh sb="5" eb="7">
      <t>カイハツ</t>
    </rPh>
    <rPh sb="7" eb="9">
      <t>コウシャ</t>
    </rPh>
    <phoneticPr fontId="5"/>
  </si>
  <si>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</si>
  <si>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</si>
  <si>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</si>
  <si>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</si>
  <si>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</si>
  <si>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</si>
  <si>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</si>
  <si>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</si>
  <si>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</si>
  <si>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</si>
  <si>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</si>
  <si>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</si>
  <si>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</si>
  <si>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</si>
  <si>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</si>
  <si>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</si>
  <si>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総合体育館の建設などの大型新規施設の建設により、将来負担比率が高くなっている。今後約３０年以内には多くの施設が更新時期を迎えるため、施設の統合・廃止など、これ以上将来負担を
増やさない方法での施設管理を計画的に実施しなければならない。</t>
    <rPh sb="0" eb="2">
      <t>ソウゴウ</t>
    </rPh>
    <rPh sb="2" eb="5">
      <t>タイイクカン</t>
    </rPh>
    <rPh sb="6" eb="8">
      <t>ケンセツ</t>
    </rPh>
    <rPh sb="11" eb="13">
      <t>オオガタ</t>
    </rPh>
    <rPh sb="13" eb="15">
      <t>シンキ</t>
    </rPh>
    <rPh sb="15" eb="17">
      <t>シセツ</t>
    </rPh>
    <rPh sb="18" eb="20">
      <t>ケンセツ</t>
    </rPh>
    <rPh sb="24" eb="26">
      <t>ショウライ</t>
    </rPh>
    <rPh sb="26" eb="28">
      <t>フタン</t>
    </rPh>
    <rPh sb="28" eb="30">
      <t>ヒリツ</t>
    </rPh>
    <rPh sb="31" eb="32">
      <t>タカ</t>
    </rPh>
    <rPh sb="39" eb="41">
      <t>コンゴ</t>
    </rPh>
    <rPh sb="41" eb="42">
      <t>ヤク</t>
    </rPh>
    <rPh sb="44" eb="45">
      <t>ネン</t>
    </rPh>
    <rPh sb="45" eb="47">
      <t>イナイ</t>
    </rPh>
    <rPh sb="49" eb="50">
      <t>オオ</t>
    </rPh>
    <rPh sb="52" eb="54">
      <t>シセツ</t>
    </rPh>
    <rPh sb="55" eb="57">
      <t>コウシン</t>
    </rPh>
    <rPh sb="57" eb="59">
      <t>ジキ</t>
    </rPh>
    <rPh sb="60" eb="61">
      <t>ムカ</t>
    </rPh>
    <rPh sb="66" eb="68">
      <t>シセツ</t>
    </rPh>
    <rPh sb="69" eb="71">
      <t>トウゴウ</t>
    </rPh>
    <rPh sb="72" eb="74">
      <t>ハイシ</t>
    </rPh>
    <rPh sb="79" eb="81">
      <t>イジョウ</t>
    </rPh>
    <rPh sb="81" eb="83">
      <t>ショウライ</t>
    </rPh>
    <rPh sb="83" eb="85">
      <t>フタン</t>
    </rPh>
    <rPh sb="87" eb="88">
      <t>フ</t>
    </rPh>
    <rPh sb="92" eb="94">
      <t>ホウホウ</t>
    </rPh>
    <rPh sb="96" eb="98">
      <t>シセツ</t>
    </rPh>
    <rPh sb="98" eb="100">
      <t>カンリ</t>
    </rPh>
    <rPh sb="101" eb="104">
      <t>ケイカクテキ</t>
    </rPh>
    <rPh sb="105" eb="107">
      <t>ジッシ</t>
    </rPh>
    <phoneticPr fontId="5"/>
  </si>
  <si>
    <t>本市事業として、新消防庁舎建設事業（平成23年度～平成25年度）や、し尿処理施設建設事業（平成23年度～平成26年度）、南和広域医療企業団負担金事業（平成24年度～平成28年度）、広
域ごみ処理施設整備事業（平成24年度～平成28年度）等の整備事業費にかかる起債発行額が増加したことにより、類似団体に比べて将来負担比率と実質公債費比率は類似団体に比べて高い
数値となっているが、交付税算入の高い起債の活用等により、全体的な推移は類似団体と同様の推移をしている。今後において、公共施設管理計画の策定等に基づく適正な施設管理を行うこと
等により、公債費等についても負担軽減を図るよう管理に努める。</t>
    <rPh sb="8" eb="9">
      <t>シン</t>
    </rPh>
    <rPh sb="9" eb="11">
      <t>ショウボウ</t>
    </rPh>
    <rPh sb="11" eb="13">
      <t>チョウシャ</t>
    </rPh>
    <rPh sb="13" eb="15">
      <t>ケンセツ</t>
    </rPh>
    <rPh sb="15" eb="17">
      <t>ジギョウ</t>
    </rPh>
    <rPh sb="18" eb="20">
      <t>ヘイセイ</t>
    </rPh>
    <rPh sb="22" eb="24">
      <t>ネンド</t>
    </rPh>
    <rPh sb="25" eb="27">
      <t>ヘイセイ</t>
    </rPh>
    <rPh sb="29" eb="31">
      <t>ネンド</t>
    </rPh>
    <rPh sb="35" eb="36">
      <t>ニョウ</t>
    </rPh>
    <rPh sb="36" eb="38">
      <t>ショリ</t>
    </rPh>
    <rPh sb="38" eb="40">
      <t>シセツ</t>
    </rPh>
    <rPh sb="40" eb="42">
      <t>ケンセツ</t>
    </rPh>
    <rPh sb="42" eb="44">
      <t>ジギョウ</t>
    </rPh>
    <rPh sb="45" eb="47">
      <t>ヘイセイ</t>
    </rPh>
    <rPh sb="49" eb="51">
      <t>ネンド</t>
    </rPh>
    <rPh sb="52" eb="54">
      <t>ヘイセイ</t>
    </rPh>
    <rPh sb="56" eb="58">
      <t>ネンド</t>
    </rPh>
    <rPh sb="60" eb="62">
      <t>ナンワ</t>
    </rPh>
    <rPh sb="62" eb="64">
      <t>コウイキ</t>
    </rPh>
    <rPh sb="64" eb="66">
      <t>イリョウ</t>
    </rPh>
    <rPh sb="66" eb="68">
      <t>キギョウ</t>
    </rPh>
    <rPh sb="68" eb="69">
      <t>ダン</t>
    </rPh>
    <rPh sb="69" eb="72">
      <t>フタンキン</t>
    </rPh>
    <rPh sb="72" eb="74">
      <t>ジギョウ</t>
    </rPh>
    <rPh sb="75" eb="77">
      <t>ヘイセイ</t>
    </rPh>
    <rPh sb="79" eb="80">
      <t>ネン</t>
    </rPh>
    <rPh sb="80" eb="81">
      <t>ド</t>
    </rPh>
    <rPh sb="82" eb="84">
      <t>ヘイセイ</t>
    </rPh>
    <rPh sb="86" eb="88">
      <t>ネンド</t>
    </rPh>
    <rPh sb="95" eb="97">
      <t>ショリ</t>
    </rPh>
    <rPh sb="97" eb="99">
      <t>シセツ</t>
    </rPh>
    <rPh sb="99" eb="101">
      <t>セイビ</t>
    </rPh>
    <rPh sb="101" eb="103">
      <t>ジギョウ</t>
    </rPh>
    <rPh sb="104" eb="106">
      <t>ヘイセイ</t>
    </rPh>
    <rPh sb="108" eb="110">
      <t>ネンド</t>
    </rPh>
    <rPh sb="111" eb="113">
      <t>ヘイセイ</t>
    </rPh>
    <rPh sb="115" eb="117">
      <t>ネンド</t>
    </rPh>
    <rPh sb="118" eb="119">
      <t>トウ</t>
    </rPh>
    <rPh sb="120" eb="122">
      <t>セイビ</t>
    </rPh>
    <rPh sb="122" eb="124">
      <t>ジギョウ</t>
    </rPh>
    <rPh sb="124" eb="125">
      <t>ヒ</t>
    </rPh>
    <rPh sb="129" eb="131">
      <t>キサイ</t>
    </rPh>
    <rPh sb="131" eb="133">
      <t>ハッコウ</t>
    </rPh>
    <rPh sb="133" eb="134">
      <t>ガク</t>
    </rPh>
    <rPh sb="135" eb="137">
      <t>ゾウカ</t>
    </rPh>
    <rPh sb="145" eb="147">
      <t>ルイジ</t>
    </rPh>
    <rPh sb="147" eb="149">
      <t>ダンタイ</t>
    </rPh>
    <rPh sb="150" eb="151">
      <t>クラ</t>
    </rPh>
    <rPh sb="153" eb="155">
      <t>ショウライ</t>
    </rPh>
    <rPh sb="155" eb="157">
      <t>フタン</t>
    </rPh>
    <rPh sb="157" eb="159">
      <t>ヒリツ</t>
    </rPh>
    <rPh sb="160" eb="162">
      <t>ジッシツ</t>
    </rPh>
    <rPh sb="162" eb="165">
      <t>コウサイヒ</t>
    </rPh>
    <rPh sb="165" eb="167">
      <t>ヒリツ</t>
    </rPh>
    <rPh sb="168" eb="170">
      <t>ルイジ</t>
    </rPh>
    <rPh sb="170" eb="172">
      <t>ダンタイ</t>
    </rPh>
    <rPh sb="173" eb="174">
      <t>クラ</t>
    </rPh>
    <rPh sb="176" eb="177">
      <t>タカ</t>
    </rPh>
    <rPh sb="179" eb="181">
      <t>スウチ</t>
    </rPh>
    <rPh sb="189" eb="192">
      <t>コウフゼイ</t>
    </rPh>
    <rPh sb="192" eb="194">
      <t>サンニュウ</t>
    </rPh>
    <rPh sb="195" eb="196">
      <t>タカ</t>
    </rPh>
    <rPh sb="197" eb="199">
      <t>キサイ</t>
    </rPh>
    <rPh sb="200" eb="202">
      <t>カツヨウ</t>
    </rPh>
    <rPh sb="202" eb="203">
      <t>トウ</t>
    </rPh>
    <rPh sb="207" eb="209">
      <t>ゼンタイ</t>
    </rPh>
    <rPh sb="209" eb="210">
      <t>テキ</t>
    </rPh>
    <rPh sb="211" eb="213">
      <t>スイイ</t>
    </rPh>
    <rPh sb="214" eb="216">
      <t>ルイジ</t>
    </rPh>
    <rPh sb="216" eb="218">
      <t>ダンタイ</t>
    </rPh>
    <rPh sb="219" eb="221">
      <t>ドウヨウ</t>
    </rPh>
    <rPh sb="222" eb="224">
      <t>スイイ</t>
    </rPh>
    <rPh sb="230" eb="232">
      <t>コンゴ</t>
    </rPh>
    <rPh sb="237" eb="239">
      <t>コウキョウ</t>
    </rPh>
    <rPh sb="239" eb="241">
      <t>シセツ</t>
    </rPh>
    <rPh sb="241" eb="243">
      <t>カンリ</t>
    </rPh>
    <rPh sb="243" eb="245">
      <t>ケイカク</t>
    </rPh>
    <rPh sb="246" eb="248">
      <t>サクテイ</t>
    </rPh>
    <rPh sb="248" eb="249">
      <t>トウ</t>
    </rPh>
    <rPh sb="250" eb="251">
      <t>モト</t>
    </rPh>
    <rPh sb="253" eb="255">
      <t>テキセイ</t>
    </rPh>
    <rPh sb="256" eb="258">
      <t>シセツ</t>
    </rPh>
    <rPh sb="258" eb="260">
      <t>カンリ</t>
    </rPh>
    <rPh sb="261" eb="262">
      <t>オコナ</t>
    </rPh>
    <rPh sb="266" eb="267">
      <t>トウ</t>
    </rPh>
    <rPh sb="271" eb="274">
      <t>コウサイヒ</t>
    </rPh>
    <rPh sb="274" eb="275">
      <t>トウ</t>
    </rPh>
    <rPh sb="280" eb="282">
      <t>フタン</t>
    </rPh>
    <rPh sb="282" eb="284">
      <t>ケイゲン</t>
    </rPh>
    <rPh sb="285" eb="286">
      <t>ハカ</t>
    </rPh>
    <rPh sb="289" eb="291">
      <t>カンリ</t>
    </rPh>
    <rPh sb="292" eb="293">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</si>
</sst>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49498</c:v>
                </c:pt>
                <c:pt idx="1">
                  <c:v>61580</c:v>
                </c:pt>
                <c:pt idx="2">
                  <c:v>76193</c:v>
                </c:pt>
                <c:pt idx="3">
                  <c:v>64687</c:v>
                </c:pt>
                <c:pt idx="4">
                  <c:v>94828</c:v>
                </c:pt>
              </c:numCache>
            </c:numRef>
          </c:val>
          <c:smooth val="0"/>
        </c:ser>
        <c:dLbls>
          <c:showLegendKey val="0"/>
          <c:showVal val="0"/>
          <c:showCatName val="0"/>
          <c:showSerName val="0"/>
          <c:showPercent val="0"/>
          <c:showBubbleSize val="0"/>
        </c:dLbls>
        <c:marker val="1"/>
        <c:smooth val="0"/>
        <c:axId val="93143808"/>
        <c:axId val="93145344"/>
      </c:lineChart>
      <c:catAx>
        <c:axId val="931438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145344"/>
        <c:crosses val="autoZero"/>
        <c:auto val="1"/>
        <c:lblAlgn val="ctr"/>
        <c:lblOffset val="100"/>
        <c:tickLblSkip val="1"/>
        <c:tickMarkSkip val="1"/>
        <c:noMultiLvlLbl val="0"/>
      </c:catAx>
      <c:valAx>
        <c:axId val="9314534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143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10.71</c:v>
                </c:pt>
                <c:pt idx="1">
                  <c:v>10.62</c:v>
                </c:pt>
                <c:pt idx="2">
                  <c:v>5.23</c:v>
                </c:pt>
                <c:pt idx="3">
                  <c:v>3.01</c:v>
                </c:pt>
                <c:pt idx="4">
                  <c:v>5.45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11.1</c:v>
                </c:pt>
                <c:pt idx="1">
                  <c:v>15.49</c:v>
                </c:pt>
                <c:pt idx="2">
                  <c:v>20.69</c:v>
                </c:pt>
                <c:pt idx="3">
                  <c:v>23.2</c:v>
                </c:pt>
                <c:pt idx="4">
                  <c:v>22.9</c:v>
                </c:pt>
              </c:numCache>
            </c:numRef>
          </c:val>
        </c:ser>
        <c:dLbls>
          <c:showLegendKey val="0"/>
          <c:showVal val="0"/>
          <c:showCatName val="0"/>
          <c:showSerName val="0"/>
          <c:showPercent val="0"/>
          <c:showBubbleSize val="0"/>
        </c:dLbls>
        <c:gapWidth val="250"/>
        <c:overlap val="100"/>
        <c:axId val="92897664"/>
        <c:axId val="92899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1.43</c:v>
                </c:pt>
                <c:pt idx="1">
                  <c:v>4.8600000000000003</c:v>
                </c:pt>
                <c:pt idx="2">
                  <c:v>-3.9</c:v>
                </c:pt>
                <c:pt idx="3">
                  <c:v>-1.55</c:v>
                </c:pt>
                <c:pt idx="4">
                  <c:v>2.72</c:v>
                </c:pt>
              </c:numCache>
            </c:numRef>
          </c:val>
          <c:smooth val="0"/>
        </c:ser>
        <c:dLbls>
          <c:showLegendKey val="0"/>
          <c:showVal val="0"/>
          <c:showCatName val="0"/>
          <c:showSerName val="0"/>
          <c:showPercent val="0"/>
          <c:showBubbleSize val="0"/>
        </c:dLbls>
        <c:marker val="1"/>
        <c:smooth val="0"/>
        <c:axId val="92897664"/>
        <c:axId val="92899584"/>
      </c:lineChart>
      <c:catAx>
        <c:axId val="9289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899584"/>
        <c:crosses val="autoZero"/>
        <c:auto val="1"/>
        <c:lblAlgn val="ctr"/>
        <c:lblOffset val="100"/>
        <c:tickLblSkip val="1"/>
        <c:tickMarkSkip val="1"/>
        <c:noMultiLvlLbl val="0"/>
      </c:catAx>
      <c:valAx>
        <c:axId val="92899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897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大塔診療所特別会計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0.06</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0.06</c:v>
                </c:pt>
                <c:pt idx="2">
                  <c:v>#N/A</c:v>
                </c:pt>
                <c:pt idx="3">
                  <c:v>0.05</c:v>
                </c:pt>
                <c:pt idx="4">
                  <c:v>#N/A</c:v>
                </c:pt>
                <c:pt idx="5">
                  <c:v>0</c:v>
                </c:pt>
                <c:pt idx="6">
                  <c:v>#N/A</c:v>
                </c:pt>
                <c:pt idx="7">
                  <c:v>0</c:v>
                </c:pt>
                <c:pt idx="8">
                  <c:v>#N/A</c:v>
                </c:pt>
                <c:pt idx="9">
                  <c:v>0</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0.24</c:v>
                </c:pt>
                <c:pt idx="2">
                  <c:v>#N/A</c:v>
                </c:pt>
                <c:pt idx="3">
                  <c:v>0.13</c:v>
                </c:pt>
                <c:pt idx="4">
                  <c:v>#N/A</c:v>
                </c:pt>
                <c:pt idx="5">
                  <c:v>0.06</c:v>
                </c:pt>
                <c:pt idx="6">
                  <c:v>#N/A</c:v>
                </c:pt>
                <c:pt idx="7">
                  <c:v>0.69</c:v>
                </c:pt>
                <c:pt idx="8">
                  <c:v>#N/A</c:v>
                </c:pt>
                <c:pt idx="9">
                  <c:v>0.43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0.91</c:v>
                </c:pt>
                <c:pt idx="2">
                  <c:v>#N/A</c:v>
                </c:pt>
                <c:pt idx="3">
                  <c:v>1.32</c:v>
                </c:pt>
                <c:pt idx="4">
                  <c:v>#N/A</c:v>
                </c:pt>
                <c:pt idx="5">
                  <c:v>0.88</c:v>
                </c:pt>
                <c:pt idx="6">
                  <c:v>#N/A</c:v>
                </c:pt>
                <c:pt idx="7">
                  <c:v>0.55000000000000004</c:v>
                </c:pt>
                <c:pt idx="8">
                  <c:v>#N/A</c:v>
                </c:pt>
                <c:pt idx="9">
                  <c:v>0.78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4.2</c:v>
                </c:pt>
                <c:pt idx="2">
                  <c:v>#N/A</c:v>
                </c:pt>
                <c:pt idx="3">
                  <c:v>3.68</c:v>
                </c:pt>
                <c:pt idx="4">
                  <c:v>#N/A</c:v>
                </c:pt>
                <c:pt idx="5">
                  <c:v>3.72</c:v>
                </c:pt>
                <c:pt idx="6">
                  <c:v>#N/A</c:v>
                </c:pt>
                <c:pt idx="7">
                  <c:v>3.58</c:v>
                </c:pt>
                <c:pt idx="8">
                  <c:v>#N/A</c:v>
                </c:pt>
                <c:pt idx="9">
                  <c:v>4.1100000000000003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10.69</c:v>
                </c:pt>
                <c:pt idx="2">
                  <c:v>#N/A</c:v>
                </c:pt>
                <c:pt idx="3">
                  <c:v>10.54</c:v>
                </c:pt>
                <c:pt idx="4">
                  <c:v>#N/A</c:v>
                </c:pt>
                <c:pt idx="5">
                  <c:v>5.23</c:v>
                </c:pt>
                <c:pt idx="6">
                  <c:v>#N/A</c:v>
                </c:pt>
                <c:pt idx="7">
                  <c:v>3</c:v>
                </c:pt>
                <c:pt idx="8">
                  <c:v>#N/A</c:v>
                </c:pt>
                <c:pt idx="9">
                  <c:v>5.44</c:v>
                </c:pt>
              </c:numCache>
            </c:numRef>
          </c:val>
        </c:ser>
        <c:dLbls>
          <c:showLegendKey val="0"/>
          <c:showVal val="0"/>
          <c:showCatName val="0"/>
          <c:showSerName val="0"/>
          <c:showPercent val="0"/>
          <c:showBubbleSize val="0"/>
        </c:dLbls>
        <c:gapWidth val="150"/>
        <c:overlap val="100"/>
        <c:axId val="108964096"/>
        <c:axId val="108978176"/>
      </c:barChart>
      <c:catAx>
        <c:axId val="10896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978176"/>
        <c:crosses val="autoZero"/>
        <c:auto val="1"/>
        <c:lblAlgn val="ctr"/>
        <c:lblOffset val="100"/>
        <c:tickLblSkip val="1"/>
        <c:tickMarkSkip val="1"/>
        <c:noMultiLvlLbl val="0"/>
      </c:catAx>
      <c:valAx>
        <c:axId val="108978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964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2677</c:v>
                </c:pt>
                <c:pt idx="5">
                  <c:v>2628</c:v>
                </c:pt>
                <c:pt idx="8">
                  <c:v>2622</c:v>
                </c:pt>
                <c:pt idx="11">
                  <c:v>2637</c:v>
                </c:pt>
                <c:pt idx="14">
                  <c:v>2560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798</c:v>
                </c:pt>
                <c:pt idx="3">
                  <c:v>833</c:v>
                </c:pt>
                <c:pt idx="6">
                  <c:v>869</c:v>
                </c:pt>
                <c:pt idx="9">
                  <c:v>841</c:v>
                </c:pt>
                <c:pt idx="12">
                  <c:v>832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3464</c:v>
                </c:pt>
                <c:pt idx="3">
                  <c:v>3245</c:v>
                </c:pt>
                <c:pt idx="6">
                  <c:v>3091</c:v>
                </c:pt>
                <c:pt idx="9">
                  <c:v>3049</c:v>
                </c:pt>
                <c:pt idx="12">
                  <c:v>2837</c:v>
                </c:pt>
              </c:numCache>
            </c:numRef>
          </c:val>
        </c:ser>
        <c:dLbls>
          <c:showLegendKey val="0"/>
          <c:showVal val="0"/>
          <c:showCatName val="0"/>
          <c:showSerName val="0"/>
          <c:showPercent val="0"/>
          <c:showBubbleSize val="0"/>
        </c:dLbls>
        <c:gapWidth val="100"/>
        <c:overlap val="100"/>
        <c:axId val="92966912"/>
        <c:axId val="92968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1585</c:v>
                </c:pt>
                <c:pt idx="2">
                  <c:v>#N/A</c:v>
                </c:pt>
                <c:pt idx="3">
                  <c:v>#N/A</c:v>
                </c:pt>
                <c:pt idx="4">
                  <c:v>1450</c:v>
                </c:pt>
                <c:pt idx="5">
                  <c:v>#N/A</c:v>
                </c:pt>
                <c:pt idx="6">
                  <c:v>#N/A</c:v>
                </c:pt>
                <c:pt idx="7">
                  <c:v>1338</c:v>
                </c:pt>
                <c:pt idx="8">
                  <c:v>#N/A</c:v>
                </c:pt>
                <c:pt idx="9">
                  <c:v>#N/A</c:v>
                </c:pt>
                <c:pt idx="10">
                  <c:v>1253</c:v>
                </c:pt>
                <c:pt idx="11">
                  <c:v>#N/A</c:v>
                </c:pt>
                <c:pt idx="12">
                  <c:v>#N/A</c:v>
                </c:pt>
                <c:pt idx="13">
                  <c:v>1111</c:v>
                </c:pt>
                <c:pt idx="14">
                  <c:v>#N/A</c:v>
                </c:pt>
              </c:numCache>
            </c:numRef>
          </c:val>
          <c:smooth val="0"/>
        </c:ser>
        <c:dLbls>
          <c:showLegendKey val="0"/>
          <c:showVal val="0"/>
          <c:showCatName val="0"/>
          <c:showSerName val="0"/>
          <c:showPercent val="0"/>
          <c:showBubbleSize val="0"/>
        </c:dLbls>
        <c:marker val="1"/>
        <c:smooth val="0"/>
        <c:axId val="92966912"/>
        <c:axId val="92968832"/>
      </c:lineChart>
      <c:catAx>
        <c:axId val="9296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968832"/>
        <c:crosses val="autoZero"/>
        <c:auto val="1"/>
        <c:lblAlgn val="ctr"/>
        <c:lblOffset val="100"/>
        <c:tickLblSkip val="1"/>
        <c:tickMarkSkip val="1"/>
        <c:noMultiLvlLbl val="0"/>
      </c:catAx>
      <c:valAx>
        <c:axId val="92968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966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22528</c:v>
                </c:pt>
                <c:pt idx="5">
                  <c:v>22354</c:v>
                </c:pt>
                <c:pt idx="8">
                  <c:v>22321</c:v>
                </c:pt>
                <c:pt idx="11">
                  <c:v>22054</c:v>
                </c:pt>
                <c:pt idx="14">
                  <c:v>23082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3218</c:v>
                </c:pt>
                <c:pt idx="5">
                  <c:v>3347</c:v>
                </c:pt>
                <c:pt idx="8">
                  <c:v>1453</c:v>
                </c:pt>
                <c:pt idx="11">
                  <c:v>1393</c:v>
                </c:pt>
                <c:pt idx="14">
                  <c:v>1847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1993</c:v>
                </c:pt>
                <c:pt idx="5">
                  <c:v>2669</c:v>
                </c:pt>
                <c:pt idx="8">
                  <c:v>3528</c:v>
                </c:pt>
                <c:pt idx="11">
                  <c:v>3552</c:v>
                </c:pt>
                <c:pt idx="14">
                  <c:v>3572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2271</c:v>
                </c:pt>
                <c:pt idx="3">
                  <c:v>2132</c:v>
                </c:pt>
                <c:pt idx="6">
                  <c:v>2150</c:v>
                </c:pt>
                <c:pt idx="9">
                  <c:v>2059</c:v>
                </c:pt>
                <c:pt idx="12">
                  <c:v>2000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3975</c:v>
                </c:pt>
                <c:pt idx="3">
                  <c:v>4122</c:v>
                </c:pt>
                <c:pt idx="6">
                  <c:v>3415</c:v>
                </c:pt>
                <c:pt idx="9">
                  <c:v>3164</c:v>
                </c:pt>
                <c:pt idx="12">
                  <c:v>2883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14</c:v>
                </c:pt>
                <c:pt idx="9">
                  <c:v>243</c:v>
                </c:pt>
                <c:pt idx="12">
                  <c:v>1091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9223</c:v>
                </c:pt>
                <c:pt idx="3">
                  <c:v>8794</c:v>
                </c:pt>
                <c:pt idx="6">
                  <c:v>8759</c:v>
                </c:pt>
                <c:pt idx="9">
                  <c:v>8138</c:v>
                </c:pt>
                <c:pt idx="12">
                  <c:v>7724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26433</c:v>
                </c:pt>
                <c:pt idx="3">
                  <c:v>25404</c:v>
                </c:pt>
                <c:pt idx="6">
                  <c:v>24977</c:v>
                </c:pt>
                <c:pt idx="9">
                  <c:v>24048</c:v>
                </c:pt>
                <c:pt idx="12">
                  <c:v>25250</c:v>
                </c:pt>
              </c:numCache>
            </c:numRef>
          </c:val>
        </c:ser>
        <c:dLbls>
          <c:showLegendKey val="0"/>
          <c:showVal val="0"/>
          <c:showCatName val="0"/>
          <c:showSerName val="0"/>
          <c:showPercent val="0"/>
          <c:showBubbleSize val="0"/>
        </c:dLbls>
        <c:gapWidth val="100"/>
        <c:overlap val="100"/>
        <c:axId val="109619072"/>
        <c:axId val="109625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14164</c:v>
                </c:pt>
                <c:pt idx="2">
                  <c:v>#N/A</c:v>
                </c:pt>
                <c:pt idx="3">
                  <c:v>#N/A</c:v>
                </c:pt>
                <c:pt idx="4">
                  <c:v>12082</c:v>
                </c:pt>
                <c:pt idx="5">
                  <c:v>#N/A</c:v>
                </c:pt>
                <c:pt idx="6">
                  <c:v>#N/A</c:v>
                </c:pt>
                <c:pt idx="7">
                  <c:v>12012</c:v>
                </c:pt>
                <c:pt idx="8">
                  <c:v>#N/A</c:v>
                </c:pt>
                <c:pt idx="9">
                  <c:v>#N/A</c:v>
                </c:pt>
                <c:pt idx="10">
                  <c:v>10654</c:v>
                </c:pt>
                <c:pt idx="11">
                  <c:v>#N/A</c:v>
                </c:pt>
                <c:pt idx="12">
                  <c:v>#N/A</c:v>
                </c:pt>
                <c:pt idx="13">
                  <c:v>10447</c:v>
                </c:pt>
                <c:pt idx="14">
                  <c:v>#N/A</c:v>
                </c:pt>
              </c:numCache>
            </c:numRef>
          </c:val>
          <c:smooth val="0"/>
        </c:ser>
        <c:dLbls>
          <c:showLegendKey val="0"/>
          <c:showVal val="0"/>
          <c:showCatName val="0"/>
          <c:showSerName val="0"/>
          <c:showPercent val="0"/>
          <c:showBubbleSize val="0"/>
        </c:dLbls>
        <c:marker val="1"/>
        <c:smooth val="0"/>
        <c:axId val="109619072"/>
        <c:axId val="109625344"/>
      </c:lineChart>
      <c:catAx>
        <c:axId val="109619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625344"/>
        <c:crosses val="autoZero"/>
        <c:auto val="1"/>
        <c:lblAlgn val="ctr"/>
        <c:lblOffset val="100"/>
        <c:tickLblSkip val="1"/>
        <c:tickMarkSkip val="1"/>
        <c:noMultiLvlLbl val="0"/>
      </c:catAx>
      <c:valAx>
        <c:axId val="109625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619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39</c:v>
                </c:pt>
              </c:numCache>
            </c:numRef>
          </c:xVal>
          <c:yVal>
            <c:numRef>
              <c:f>公会計指標分析・財政指標組合せ分析表!$K$51:$O$51</c:f>
              <c:numCache>
                <c:formatCode>#,##0.0;"▲ "#,##0.0</c:formatCode>
                <c:ptCount val="5"/>
                <c:pt idx="4">
                  <c:v>119.7</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49</c:v>
                </c:pt>
              </c:numCache>
            </c:numRef>
          </c:xVal>
          <c:yVal>
            <c:numRef>
              <c:f>公会計指標分析・財政指標組合せ分析表!$K$55:$O$55</c:f>
              <c:numCache>
                <c:formatCode>#,##0.0;"▲ "#,##0.0</c:formatCode>
                <c:ptCount val="5"/>
                <c:pt idx="4">
                  <c:v>58.5</c:v>
                </c:pt>
              </c:numCache>
            </c:numRef>
          </c:yVal>
          <c:smooth val="0"/>
        </c:ser>
        <c:dLbls>
          <c:showLegendKey val="0"/>
          <c:showVal val="0"/>
          <c:showCatName val="0"/>
          <c:showSerName val="0"/>
          <c:showPercent val="0"/>
          <c:showBubbleSize val="0"/>
        </c:dLbls>
        <c:axId val="109388160"/>
        <c:axId val="109390080"/>
      </c:scatterChart>
      <c:valAx>
        <c:axId val="109388160"/>
        <c:scaling>
          <c:orientation val="minMax"/>
          <c:max val="50"/>
          <c:min val="3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390080"/>
        <c:crosses val="autoZero"/>
        <c:crossBetween val="midCat"/>
      </c:valAx>
      <c:valAx>
        <c:axId val="109390080"/>
        <c:scaling>
          <c:orientation val="minMax"/>
          <c:max val="130"/>
          <c:min val="5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3881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manualLayout>
                  <c:x val="-3.8849883846598515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manualLayout>
                  <c:x val="-2.4561040677028915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16.3</c:v>
                </c:pt>
                <c:pt idx="1">
                  <c:v>16.399999999999999</c:v>
                </c:pt>
                <c:pt idx="2">
                  <c:v>16.5</c:v>
                </c:pt>
                <c:pt idx="3">
                  <c:v>15.4</c:v>
                </c:pt>
                <c:pt idx="4">
                  <c:v>14.1</c:v>
                </c:pt>
              </c:numCache>
            </c:numRef>
          </c:xVal>
          <c:yVal>
            <c:numRef>
              <c:f>公会計指標分析・財政指標組合せ分析表!$K$73:$O$73</c:f>
              <c:numCache>
                <c:formatCode>#,##0.0;"▲ "#,##0.0</c:formatCode>
                <c:ptCount val="5"/>
                <c:pt idx="0">
                  <c:v>162.4</c:v>
                </c:pt>
                <c:pt idx="1">
                  <c:v>137.19999999999999</c:v>
                </c:pt>
                <c:pt idx="2">
                  <c:v>135.19999999999999</c:v>
                </c:pt>
                <c:pt idx="3">
                  <c:v>125.3</c:v>
                </c:pt>
                <c:pt idx="4">
                  <c:v>119.7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109780352"/>
        <c:axId val="109786624"/>
      </c:scatterChart>
      <c:valAx>
        <c:axId val="109780352"/>
        <c:scaling>
          <c:orientation val="minMax"/>
          <c:max val="17"/>
          <c:min val="10.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786624"/>
        <c:crosses val="autoZero"/>
        <c:crossBetween val="midCat"/>
      </c:valAx>
      <c:valAx>
        <c:axId val="109786624"/>
        <c:scaling>
          <c:orientation val="minMax"/>
          <c:max val="180"/>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7803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市全体の公共事業の継続的な縮小により市債の新規発行を抑制するとともに、市債発行にあたっては交付税算入割合の大きい事業債の活用に努めてきた。その結果、元利償還金等の額及び実質公債費比率の分子の額は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年度以降減少に転じた。しかし、平成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年度は、平成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退職手当債の元金償還が始まったことや下水道事業会計の元金償還に対する繰入金が増加したことから、元利償還金等の額、実質公債費比率の分子の額ともに増加、単年度の実質公債費比率が前年度より悪化した。</a:t>
          </a:r>
          <a:r>
            <a:rPr lang="ja-JP" altLang="en-US" sz="1100" b="0" i="0" baseline="0">
              <a:solidFill>
                <a:schemeClr val="dk1"/>
              </a:solidFill>
              <a:effectLst/>
              <a:latin typeface="+mn-lt"/>
              <a:ea typeface="+mn-ea"/>
              <a:cs typeface="+mn-cs"/>
            </a:rPr>
            <a:t>その後</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年度以降は、一般会計の元利償還金の減少により分子の額が減少、単年度実質公債費比率も平成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年度で前年度比</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ポイント、平成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年度で同</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年度で同</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年度で同</a:t>
          </a:r>
          <a:r>
            <a:rPr lang="en-US" altLang="ja-JP" sz="1100" b="0" i="0" baseline="0">
              <a:solidFill>
                <a:schemeClr val="dk1"/>
              </a:solidFill>
              <a:effectLst/>
              <a:latin typeface="+mn-lt"/>
              <a:ea typeface="+mn-ea"/>
              <a:cs typeface="+mn-cs"/>
            </a:rPr>
            <a:t>2.0</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改善した。今後も、一般会計、企業会計ともに緊急度・優先度等の的確な把握に基づく事業の選択と計画的実施の徹底等による起債に大きく頼ることのない財政運営と、有利な事業債の活用等により、実質的な公債費の削減に努めていく。</a:t>
          </a:r>
          <a:endParaRPr lang="ja-JP" altLang="ja-JP">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降、一般会計、特別会計ともに普通建設事業の縮小などにより市債の新規発行を抑制し、市債残高の縮減に努めてきた。また、職員定数の適正化により、職員数の削減を図り、土地開発公社については、経営健全化計画に基づき公社の負債の縮減に努めた。その結果、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年度から将来負担額、将来負担比率とも着実に減少し続けている。平成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年度は、主に一般会計の地方債残高の減少及び退職手当負担見込額の減少による将来負担額の減少、</a:t>
          </a:r>
          <a:r>
            <a:rPr lang="ja-JP" altLang="en-US" sz="1100" b="0" i="0" baseline="0">
              <a:solidFill>
                <a:schemeClr val="dk1"/>
              </a:solidFill>
              <a:effectLst/>
              <a:latin typeface="+mn-lt"/>
              <a:ea typeface="+mn-ea"/>
              <a:cs typeface="+mn-cs"/>
            </a:rPr>
            <a:t>交付税算入率の高い起債の活用による将来充当可能財源等が</a:t>
          </a:r>
          <a:r>
            <a:rPr lang="ja-JP" altLang="ja-JP" sz="1100" b="0" i="0" baseline="0">
              <a:solidFill>
                <a:schemeClr val="dk1"/>
              </a:solidFill>
              <a:effectLst/>
              <a:latin typeface="+mn-lt"/>
              <a:ea typeface="+mn-ea"/>
              <a:cs typeface="+mn-cs"/>
            </a:rPr>
            <a:t>増加したこと等により、将来負担比率は前年度に比べ</a:t>
          </a:r>
          <a:r>
            <a:rPr lang="en-US" altLang="ja-JP" sz="1100" b="0" i="0" baseline="0">
              <a:solidFill>
                <a:schemeClr val="dk1"/>
              </a:solidFill>
              <a:effectLst/>
              <a:latin typeface="+mn-lt"/>
              <a:ea typeface="+mn-ea"/>
              <a:cs typeface="+mn-cs"/>
            </a:rPr>
            <a:t>5.6</a:t>
          </a:r>
          <a:r>
            <a:rPr lang="ja-JP" altLang="ja-JP" sz="1100" b="0" i="0" baseline="0">
              <a:solidFill>
                <a:schemeClr val="dk1"/>
              </a:solidFill>
              <a:effectLst/>
              <a:latin typeface="+mn-lt"/>
              <a:ea typeface="+mn-ea"/>
              <a:cs typeface="+mn-cs"/>
            </a:rPr>
            <a:t>ポイント改善した。今後、大規模な施設整備事業の実施が複数予定されているが、後世への負担を少しでも軽減するよう、新規事業等の厳しい選択と計画的な事業実施等による市債新規発行の抑制、職員定数の適正化、土地開発公社の健全化を継続して行い、将来負担の縮減・抑制、財政の健全化を図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奈良県五條市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32,576
32,346
292.02
21,310,500
20,640,849
605,705
11,123,308
25,250,304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119.7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[ 39.0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児童福祉施設や小中学校などの教育施設については、減価償却率は高くなっているが耐震化工事等が進んでおり、施設の更新時期は延長できている。</a:t>
          </a:r>
          <a:endParaRPr kumimoji="1" lang="en-US" altLang="ja-JP" sz="1100">
            <a:latin typeface="ＭＳ Ｐゴシック"/>
          </a:endParaRPr>
        </a:p>
        <a:p>
          <a:r>
            <a:rPr kumimoji="1" lang="ja-JP" altLang="en-US" sz="1100">
              <a:latin typeface="ＭＳ Ｐゴシック"/>
            </a:rPr>
            <a:t>しかし、市立図書館、公民館、市民会館などの教育施設やホールなど多くの市民の利用する大型施設について減価償却が進んでおり、固定資産分析から計画的な施設の更新が必要である。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22098</xdr:rowOff>
    </xdr:from>
    <xdr:to>
      <xdr:col>3</xdr:col>
      <xdr:colOff>1170940</xdr:colOff>
      <xdr:row>34</xdr:row>
      <xdr:rowOff>9398</xdr:rowOff>
    </xdr:to>
    <xdr:cxnSp macro="">
      <xdr:nvCxnSpPr>
        <xdr:cNvPr id="62" name="直線コネクタ 61"/>
        <xdr:cNvCxnSpPr/>
      </xdr:nvCxnSpPr>
      <xdr:spPr>
        <a:xfrm flipV="1">
          <a:off x="4760595" y="5432298"/>
          <a:ext cx="1270" cy="11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13225</xdr:rowOff>
    </xdr:from>
    <xdr:ext cx="405111" cy="259045"/>
    <xdr:sp macro="" textlink="">
      <xdr:nvSpPr>
        <xdr:cNvPr id="63" name="有形固定資産減価償却率最小値テキスト"/>
        <xdr:cNvSpPr txBox="1"/>
      </xdr:nvSpPr>
      <xdr:spPr>
        <a:xfrm>
          <a:off x="4813300" y="662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3</xdr:col>
      <xdr:colOff>1082675</xdr:colOff>
      <xdr:row>34</xdr:row>
      <xdr:rowOff>9398</xdr:rowOff>
    </xdr:from>
    <xdr:to>
      <xdr:col>3</xdr:col>
      <xdr:colOff>1260475</xdr:colOff>
      <xdr:row>34</xdr:row>
      <xdr:rowOff>9398</xdr:rowOff>
    </xdr:to>
    <xdr:cxnSp macro="">
      <xdr:nvCxnSpPr>
        <xdr:cNvPr id="64" name="直線コネクタ 63"/>
        <xdr:cNvCxnSpPr/>
      </xdr:nvCxnSpPr>
      <xdr:spPr>
        <a:xfrm>
          <a:off x="4673600" y="661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140225</xdr:rowOff>
    </xdr:from>
    <xdr:ext cx="405111" cy="259045"/>
    <xdr:sp macro="" textlink="">
      <xdr:nvSpPr>
        <xdr:cNvPr id="65" name="有形固定資産減価償却率最大値テキスト"/>
        <xdr:cNvSpPr txBox="1"/>
      </xdr:nvSpPr>
      <xdr:spPr>
        <a:xfrm>
          <a:off x="4813300" y="5207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a:t>
          </a:r>
          <a:endParaRPr kumimoji="1" lang="ja-JP" altLang="en-US" sz="1000" b="1">
            <a:latin typeface="ＭＳ Ｐゴシック"/>
          </a:endParaRPr>
        </a:p>
      </xdr:txBody>
    </xdr:sp>
    <xdr:clientData/>
  </xdr:oneCellAnchor>
  <xdr:twoCellAnchor>
    <xdr:from>
      <xdr:col>3</xdr:col>
      <xdr:colOff>1082675</xdr:colOff>
      <xdr:row>27</xdr:row>
      <xdr:rowOff>22098</xdr:rowOff>
    </xdr:from>
    <xdr:to>
      <xdr:col>3</xdr:col>
      <xdr:colOff>1260475</xdr:colOff>
      <xdr:row>27</xdr:row>
      <xdr:rowOff>22098</xdr:rowOff>
    </xdr:to>
    <xdr:cxnSp macro="">
      <xdr:nvCxnSpPr>
        <xdr:cNvPr id="66" name="直線コネクタ 65"/>
        <xdr:cNvCxnSpPr/>
      </xdr:nvCxnSpPr>
      <xdr:spPr>
        <a:xfrm>
          <a:off x="4673600" y="543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78757</xdr:rowOff>
    </xdr:from>
    <xdr:ext cx="405111" cy="259045"/>
    <xdr:sp macro="" textlink="">
      <xdr:nvSpPr>
        <xdr:cNvPr id="67" name="有形固定資産減価償却率平均値テキスト"/>
        <xdr:cNvSpPr txBox="1"/>
      </xdr:nvSpPr>
      <xdr:spPr>
        <a:xfrm>
          <a:off x="4813300" y="566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68" name="フローチャート : 判断 67"/>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69" name="テキスト ボックス 6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0" name="テキスト ボックス 6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1" name="テキスト ボックス 7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2" name="テキスト ボックス 7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3" name="テキスト ボックス 7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31</xdr:row>
      <xdr:rowOff>144780</xdr:rowOff>
    </xdr:from>
    <xdr:to>
      <xdr:col>3</xdr:col>
      <xdr:colOff>1222375</xdr:colOff>
      <xdr:row>32</xdr:row>
      <xdr:rowOff>74930</xdr:rowOff>
    </xdr:to>
    <xdr:sp macro="" textlink="">
      <xdr:nvSpPr>
        <xdr:cNvPr id="74" name="円/楕円 73"/>
        <xdr:cNvSpPr/>
      </xdr:nvSpPr>
      <xdr:spPr>
        <a:xfrm>
          <a:off x="47117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123207</xdr:rowOff>
    </xdr:from>
    <xdr:ext cx="405111" cy="259045"/>
    <xdr:sp macro="" textlink="">
      <xdr:nvSpPr>
        <xdr:cNvPr id="75" name="有形固定資産減価償却率該当値テキスト"/>
        <xdr:cNvSpPr txBox="1"/>
      </xdr:nvSpPr>
      <xdr:spPr>
        <a:xfrm>
          <a:off x="4813300" y="621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6" name="正方形/長方形 7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7" name="正方形/長方形 7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78" name="正方形/長方形 7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79" name="正方形/長方形 7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0" name="正方形/長方形 7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1" name="正方形/長方形 8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2" name="正方形/長方形 8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3" name="正方形/長方形 8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4" name="正方形/長方形 8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6" name="正方形/長方形 8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8" name="テキスト ボックス 8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奈良県五條市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32,576
32,346
292.02
21,310,500
20,640,849
605,705
11,123,308
25,250,304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119.7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11430</xdr:rowOff>
    </xdr:from>
    <xdr:to>
      <xdr:col>6</xdr:col>
      <xdr:colOff>510540</xdr:colOff>
      <xdr:row>42</xdr:row>
      <xdr:rowOff>41910</xdr:rowOff>
    </xdr:to>
    <xdr:cxnSp macro="">
      <xdr:nvCxnSpPr>
        <xdr:cNvPr id="57" name="直線コネクタ 56"/>
        <xdr:cNvCxnSpPr/>
      </xdr:nvCxnSpPr>
      <xdr:spPr>
        <a:xfrm flipV="1">
          <a:off x="4634865" y="5669280"/>
          <a:ext cx="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45737</xdr:rowOff>
    </xdr:from>
    <xdr:ext cx="405111" cy="259045"/>
    <xdr:sp macro="" textlink="">
      <xdr:nvSpPr>
        <xdr:cNvPr id="58" name="【道路】&#10;有形固定資産減価償却率最小値テキスト"/>
        <xdr:cNvSpPr txBox="1"/>
      </xdr:nvSpPr>
      <xdr:spPr>
        <a:xfrm>
          <a:off x="4724400"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422275</xdr:colOff>
      <xdr:row>42</xdr:row>
      <xdr:rowOff>41910</xdr:rowOff>
    </xdr:from>
    <xdr:to>
      <xdr:col>6</xdr:col>
      <xdr:colOff>600075</xdr:colOff>
      <xdr:row>42</xdr:row>
      <xdr:rowOff>41910</xdr:rowOff>
    </xdr:to>
    <xdr:cxnSp macro="">
      <xdr:nvCxnSpPr>
        <xdr:cNvPr id="59" name="直線コネクタ 58"/>
        <xdr:cNvCxnSpPr/>
      </xdr:nvCxnSpPr>
      <xdr:spPr>
        <a:xfrm>
          <a:off x="4546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129557</xdr:rowOff>
    </xdr:from>
    <xdr:ext cx="405111" cy="259045"/>
    <xdr:sp macro="" textlink="">
      <xdr:nvSpPr>
        <xdr:cNvPr id="60" name="【道路】&#10;有形固定資産減価償却率最大値テキスト"/>
        <xdr:cNvSpPr txBox="1"/>
      </xdr:nvSpPr>
      <xdr:spPr>
        <a:xfrm>
          <a:off x="4724400" y="54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a:t>
          </a:r>
          <a:endParaRPr kumimoji="1" lang="ja-JP" altLang="en-US" sz="1000" b="1">
            <a:latin typeface="ＭＳ Ｐゴシック"/>
          </a:endParaRPr>
        </a:p>
      </xdr:txBody>
    </xdr:sp>
    <xdr:clientData/>
  </xdr:oneCellAnchor>
  <xdr:twoCellAnchor>
    <xdr:from>
      <xdr:col>6</xdr:col>
      <xdr:colOff>422275</xdr:colOff>
      <xdr:row>33</xdr:row>
      <xdr:rowOff>11430</xdr:rowOff>
    </xdr:from>
    <xdr:to>
      <xdr:col>6</xdr:col>
      <xdr:colOff>600075</xdr:colOff>
      <xdr:row>33</xdr:row>
      <xdr:rowOff>11430</xdr:rowOff>
    </xdr:to>
    <xdr:cxnSp macro="">
      <xdr:nvCxnSpPr>
        <xdr:cNvPr id="61" name="直線コネクタ 60"/>
        <xdr:cNvCxnSpPr/>
      </xdr:nvCxnSpPr>
      <xdr:spPr>
        <a:xfrm>
          <a:off x="4546600" y="566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163847</xdr:rowOff>
    </xdr:from>
    <xdr:ext cx="405111" cy="259045"/>
    <xdr:sp macro="" textlink="">
      <xdr:nvSpPr>
        <xdr:cNvPr id="62" name="【道路】&#10;有形固定資産減価償却率平均値テキスト"/>
        <xdr:cNvSpPr txBox="1"/>
      </xdr:nvSpPr>
      <xdr:spPr>
        <a:xfrm>
          <a:off x="4724400" y="616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13970</xdr:rowOff>
    </xdr:from>
    <xdr:to>
      <xdr:col>6</xdr:col>
      <xdr:colOff>561975</xdr:colOff>
      <xdr:row>36</xdr:row>
      <xdr:rowOff>115570</xdr:rowOff>
    </xdr:to>
    <xdr:sp macro="" textlink="">
      <xdr:nvSpPr>
        <xdr:cNvPr id="63" name="フローチャート : 判断 62"/>
        <xdr:cNvSpPr/>
      </xdr:nvSpPr>
      <xdr:spPr>
        <a:xfrm>
          <a:off x="45847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63500</xdr:rowOff>
    </xdr:from>
    <xdr:to>
      <xdr:col>6</xdr:col>
      <xdr:colOff>561975</xdr:colOff>
      <xdr:row>34</xdr:row>
      <xdr:rowOff>165100</xdr:rowOff>
    </xdr:to>
    <xdr:sp macro="" textlink="">
      <xdr:nvSpPr>
        <xdr:cNvPr id="69" name="円/楕円 68"/>
        <xdr:cNvSpPr/>
      </xdr:nvSpPr>
      <xdr:spPr>
        <a:xfrm>
          <a:off x="45847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86377</xdr:rowOff>
    </xdr:from>
    <xdr:ext cx="405111" cy="259045"/>
    <xdr:sp macro="" textlink="">
      <xdr:nvSpPr>
        <xdr:cNvPr id="70" name="【道路】&#10;有形固定資産減価償却率該当値テキスト"/>
        <xdr:cNvSpPr txBox="1"/>
      </xdr:nvSpPr>
      <xdr:spPr>
        <a:xfrm>
          <a:off x="4724400"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10.771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2" name="直線コネクタ 8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121755</xdr:rowOff>
    </xdr:from>
    <xdr:ext cx="531299" cy="259045"/>
    <xdr:sp macro="" textlink="">
      <xdr:nvSpPr>
        <xdr:cNvPr id="83" name="テキスト ボックス 82"/>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4" name="直線コネクタ 8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5" name="テキスト ボックス 8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6" name="直線コネクタ 8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7" name="テキスト ボックス 8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8" name="直線コネクタ 8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9" name="テキスト ボックス 8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0" name="直線コネクタ 8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1" name="テキスト ボックス 9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2" name="直線コネクタ 9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3" name="テキスト ボックス 9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6"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76788</xdr:rowOff>
    </xdr:from>
    <xdr:to>
      <xdr:col>15</xdr:col>
      <xdr:colOff>180340</xdr:colOff>
      <xdr:row>42</xdr:row>
      <xdr:rowOff>152422</xdr:rowOff>
    </xdr:to>
    <xdr:cxnSp macro="">
      <xdr:nvCxnSpPr>
        <xdr:cNvPr id="97" name="直線コネクタ 96"/>
        <xdr:cNvCxnSpPr/>
      </xdr:nvCxnSpPr>
      <xdr:spPr>
        <a:xfrm flipV="1">
          <a:off x="10476865" y="5734638"/>
          <a:ext cx="0" cy="1618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156249</xdr:rowOff>
    </xdr:from>
    <xdr:ext cx="469744" cy="259045"/>
    <xdr:sp macro="" textlink="">
      <xdr:nvSpPr>
        <xdr:cNvPr id="98" name="【道路】&#10;一人当たり延長最小値テキスト"/>
        <xdr:cNvSpPr txBox="1"/>
      </xdr:nvSpPr>
      <xdr:spPr>
        <a:xfrm>
          <a:off x="10566400" y="735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8.166</a:t>
          </a:r>
          <a:endParaRPr kumimoji="1" lang="ja-JP" altLang="en-US" sz="1000" b="1">
            <a:latin typeface="ＭＳ Ｐゴシック"/>
          </a:endParaRPr>
        </a:p>
      </xdr:txBody>
    </xdr:sp>
    <xdr:clientData/>
  </xdr:oneCellAnchor>
  <xdr:twoCellAnchor>
    <xdr:from>
      <xdr:col>15</xdr:col>
      <xdr:colOff>92075</xdr:colOff>
      <xdr:row>42</xdr:row>
      <xdr:rowOff>152422</xdr:rowOff>
    </xdr:from>
    <xdr:to>
      <xdr:col>15</xdr:col>
      <xdr:colOff>269875</xdr:colOff>
      <xdr:row>42</xdr:row>
      <xdr:rowOff>152422</xdr:rowOff>
    </xdr:to>
    <xdr:cxnSp macro="">
      <xdr:nvCxnSpPr>
        <xdr:cNvPr id="99" name="直線コネクタ 98"/>
        <xdr:cNvCxnSpPr/>
      </xdr:nvCxnSpPr>
      <xdr:spPr>
        <a:xfrm>
          <a:off x="10388600" y="7353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23465</xdr:rowOff>
    </xdr:from>
    <xdr:ext cx="534377" cy="259045"/>
    <xdr:sp macro="" textlink="">
      <xdr:nvSpPr>
        <xdr:cNvPr id="100" name="【道路】&#10;一人当たり延長最大値テキスト"/>
        <xdr:cNvSpPr txBox="1"/>
      </xdr:nvSpPr>
      <xdr:spPr>
        <a:xfrm>
          <a:off x="10566400" y="550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57.732</a:t>
          </a:r>
          <a:endParaRPr kumimoji="1" lang="ja-JP" altLang="en-US" sz="1000" b="1">
            <a:latin typeface="ＭＳ Ｐゴシック"/>
          </a:endParaRPr>
        </a:p>
      </xdr:txBody>
    </xdr:sp>
    <xdr:clientData/>
  </xdr:oneCellAnchor>
  <xdr:twoCellAnchor>
    <xdr:from>
      <xdr:col>15</xdr:col>
      <xdr:colOff>92075</xdr:colOff>
      <xdr:row>33</xdr:row>
      <xdr:rowOff>76788</xdr:rowOff>
    </xdr:from>
    <xdr:to>
      <xdr:col>15</xdr:col>
      <xdr:colOff>269875</xdr:colOff>
      <xdr:row>33</xdr:row>
      <xdr:rowOff>76788</xdr:rowOff>
    </xdr:to>
    <xdr:cxnSp macro="">
      <xdr:nvCxnSpPr>
        <xdr:cNvPr id="101" name="直線コネクタ 100"/>
        <xdr:cNvCxnSpPr/>
      </xdr:nvCxnSpPr>
      <xdr:spPr>
        <a:xfrm>
          <a:off x="10388600" y="573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128088</xdr:rowOff>
    </xdr:from>
    <xdr:ext cx="534377" cy="259045"/>
    <xdr:sp macro="" textlink="">
      <xdr:nvSpPr>
        <xdr:cNvPr id="102" name="【道路】&#10;一人当たり延長平均値テキスト"/>
        <xdr:cNvSpPr txBox="1"/>
      </xdr:nvSpPr>
      <xdr:spPr>
        <a:xfrm>
          <a:off x="10566400" y="6814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22.445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149661</xdr:rowOff>
    </xdr:from>
    <xdr:to>
      <xdr:col>15</xdr:col>
      <xdr:colOff>231775</xdr:colOff>
      <xdr:row>40</xdr:row>
      <xdr:rowOff>79811</xdr:rowOff>
    </xdr:to>
    <xdr:sp macro="" textlink="">
      <xdr:nvSpPr>
        <xdr:cNvPr id="103" name="フローチャート : 判断 102"/>
        <xdr:cNvSpPr/>
      </xdr:nvSpPr>
      <xdr:spPr>
        <a:xfrm>
          <a:off x="10426700" y="68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10900</xdr:rowOff>
    </xdr:from>
    <xdr:to>
      <xdr:col>15</xdr:col>
      <xdr:colOff>231775</xdr:colOff>
      <xdr:row>39</xdr:row>
      <xdr:rowOff>112500</xdr:rowOff>
    </xdr:to>
    <xdr:sp macro="" textlink="">
      <xdr:nvSpPr>
        <xdr:cNvPr id="109" name="円/楕円 108"/>
        <xdr:cNvSpPr/>
      </xdr:nvSpPr>
      <xdr:spPr>
        <a:xfrm>
          <a:off x="10426700" y="669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33777</xdr:rowOff>
    </xdr:from>
    <xdr:ext cx="534377" cy="259045"/>
    <xdr:sp macro="" textlink="">
      <xdr:nvSpPr>
        <xdr:cNvPr id="110" name="【道路】&#10;一人当たり延長該当値テキスト"/>
        <xdr:cNvSpPr txBox="1"/>
      </xdr:nvSpPr>
      <xdr:spPr>
        <a:xfrm>
          <a:off x="10566400" y="654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26.694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1" name="正方形/長方形 110"/>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8" name="正方形/長方形 117"/>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6"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132262</xdr:rowOff>
    </xdr:from>
    <xdr:to>
      <xdr:col>6</xdr:col>
      <xdr:colOff>510540</xdr:colOff>
      <xdr:row>63</xdr:row>
      <xdr:rowOff>128996</xdr:rowOff>
    </xdr:to>
    <xdr:cxnSp macro="">
      <xdr:nvCxnSpPr>
        <xdr:cNvPr id="137" name="直線コネクタ 136"/>
        <xdr:cNvCxnSpPr/>
      </xdr:nvCxnSpPr>
      <xdr:spPr>
        <a:xfrm flipV="1">
          <a:off x="4634865" y="9562012"/>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132823</xdr:rowOff>
    </xdr:from>
    <xdr:ext cx="405111" cy="259045"/>
    <xdr:sp macro="" textlink="">
      <xdr:nvSpPr>
        <xdr:cNvPr id="138" name="【橋りょう・トンネル】&#10;有形固定資産減価償却率最小値テキスト"/>
        <xdr:cNvSpPr txBox="1"/>
      </xdr:nvSpPr>
      <xdr:spPr>
        <a:xfrm>
          <a:off x="47244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422275</xdr:colOff>
      <xdr:row>63</xdr:row>
      <xdr:rowOff>128996</xdr:rowOff>
    </xdr:from>
    <xdr:to>
      <xdr:col>6</xdr:col>
      <xdr:colOff>600075</xdr:colOff>
      <xdr:row>63</xdr:row>
      <xdr:rowOff>128996</xdr:rowOff>
    </xdr:to>
    <xdr:cxnSp macro="">
      <xdr:nvCxnSpPr>
        <xdr:cNvPr id="139" name="直線コネクタ 138"/>
        <xdr:cNvCxnSpPr/>
      </xdr:nvCxnSpPr>
      <xdr:spPr>
        <a:xfrm>
          <a:off x="4546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78939</xdr:rowOff>
    </xdr:from>
    <xdr:ext cx="405111" cy="259045"/>
    <xdr:sp macro="" textlink="">
      <xdr:nvSpPr>
        <xdr:cNvPr id="140" name="【橋りょう・トンネル】&#10;有形固定資産減価償却率最大値テキスト"/>
        <xdr:cNvSpPr txBox="1"/>
      </xdr:nvSpPr>
      <xdr:spPr>
        <a:xfrm>
          <a:off x="4724400" y="933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6</xdr:col>
      <xdr:colOff>422275</xdr:colOff>
      <xdr:row>55</xdr:row>
      <xdr:rowOff>132262</xdr:rowOff>
    </xdr:from>
    <xdr:to>
      <xdr:col>6</xdr:col>
      <xdr:colOff>600075</xdr:colOff>
      <xdr:row>55</xdr:row>
      <xdr:rowOff>132262</xdr:rowOff>
    </xdr:to>
    <xdr:cxnSp macro="">
      <xdr:nvCxnSpPr>
        <xdr:cNvPr id="141" name="直線コネクタ 140"/>
        <xdr:cNvCxnSpPr/>
      </xdr:nvCxnSpPr>
      <xdr:spPr>
        <a:xfrm>
          <a:off x="4546600" y="956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96174</xdr:rowOff>
    </xdr:from>
    <xdr:ext cx="405111" cy="259045"/>
    <xdr:sp macro="" textlink="">
      <xdr:nvSpPr>
        <xdr:cNvPr id="142" name="【橋りょう・トンネル】&#10;有形固定資産減価償却率平均値テキスト"/>
        <xdr:cNvSpPr txBox="1"/>
      </xdr:nvSpPr>
      <xdr:spPr>
        <a:xfrm>
          <a:off x="47244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73297</xdr:rowOff>
    </xdr:from>
    <xdr:to>
      <xdr:col>6</xdr:col>
      <xdr:colOff>561975</xdr:colOff>
      <xdr:row>61</xdr:row>
      <xdr:rowOff>3447</xdr:rowOff>
    </xdr:to>
    <xdr:sp macro="" textlink="">
      <xdr:nvSpPr>
        <xdr:cNvPr id="143" name="フローチャート : 判断 142"/>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62</xdr:row>
      <xdr:rowOff>154940</xdr:rowOff>
    </xdr:from>
    <xdr:to>
      <xdr:col>6</xdr:col>
      <xdr:colOff>561975</xdr:colOff>
      <xdr:row>63</xdr:row>
      <xdr:rowOff>85090</xdr:rowOff>
    </xdr:to>
    <xdr:sp macro="" textlink="">
      <xdr:nvSpPr>
        <xdr:cNvPr id="149" name="円/楕円 148"/>
        <xdr:cNvSpPr/>
      </xdr:nvSpPr>
      <xdr:spPr>
        <a:xfrm>
          <a:off x="4584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69867</xdr:rowOff>
    </xdr:from>
    <xdr:ext cx="405111" cy="259045"/>
    <xdr:sp macro="" textlink="">
      <xdr:nvSpPr>
        <xdr:cNvPr id="150" name="【橋りょう・トンネル】&#10;有形固定資産減価償却率該当値テキスト"/>
        <xdr:cNvSpPr txBox="1"/>
      </xdr:nvSpPr>
      <xdr:spPr>
        <a:xfrm>
          <a:off x="4724400" y="1069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51" name="正方形/長方形 150"/>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194,757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8" name="正方形/長方形 157"/>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2" name="テキスト ボックス 16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4" name="テキスト ボックス 16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6" name="テキスト ボックス 16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8" name="テキスト ボックス 16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0" name="テキスト ボックス 16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2" name="テキスト ボックス 17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3"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14158</xdr:rowOff>
    </xdr:from>
    <xdr:to>
      <xdr:col>15</xdr:col>
      <xdr:colOff>180340</xdr:colOff>
      <xdr:row>64</xdr:row>
      <xdr:rowOff>60440</xdr:rowOff>
    </xdr:to>
    <xdr:cxnSp macro="">
      <xdr:nvCxnSpPr>
        <xdr:cNvPr id="174" name="直線コネクタ 173"/>
        <xdr:cNvCxnSpPr/>
      </xdr:nvCxnSpPr>
      <xdr:spPr>
        <a:xfrm flipV="1">
          <a:off x="10476865" y="9615358"/>
          <a:ext cx="0" cy="1417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64267</xdr:rowOff>
    </xdr:from>
    <xdr:ext cx="469744" cy="259045"/>
    <xdr:sp macro="" textlink="">
      <xdr:nvSpPr>
        <xdr:cNvPr id="175" name="【橋りょう・トンネル】&#10;一人当たり有形固定資産（償却資産）額最小値テキスト"/>
        <xdr:cNvSpPr txBox="1"/>
      </xdr:nvSpPr>
      <xdr:spPr>
        <a:xfrm>
          <a:off x="10566400" y="1103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8,273</a:t>
          </a:r>
          <a:endParaRPr kumimoji="1" lang="ja-JP" altLang="en-US" sz="1000" b="1">
            <a:latin typeface="ＭＳ Ｐゴシック"/>
          </a:endParaRPr>
        </a:p>
      </xdr:txBody>
    </xdr:sp>
    <xdr:clientData/>
  </xdr:oneCellAnchor>
  <xdr:twoCellAnchor>
    <xdr:from>
      <xdr:col>15</xdr:col>
      <xdr:colOff>92075</xdr:colOff>
      <xdr:row>64</xdr:row>
      <xdr:rowOff>60440</xdr:rowOff>
    </xdr:from>
    <xdr:to>
      <xdr:col>15</xdr:col>
      <xdr:colOff>269875</xdr:colOff>
      <xdr:row>64</xdr:row>
      <xdr:rowOff>60440</xdr:rowOff>
    </xdr:to>
    <xdr:cxnSp macro="">
      <xdr:nvCxnSpPr>
        <xdr:cNvPr id="176" name="直線コネクタ 175"/>
        <xdr:cNvCxnSpPr/>
      </xdr:nvCxnSpPr>
      <xdr:spPr>
        <a:xfrm>
          <a:off x="10388600" y="1103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132285</xdr:rowOff>
    </xdr:from>
    <xdr:ext cx="599010" cy="259045"/>
    <xdr:sp macro="" textlink="">
      <xdr:nvSpPr>
        <xdr:cNvPr id="177" name="【橋りょう・トンネル】&#10;一人当たり有形固定資産（償却資産）額最大値テキスト"/>
        <xdr:cNvSpPr txBox="1"/>
      </xdr:nvSpPr>
      <xdr:spPr>
        <a:xfrm>
          <a:off x="10566400" y="939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752,568</a:t>
          </a:r>
          <a:endParaRPr kumimoji="1" lang="ja-JP" altLang="en-US" sz="1000" b="1">
            <a:latin typeface="ＭＳ Ｐゴシック"/>
          </a:endParaRPr>
        </a:p>
      </xdr:txBody>
    </xdr:sp>
    <xdr:clientData/>
  </xdr:oneCellAnchor>
  <xdr:twoCellAnchor>
    <xdr:from>
      <xdr:col>15</xdr:col>
      <xdr:colOff>92075</xdr:colOff>
      <xdr:row>56</xdr:row>
      <xdr:rowOff>14158</xdr:rowOff>
    </xdr:from>
    <xdr:to>
      <xdr:col>15</xdr:col>
      <xdr:colOff>269875</xdr:colOff>
      <xdr:row>56</xdr:row>
      <xdr:rowOff>14158</xdr:rowOff>
    </xdr:to>
    <xdr:cxnSp macro="">
      <xdr:nvCxnSpPr>
        <xdr:cNvPr id="178" name="直線コネクタ 177"/>
        <xdr:cNvCxnSpPr/>
      </xdr:nvCxnSpPr>
      <xdr:spPr>
        <a:xfrm>
          <a:off x="10388600" y="961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121901</xdr:rowOff>
    </xdr:from>
    <xdr:ext cx="599010" cy="259045"/>
    <xdr:sp macro="" textlink="">
      <xdr:nvSpPr>
        <xdr:cNvPr id="179" name="【橋りょう・トンネル】&#10;一人当たり有形固定資産（償却資産）額平均値テキスト"/>
        <xdr:cNvSpPr txBox="1"/>
      </xdr:nvSpPr>
      <xdr:spPr>
        <a:xfrm>
          <a:off x="10566400" y="10408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298,019</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143474</xdr:rowOff>
    </xdr:from>
    <xdr:to>
      <xdr:col>15</xdr:col>
      <xdr:colOff>231775</xdr:colOff>
      <xdr:row>61</xdr:row>
      <xdr:rowOff>73624</xdr:rowOff>
    </xdr:to>
    <xdr:sp macro="" textlink="">
      <xdr:nvSpPr>
        <xdr:cNvPr id="180" name="フローチャート : 判断 179"/>
        <xdr:cNvSpPr/>
      </xdr:nvSpPr>
      <xdr:spPr>
        <a:xfrm>
          <a:off x="10426700" y="1043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41177</xdr:rowOff>
    </xdr:from>
    <xdr:to>
      <xdr:col>15</xdr:col>
      <xdr:colOff>231775</xdr:colOff>
      <xdr:row>57</xdr:row>
      <xdr:rowOff>142777</xdr:rowOff>
    </xdr:to>
    <xdr:sp macro="" textlink="">
      <xdr:nvSpPr>
        <xdr:cNvPr id="186" name="円/楕円 185"/>
        <xdr:cNvSpPr/>
      </xdr:nvSpPr>
      <xdr:spPr>
        <a:xfrm>
          <a:off x="10426700" y="981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64054</xdr:rowOff>
    </xdr:from>
    <xdr:ext cx="599010" cy="259045"/>
    <xdr:sp macro="" textlink="">
      <xdr:nvSpPr>
        <xdr:cNvPr id="187" name="【橋りょう・トンネル】&#10;一人当たり有形固定資産（償却資産）額該当値テキスト"/>
        <xdr:cNvSpPr txBox="1"/>
      </xdr:nvSpPr>
      <xdr:spPr>
        <a:xfrm>
          <a:off x="10566400" y="9665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621,718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8" name="正方形/長方形 187"/>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5" name="正方形/長方形 194"/>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6" name="テキスト ボックス 20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9"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24385</xdr:rowOff>
    </xdr:from>
    <xdr:to>
      <xdr:col>6</xdr:col>
      <xdr:colOff>510540</xdr:colOff>
      <xdr:row>86</xdr:row>
      <xdr:rowOff>33528</xdr:rowOff>
    </xdr:to>
    <xdr:cxnSp macro="">
      <xdr:nvCxnSpPr>
        <xdr:cNvPr id="210" name="直線コネクタ 209"/>
        <xdr:cNvCxnSpPr/>
      </xdr:nvCxnSpPr>
      <xdr:spPr>
        <a:xfrm flipV="1">
          <a:off x="4634865" y="13568935"/>
          <a:ext cx="0" cy="1209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37355</xdr:rowOff>
    </xdr:from>
    <xdr:ext cx="405111" cy="259045"/>
    <xdr:sp macro="" textlink="">
      <xdr:nvSpPr>
        <xdr:cNvPr id="211" name="【公営住宅】&#10;有形固定資産減価償却率最小値テキスト"/>
        <xdr:cNvSpPr txBox="1"/>
      </xdr:nvSpPr>
      <xdr:spPr>
        <a:xfrm>
          <a:off x="4724400" y="1478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6</xdr:col>
      <xdr:colOff>422275</xdr:colOff>
      <xdr:row>86</xdr:row>
      <xdr:rowOff>33528</xdr:rowOff>
    </xdr:from>
    <xdr:to>
      <xdr:col>6</xdr:col>
      <xdr:colOff>600075</xdr:colOff>
      <xdr:row>86</xdr:row>
      <xdr:rowOff>33528</xdr:rowOff>
    </xdr:to>
    <xdr:cxnSp macro="">
      <xdr:nvCxnSpPr>
        <xdr:cNvPr id="212" name="直線コネクタ 211"/>
        <xdr:cNvCxnSpPr/>
      </xdr:nvCxnSpPr>
      <xdr:spPr>
        <a:xfrm>
          <a:off x="4546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142512</xdr:rowOff>
    </xdr:from>
    <xdr:ext cx="405111" cy="259045"/>
    <xdr:sp macro="" textlink="">
      <xdr:nvSpPr>
        <xdr:cNvPr id="213" name="【公営住宅】&#10;有形固定資産減価償却率最大値テキスト"/>
        <xdr:cNvSpPr txBox="1"/>
      </xdr:nvSpPr>
      <xdr:spPr>
        <a:xfrm>
          <a:off x="4724400" y="1334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6</xdr:col>
      <xdr:colOff>422275</xdr:colOff>
      <xdr:row>79</xdr:row>
      <xdr:rowOff>24385</xdr:rowOff>
    </xdr:from>
    <xdr:to>
      <xdr:col>6</xdr:col>
      <xdr:colOff>600075</xdr:colOff>
      <xdr:row>79</xdr:row>
      <xdr:rowOff>24385</xdr:rowOff>
    </xdr:to>
    <xdr:cxnSp macro="">
      <xdr:nvCxnSpPr>
        <xdr:cNvPr id="214" name="直線コネクタ 213"/>
        <xdr:cNvCxnSpPr/>
      </xdr:nvCxnSpPr>
      <xdr:spPr>
        <a:xfrm>
          <a:off x="4546600" y="135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67327</xdr:rowOff>
    </xdr:from>
    <xdr:ext cx="405111" cy="259045"/>
    <xdr:sp macro="" textlink="">
      <xdr:nvSpPr>
        <xdr:cNvPr id="215" name="【公営住宅】&#10;有形固定資産減価償却率平均値テキスト"/>
        <xdr:cNvSpPr txBox="1"/>
      </xdr:nvSpPr>
      <xdr:spPr>
        <a:xfrm>
          <a:off x="4724400" y="14126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16" name="フローチャート : 判断 215"/>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84</xdr:row>
      <xdr:rowOff>12446</xdr:rowOff>
    </xdr:from>
    <xdr:to>
      <xdr:col>6</xdr:col>
      <xdr:colOff>561975</xdr:colOff>
      <xdr:row>84</xdr:row>
      <xdr:rowOff>114046</xdr:rowOff>
    </xdr:to>
    <xdr:sp macro="" textlink="">
      <xdr:nvSpPr>
        <xdr:cNvPr id="222" name="円/楕円 221"/>
        <xdr:cNvSpPr/>
      </xdr:nvSpPr>
      <xdr:spPr>
        <a:xfrm>
          <a:off x="45847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162323</xdr:rowOff>
    </xdr:from>
    <xdr:ext cx="405111" cy="259045"/>
    <xdr:sp macro="" textlink="">
      <xdr:nvSpPr>
        <xdr:cNvPr id="223" name="【公営住宅】&#10;有形固定資産減価償却率該当値テキスト"/>
        <xdr:cNvSpPr txBox="1"/>
      </xdr:nvSpPr>
      <xdr:spPr>
        <a:xfrm>
          <a:off x="4724400" y="1439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4" name="正方形/長方形 223"/>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1" name="正方形/長方形 230"/>
        <xdr:cNvSpPr/>
      </xdr:nvSpPr>
      <xdr:spPr>
        <a:xfrm>
          <a:off x="6604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232" name="正方形/長方形 231"/>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33" name="正方形/長方形 2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34" name="正方形/長方形 2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35" name="正方形/長方形 2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36" name="正方形/長方形 2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37" name="正方形/長方形 2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38" name="正方形/長方形 2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39" name="正方形/長方形 238"/>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40" name="正方形/長方形 239"/>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1" name="正方形/長方形 2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2" name="正方形/長方形 2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3" name="正方形/長方形 2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4" name="正方形/長方形 2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5" name="正方形/長方形 2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46" name="正方形/長方形 2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47" name="正方形/長方形 246"/>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48" name="正方形/長方形 247"/>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49" name="正方形/長方形 2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50" name="正方形/長方形 2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51" name="正方形/長方形 2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52" name="正方形/長方形 2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53" name="正方形/長方形 2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54" name="正方形/長方形 2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55" name="正方形/長方形 254"/>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56" name="テキスト ボックス 2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57" name="直線コネクタ 2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58" name="テキスト ボックス 25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59" name="直線コネクタ 2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60" name="テキスト ボックス 25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61" name="直線コネクタ 2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62" name="テキスト ボックス 2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63" name="直線コネクタ 2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64" name="テキスト ボックス 2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65" name="直線コネクタ 2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66" name="テキスト ボックス 2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67" name="直線コネクタ 2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68" name="テキスト ボックス 26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69" name="直線コネクタ 2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70" name="テキスト ボックス 2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71"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99060</xdr:rowOff>
    </xdr:from>
    <xdr:to>
      <xdr:col>23</xdr:col>
      <xdr:colOff>516889</xdr:colOff>
      <xdr:row>41</xdr:row>
      <xdr:rowOff>43815</xdr:rowOff>
    </xdr:to>
    <xdr:cxnSp macro="">
      <xdr:nvCxnSpPr>
        <xdr:cNvPr id="272" name="直線コネクタ 271"/>
        <xdr:cNvCxnSpPr/>
      </xdr:nvCxnSpPr>
      <xdr:spPr>
        <a:xfrm flipV="1">
          <a:off x="16318864" y="575691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47642</xdr:rowOff>
    </xdr:from>
    <xdr:ext cx="405111" cy="259045"/>
    <xdr:sp macro="" textlink="">
      <xdr:nvSpPr>
        <xdr:cNvPr id="273" name="【認定こども園・幼稚園・保育所】&#10;有形固定資産減価償却率最小値テキスト"/>
        <xdr:cNvSpPr txBox="1"/>
      </xdr:nvSpPr>
      <xdr:spPr>
        <a:xfrm>
          <a:off x="16408400"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428625</xdr:colOff>
      <xdr:row>41</xdr:row>
      <xdr:rowOff>43815</xdr:rowOff>
    </xdr:from>
    <xdr:to>
      <xdr:col>23</xdr:col>
      <xdr:colOff>606425</xdr:colOff>
      <xdr:row>41</xdr:row>
      <xdr:rowOff>43815</xdr:rowOff>
    </xdr:to>
    <xdr:cxnSp macro="">
      <xdr:nvCxnSpPr>
        <xdr:cNvPr id="274" name="直線コネクタ 273"/>
        <xdr:cNvCxnSpPr/>
      </xdr:nvCxnSpPr>
      <xdr:spPr>
        <a:xfrm>
          <a:off x="16230600" y="707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45737</xdr:rowOff>
    </xdr:from>
    <xdr:ext cx="405111" cy="259045"/>
    <xdr:sp macro="" textlink="">
      <xdr:nvSpPr>
        <xdr:cNvPr id="275" name="【認定こども園・幼稚園・保育所】&#10;有形固定資産減価償却率最大値テキスト"/>
        <xdr:cNvSpPr txBox="1"/>
      </xdr:nvSpPr>
      <xdr:spPr>
        <a:xfrm>
          <a:off x="164084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23</xdr:col>
      <xdr:colOff>428625</xdr:colOff>
      <xdr:row>33</xdr:row>
      <xdr:rowOff>99060</xdr:rowOff>
    </xdr:from>
    <xdr:to>
      <xdr:col>23</xdr:col>
      <xdr:colOff>606425</xdr:colOff>
      <xdr:row>33</xdr:row>
      <xdr:rowOff>99060</xdr:rowOff>
    </xdr:to>
    <xdr:cxnSp macro="">
      <xdr:nvCxnSpPr>
        <xdr:cNvPr id="276" name="直線コネクタ 275"/>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5732</xdr:rowOff>
    </xdr:from>
    <xdr:ext cx="405111" cy="259045"/>
    <xdr:sp macro="" textlink="">
      <xdr:nvSpPr>
        <xdr:cNvPr id="277" name="【認定こども園・幼稚園・保育所】&#10;有形固定資産減価償却率平均値テキスト"/>
        <xdr:cNvSpPr txBox="1"/>
      </xdr:nvSpPr>
      <xdr:spPr>
        <a:xfrm>
          <a:off x="16408400" y="634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27305</xdr:rowOff>
    </xdr:from>
    <xdr:to>
      <xdr:col>23</xdr:col>
      <xdr:colOff>568325</xdr:colOff>
      <xdr:row>37</xdr:row>
      <xdr:rowOff>128905</xdr:rowOff>
    </xdr:to>
    <xdr:sp macro="" textlink="">
      <xdr:nvSpPr>
        <xdr:cNvPr id="278" name="フローチャート : 判断 277"/>
        <xdr:cNvSpPr/>
      </xdr:nvSpPr>
      <xdr:spPr>
        <a:xfrm>
          <a:off x="162687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79" name="テキスト ボックス 2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80" name="テキスト ボックス 2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81" name="テキスト ボックス 2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82" name="テキスト ボックス 2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83" name="テキスト ボックス 2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101600</xdr:rowOff>
    </xdr:from>
    <xdr:to>
      <xdr:col>23</xdr:col>
      <xdr:colOff>568325</xdr:colOff>
      <xdr:row>35</xdr:row>
      <xdr:rowOff>31750</xdr:rowOff>
    </xdr:to>
    <xdr:sp macro="" textlink="">
      <xdr:nvSpPr>
        <xdr:cNvPr id="284" name="円/楕円 283"/>
        <xdr:cNvSpPr/>
      </xdr:nvSpPr>
      <xdr:spPr>
        <a:xfrm>
          <a:off x="162687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124477</xdr:rowOff>
    </xdr:from>
    <xdr:ext cx="405111" cy="259045"/>
    <xdr:sp macro="" textlink="">
      <xdr:nvSpPr>
        <xdr:cNvPr id="285" name="【認定こども園・幼稚園・保育所】&#10;有形固定資産減価償却率該当値テキスト"/>
        <xdr:cNvSpPr txBox="1"/>
      </xdr:nvSpPr>
      <xdr:spPr>
        <a:xfrm>
          <a:off x="16408400"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286" name="正方形/長方形 285"/>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87" name="正方形/長方形 2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88" name="正方形/長方形 2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89" name="正方形/長方形 2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0" name="正方形/長方形 2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1" name="正方形/長方形 2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2" name="正方形/長方形 2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93" name="正方形/長方形 292"/>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94" name="正方形/長方形 293"/>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5" name="正方形/長方形 2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6" name="正方形/長方形 2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7" name="正方形/長方形 2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8" name="正方形/長方形 2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99" name="正方形/長方形 2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0" name="正方形/長方形 2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01" name="正方形/長方形 300"/>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2" name="テキスト ボックス 3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3" name="直線コネクタ 3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4" name="テキスト ボックス 30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05" name="直線コネクタ 30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06" name="テキスト ボックス 30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07" name="直線コネクタ 30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08" name="テキスト ボックス 30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09" name="直線コネクタ 30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0" name="テキスト ボックス 30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1" name="直線コネクタ 31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2" name="テキスト ボックス 31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3" name="直線コネクタ 31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4" name="テキスト ボックス 31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5" name="直線コネクタ 3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16" name="テキスト ボックス 31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17"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7620</xdr:rowOff>
    </xdr:from>
    <xdr:to>
      <xdr:col>23</xdr:col>
      <xdr:colOff>516889</xdr:colOff>
      <xdr:row>63</xdr:row>
      <xdr:rowOff>87630</xdr:rowOff>
    </xdr:to>
    <xdr:cxnSp macro="">
      <xdr:nvCxnSpPr>
        <xdr:cNvPr id="318" name="直線コネクタ 317"/>
        <xdr:cNvCxnSpPr/>
      </xdr:nvCxnSpPr>
      <xdr:spPr>
        <a:xfrm flipV="1">
          <a:off x="16318864" y="9437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91457</xdr:rowOff>
    </xdr:from>
    <xdr:ext cx="405111" cy="259045"/>
    <xdr:sp macro="" textlink="">
      <xdr:nvSpPr>
        <xdr:cNvPr id="319" name="【学校施設】&#10;有形固定資産減価償却率最小値テキスト"/>
        <xdr:cNvSpPr txBox="1"/>
      </xdr:nvSpPr>
      <xdr:spPr>
        <a:xfrm>
          <a:off x="164084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63</xdr:row>
      <xdr:rowOff>87630</xdr:rowOff>
    </xdr:from>
    <xdr:to>
      <xdr:col>23</xdr:col>
      <xdr:colOff>606425</xdr:colOff>
      <xdr:row>63</xdr:row>
      <xdr:rowOff>87630</xdr:rowOff>
    </xdr:to>
    <xdr:cxnSp macro="">
      <xdr:nvCxnSpPr>
        <xdr:cNvPr id="320" name="直線コネクタ 319"/>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125747</xdr:rowOff>
    </xdr:from>
    <xdr:ext cx="405111" cy="259045"/>
    <xdr:sp macro="" textlink="">
      <xdr:nvSpPr>
        <xdr:cNvPr id="321" name="【学校施設】&#10;有形固定資産減価償却率最大値テキスト"/>
        <xdr:cNvSpPr txBox="1"/>
      </xdr:nvSpPr>
      <xdr:spPr>
        <a:xfrm>
          <a:off x="164084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23</xdr:col>
      <xdr:colOff>428625</xdr:colOff>
      <xdr:row>55</xdr:row>
      <xdr:rowOff>7620</xdr:rowOff>
    </xdr:from>
    <xdr:to>
      <xdr:col>23</xdr:col>
      <xdr:colOff>606425</xdr:colOff>
      <xdr:row>55</xdr:row>
      <xdr:rowOff>7620</xdr:rowOff>
    </xdr:to>
    <xdr:cxnSp macro="">
      <xdr:nvCxnSpPr>
        <xdr:cNvPr id="322" name="直線コネクタ 321"/>
        <xdr:cNvCxnSpPr/>
      </xdr:nvCxnSpPr>
      <xdr:spPr>
        <a:xfrm>
          <a:off x="16230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44467</xdr:rowOff>
    </xdr:from>
    <xdr:ext cx="405111" cy="259045"/>
    <xdr:sp macro="" textlink="">
      <xdr:nvSpPr>
        <xdr:cNvPr id="323" name="【学校施設】&#10;有形固定資産減価償却率平均値テキスト"/>
        <xdr:cNvSpPr txBox="1"/>
      </xdr:nvSpPr>
      <xdr:spPr>
        <a:xfrm>
          <a:off x="16408400" y="1016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21590</xdr:rowOff>
    </xdr:from>
    <xdr:to>
      <xdr:col>23</xdr:col>
      <xdr:colOff>568325</xdr:colOff>
      <xdr:row>60</xdr:row>
      <xdr:rowOff>123190</xdr:rowOff>
    </xdr:to>
    <xdr:sp macro="" textlink="">
      <xdr:nvSpPr>
        <xdr:cNvPr id="324" name="フローチャート : 判断 323"/>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5" name="テキスト ボックス 32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6" name="テキスト ボックス 32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27" name="テキスト ボックス 32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28" name="テキスト ボックス 32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29" name="テキスト ボックス 32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62</xdr:row>
      <xdr:rowOff>67310</xdr:rowOff>
    </xdr:from>
    <xdr:to>
      <xdr:col>23</xdr:col>
      <xdr:colOff>568325</xdr:colOff>
      <xdr:row>62</xdr:row>
      <xdr:rowOff>168910</xdr:rowOff>
    </xdr:to>
    <xdr:sp macro="" textlink="">
      <xdr:nvSpPr>
        <xdr:cNvPr id="330" name="円/楕円 329"/>
        <xdr:cNvSpPr/>
      </xdr:nvSpPr>
      <xdr:spPr>
        <a:xfrm>
          <a:off x="162687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45737</xdr:rowOff>
    </xdr:from>
    <xdr:ext cx="405111" cy="259045"/>
    <xdr:sp macro="" textlink="">
      <xdr:nvSpPr>
        <xdr:cNvPr id="331" name="【学校施設】&#10;有形固定資産減価償却率該当値テキスト"/>
        <xdr:cNvSpPr txBox="1"/>
      </xdr:nvSpPr>
      <xdr:spPr>
        <a:xfrm>
          <a:off x="16408400"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32" name="正方形/長方形 331"/>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3" name="正方形/長方形 3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4" name="正方形/長方形 3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5" name="正方形/長方形 3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6" name="正方形/長方形 3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37" name="正方形/長方形 3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38" name="正方形/長方形 3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39" name="正方形/長方形 338"/>
        <xdr:cNvSpPr/>
      </xdr:nvSpPr>
      <xdr:spPr>
        <a:xfrm>
          <a:off x="18288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340" name="正方形/長方形 339"/>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41" name="正方形/長方形 3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42" name="正方形/長方形 3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43" name="正方形/長方形 3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44" name="正方形/長方形 3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45" name="正方形/長方形 3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46" name="正方形/長方形 3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47" name="正方形/長方形 346"/>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48" name="テキスト ボックス 3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49" name="直線コネクタ 3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50" name="テキスト ボックス 34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51" name="直線コネクタ 35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52" name="テキスト ボックス 35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53" name="直線コネクタ 35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54" name="テキスト ボックス 35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55" name="直線コネクタ 35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56" name="テキスト ボックス 35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57" name="直線コネクタ 35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58" name="テキスト ボックス 35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59" name="直線コネクタ 35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60" name="テキスト ボックス 35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61" name="直線コネクタ 36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62" name="テキスト ボックス 36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63"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78105</xdr:rowOff>
    </xdr:to>
    <xdr:cxnSp macro="">
      <xdr:nvCxnSpPr>
        <xdr:cNvPr id="364" name="直線コネクタ 363"/>
        <xdr:cNvCxnSpPr/>
      </xdr:nvCxnSpPr>
      <xdr:spPr>
        <a:xfrm flipV="1">
          <a:off x="16318864" y="1333500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81932</xdr:rowOff>
    </xdr:from>
    <xdr:ext cx="405111" cy="259045"/>
    <xdr:sp macro="" textlink="">
      <xdr:nvSpPr>
        <xdr:cNvPr id="365" name="【児童館】&#10;有形固定資産減価償却率最小値テキスト"/>
        <xdr:cNvSpPr txBox="1"/>
      </xdr:nvSpPr>
      <xdr:spPr>
        <a:xfrm>
          <a:off x="164084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428625</xdr:colOff>
      <xdr:row>85</xdr:row>
      <xdr:rowOff>78105</xdr:rowOff>
    </xdr:from>
    <xdr:to>
      <xdr:col>23</xdr:col>
      <xdr:colOff>606425</xdr:colOff>
      <xdr:row>85</xdr:row>
      <xdr:rowOff>78105</xdr:rowOff>
    </xdr:to>
    <xdr:cxnSp macro="">
      <xdr:nvCxnSpPr>
        <xdr:cNvPr id="366" name="直線コネクタ 365"/>
        <xdr:cNvCxnSpPr/>
      </xdr:nvCxnSpPr>
      <xdr:spPr>
        <a:xfrm>
          <a:off x="16230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367"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368" name="直線コネクタ 36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31132</xdr:rowOff>
    </xdr:from>
    <xdr:ext cx="405111" cy="259045"/>
    <xdr:sp macro="" textlink="">
      <xdr:nvSpPr>
        <xdr:cNvPr id="369" name="【児童館】&#10;有形固定資産減価償却率平均値テキスト"/>
        <xdr:cNvSpPr txBox="1"/>
      </xdr:nvSpPr>
      <xdr:spPr>
        <a:xfrm>
          <a:off x="16408400" y="1391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8255</xdr:rowOff>
    </xdr:from>
    <xdr:to>
      <xdr:col>23</xdr:col>
      <xdr:colOff>568325</xdr:colOff>
      <xdr:row>82</xdr:row>
      <xdr:rowOff>109855</xdr:rowOff>
    </xdr:to>
    <xdr:sp macro="" textlink="">
      <xdr:nvSpPr>
        <xdr:cNvPr id="370" name="フローチャート : 判断 369"/>
        <xdr:cNvSpPr/>
      </xdr:nvSpPr>
      <xdr:spPr>
        <a:xfrm>
          <a:off x="16268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71" name="テキスト ボックス 3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72" name="テキスト ボックス 3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73" name="テキスト ボックス 3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74" name="テキスト ボックス 3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75" name="テキスト ボックス 3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83</xdr:row>
      <xdr:rowOff>6350</xdr:rowOff>
    </xdr:from>
    <xdr:to>
      <xdr:col>23</xdr:col>
      <xdr:colOff>568325</xdr:colOff>
      <xdr:row>83</xdr:row>
      <xdr:rowOff>107950</xdr:rowOff>
    </xdr:to>
    <xdr:sp macro="" textlink="">
      <xdr:nvSpPr>
        <xdr:cNvPr id="376" name="円/楕円 375"/>
        <xdr:cNvSpPr/>
      </xdr:nvSpPr>
      <xdr:spPr>
        <a:xfrm>
          <a:off x="16268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156227</xdr:rowOff>
    </xdr:from>
    <xdr:ext cx="405111" cy="259045"/>
    <xdr:sp macro="" textlink="">
      <xdr:nvSpPr>
        <xdr:cNvPr id="377" name="【児童館】&#10;有形固定資産減価償却率該当値テキスト"/>
        <xdr:cNvSpPr txBox="1"/>
      </xdr:nvSpPr>
      <xdr:spPr>
        <a:xfrm>
          <a:off x="16408400"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378" name="正方形/長方形 377"/>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79" name="正方形/長方形 3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0" name="正方形/長方形 3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81" name="正方形/長方形 3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82" name="正方形/長方形 3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83" name="正方形/長方形 3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84" name="正方形/長方形 3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85" name="正方形/長方形 384"/>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386" name="正方形/長方形 385"/>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87" name="正方形/長方形 3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88" name="正方形/長方形 3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89" name="正方形/長方形 3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0" name="正方形/長方形 3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1" name="正方形/長方形 3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2" name="正方形/長方形 3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93" name="正方形/長方形 392"/>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4" name="テキスト ボックス 3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95" name="直線コネクタ 3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96" name="テキスト ボックス 39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97" name="直線コネクタ 39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98" name="テキスト ボックス 39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99" name="直線コネクタ 39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00" name="テキスト ボックス 39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01" name="直線コネクタ 40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02" name="テキスト ボックス 40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03" name="直線コネクタ 40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04" name="テキスト ボックス 40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05" name="直線コネクタ 40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06" name="テキスト ボックス 40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07" name="直線コネクタ 4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08" name="テキスト ボックス 40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09"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57150</xdr:rowOff>
    </xdr:from>
    <xdr:to>
      <xdr:col>23</xdr:col>
      <xdr:colOff>516889</xdr:colOff>
      <xdr:row>108</xdr:row>
      <xdr:rowOff>125730</xdr:rowOff>
    </xdr:to>
    <xdr:cxnSp macro="">
      <xdr:nvCxnSpPr>
        <xdr:cNvPr id="410" name="直線コネクタ 409"/>
        <xdr:cNvCxnSpPr/>
      </xdr:nvCxnSpPr>
      <xdr:spPr>
        <a:xfrm flipV="1">
          <a:off x="16318864" y="1703070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129557</xdr:rowOff>
    </xdr:from>
    <xdr:ext cx="405111" cy="259045"/>
    <xdr:sp macro="" textlink="">
      <xdr:nvSpPr>
        <xdr:cNvPr id="411" name="【公民館】&#10;有形固定資産減価償却率最小値テキスト"/>
        <xdr:cNvSpPr txBox="1"/>
      </xdr:nvSpPr>
      <xdr:spPr>
        <a:xfrm>
          <a:off x="16408400"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23</xdr:col>
      <xdr:colOff>428625</xdr:colOff>
      <xdr:row>108</xdr:row>
      <xdr:rowOff>125730</xdr:rowOff>
    </xdr:from>
    <xdr:to>
      <xdr:col>23</xdr:col>
      <xdr:colOff>606425</xdr:colOff>
      <xdr:row>108</xdr:row>
      <xdr:rowOff>125730</xdr:rowOff>
    </xdr:to>
    <xdr:cxnSp macro="">
      <xdr:nvCxnSpPr>
        <xdr:cNvPr id="412" name="直線コネクタ 411"/>
        <xdr:cNvCxnSpPr/>
      </xdr:nvCxnSpPr>
      <xdr:spPr>
        <a:xfrm>
          <a:off x="16230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3827</xdr:rowOff>
    </xdr:from>
    <xdr:ext cx="405111" cy="259045"/>
    <xdr:sp macro="" textlink="">
      <xdr:nvSpPr>
        <xdr:cNvPr id="413" name="【公民館】&#10;有形固定資産減価償却率最大値テキスト"/>
        <xdr:cNvSpPr txBox="1"/>
      </xdr:nvSpPr>
      <xdr:spPr>
        <a:xfrm>
          <a:off x="164084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428625</xdr:colOff>
      <xdr:row>99</xdr:row>
      <xdr:rowOff>57150</xdr:rowOff>
    </xdr:from>
    <xdr:to>
      <xdr:col>23</xdr:col>
      <xdr:colOff>606425</xdr:colOff>
      <xdr:row>99</xdr:row>
      <xdr:rowOff>57150</xdr:rowOff>
    </xdr:to>
    <xdr:cxnSp macro="">
      <xdr:nvCxnSpPr>
        <xdr:cNvPr id="414" name="直線コネクタ 413"/>
        <xdr:cNvCxnSpPr/>
      </xdr:nvCxnSpPr>
      <xdr:spPr>
        <a:xfrm>
          <a:off x="16230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48277</xdr:rowOff>
    </xdr:from>
    <xdr:ext cx="405111" cy="259045"/>
    <xdr:sp macro="" textlink="">
      <xdr:nvSpPr>
        <xdr:cNvPr id="415" name="【公民館】&#10;有形固定資産減価償却率平均値テキスト"/>
        <xdr:cNvSpPr txBox="1"/>
      </xdr:nvSpPr>
      <xdr:spPr>
        <a:xfrm>
          <a:off x="164084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25400</xdr:rowOff>
    </xdr:from>
    <xdr:to>
      <xdr:col>23</xdr:col>
      <xdr:colOff>568325</xdr:colOff>
      <xdr:row>103</xdr:row>
      <xdr:rowOff>127000</xdr:rowOff>
    </xdr:to>
    <xdr:sp macro="" textlink="">
      <xdr:nvSpPr>
        <xdr:cNvPr id="416" name="フローチャート : 判断 415"/>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17" name="テキスト ボックス 4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18" name="テキスト ボックス 4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19" name="テキスト ボックス 4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0" name="テキスト ボックス 4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21" name="テキスト ボックス 4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106</xdr:row>
      <xdr:rowOff>82550</xdr:rowOff>
    </xdr:from>
    <xdr:to>
      <xdr:col>23</xdr:col>
      <xdr:colOff>568325</xdr:colOff>
      <xdr:row>107</xdr:row>
      <xdr:rowOff>12700</xdr:rowOff>
    </xdr:to>
    <xdr:sp macro="" textlink="">
      <xdr:nvSpPr>
        <xdr:cNvPr id="422" name="円/楕円 421"/>
        <xdr:cNvSpPr/>
      </xdr:nvSpPr>
      <xdr:spPr>
        <a:xfrm>
          <a:off x="16268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60977</xdr:rowOff>
    </xdr:from>
    <xdr:ext cx="405111" cy="259045"/>
    <xdr:sp macro="" textlink="">
      <xdr:nvSpPr>
        <xdr:cNvPr id="423" name="【公民館】&#10;有形固定資産減価償却率該当値テキスト"/>
        <xdr:cNvSpPr txBox="1"/>
      </xdr:nvSpPr>
      <xdr:spPr>
        <a:xfrm>
          <a:off x="16408400"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24" name="正方形/長方形 423"/>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25" name="正方形/長方形 4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26" name="正方形/長方形 4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27" name="正方形/長方形 4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28" name="正方形/長方形 4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29" name="正方形/長方形 4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0" name="正方形/長方形 4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31" name="正方形/長方形 430"/>
        <xdr:cNvSpPr/>
      </xdr:nvSpPr>
      <xdr:spPr>
        <a:xfrm>
          <a:off x="18288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432" name="正方形/長方形 431"/>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33" name="正方形/長方形 4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34" name="テキスト ボックス 433"/>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施設情報から見ると、類似団体と比較して減価償却が進んでいないように見えるが、公民館などは類似団体と比較して施設数が多く、同時期に建設しているため、近い将来同時期にまとまった財政負担が必要とな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奈良県五條市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32,576
32,346
292.02
21,310,500
20,640,849
605,705
11,123,308
25,250,304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119.7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26670</xdr:rowOff>
    </xdr:from>
    <xdr:to>
      <xdr:col>6</xdr:col>
      <xdr:colOff>510540</xdr:colOff>
      <xdr:row>40</xdr:row>
      <xdr:rowOff>99060</xdr:rowOff>
    </xdr:to>
    <xdr:cxnSp macro="">
      <xdr:nvCxnSpPr>
        <xdr:cNvPr id="57" name="直線コネクタ 56"/>
        <xdr:cNvCxnSpPr/>
      </xdr:nvCxnSpPr>
      <xdr:spPr>
        <a:xfrm flipV="1">
          <a:off x="4634865" y="585597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102887</xdr:rowOff>
    </xdr:from>
    <xdr:ext cx="405111" cy="259045"/>
    <xdr:sp macro="" textlink="">
      <xdr:nvSpPr>
        <xdr:cNvPr id="58" name="【図書館】&#10;有形固定資産減価償却率最小値テキスト"/>
        <xdr:cNvSpPr txBox="1"/>
      </xdr:nvSpPr>
      <xdr:spPr>
        <a:xfrm>
          <a:off x="4724400"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a:t>
          </a:r>
          <a:endParaRPr kumimoji="1" lang="ja-JP" altLang="en-US" sz="1000" b="1">
            <a:latin typeface="ＭＳ Ｐゴシック"/>
          </a:endParaRPr>
        </a:p>
      </xdr:txBody>
    </xdr:sp>
    <xdr:clientData/>
  </xdr:oneCellAnchor>
  <xdr:twoCellAnchor>
    <xdr:from>
      <xdr:col>6</xdr:col>
      <xdr:colOff>422275</xdr:colOff>
      <xdr:row>40</xdr:row>
      <xdr:rowOff>99060</xdr:rowOff>
    </xdr:from>
    <xdr:to>
      <xdr:col>6</xdr:col>
      <xdr:colOff>600075</xdr:colOff>
      <xdr:row>40</xdr:row>
      <xdr:rowOff>99060</xdr:rowOff>
    </xdr:to>
    <xdr:cxnSp macro="">
      <xdr:nvCxnSpPr>
        <xdr:cNvPr id="59" name="直線コネクタ 58"/>
        <xdr:cNvCxnSpPr/>
      </xdr:nvCxnSpPr>
      <xdr:spPr>
        <a:xfrm>
          <a:off x="4546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144797</xdr:rowOff>
    </xdr:from>
    <xdr:ext cx="405111" cy="259045"/>
    <xdr:sp macro="" textlink="">
      <xdr:nvSpPr>
        <xdr:cNvPr id="60" name="【図書館】&#10;有形固定資産減価償却率最大値テキスト"/>
        <xdr:cNvSpPr txBox="1"/>
      </xdr:nvSpPr>
      <xdr:spPr>
        <a:xfrm>
          <a:off x="4724400" y="563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6</xdr:col>
      <xdr:colOff>422275</xdr:colOff>
      <xdr:row>34</xdr:row>
      <xdr:rowOff>26670</xdr:rowOff>
    </xdr:from>
    <xdr:to>
      <xdr:col>6</xdr:col>
      <xdr:colOff>600075</xdr:colOff>
      <xdr:row>34</xdr:row>
      <xdr:rowOff>26670</xdr:rowOff>
    </xdr:to>
    <xdr:cxnSp macro="">
      <xdr:nvCxnSpPr>
        <xdr:cNvPr id="61" name="直線コネクタ 60"/>
        <xdr:cNvCxnSpPr/>
      </xdr:nvCxnSpPr>
      <xdr:spPr>
        <a:xfrm>
          <a:off x="4546600" y="585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22877</xdr:rowOff>
    </xdr:from>
    <xdr:ext cx="405111" cy="259045"/>
    <xdr:sp macro="" textlink="">
      <xdr:nvSpPr>
        <xdr:cNvPr id="62" name="【図書館】&#10;有形固定資産減価償却率平均値テキスト"/>
        <xdr:cNvSpPr txBox="1"/>
      </xdr:nvSpPr>
      <xdr:spPr>
        <a:xfrm>
          <a:off x="4724400" y="653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44450</xdr:rowOff>
    </xdr:from>
    <xdr:to>
      <xdr:col>6</xdr:col>
      <xdr:colOff>561975</xdr:colOff>
      <xdr:row>38</xdr:row>
      <xdr:rowOff>146050</xdr:rowOff>
    </xdr:to>
    <xdr:sp macro="" textlink="">
      <xdr:nvSpPr>
        <xdr:cNvPr id="63" name="フローチャート : 判断 62"/>
        <xdr:cNvSpPr/>
      </xdr:nvSpPr>
      <xdr:spPr>
        <a:xfrm>
          <a:off x="4584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158750</xdr:rowOff>
    </xdr:from>
    <xdr:to>
      <xdr:col>6</xdr:col>
      <xdr:colOff>561975</xdr:colOff>
      <xdr:row>36</xdr:row>
      <xdr:rowOff>88900</xdr:rowOff>
    </xdr:to>
    <xdr:sp macro="" textlink="">
      <xdr:nvSpPr>
        <xdr:cNvPr id="69" name="円/楕円 68"/>
        <xdr:cNvSpPr/>
      </xdr:nvSpPr>
      <xdr:spPr>
        <a:xfrm>
          <a:off x="45847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10177</xdr:rowOff>
    </xdr:from>
    <xdr:ext cx="405111" cy="259045"/>
    <xdr:sp macro="" textlink="">
      <xdr:nvSpPr>
        <xdr:cNvPr id="70" name="【図書館】&#10;有形固定資産減価償却率該当値テキスト"/>
        <xdr:cNvSpPr txBox="1"/>
      </xdr:nvSpPr>
      <xdr:spPr>
        <a:xfrm>
          <a:off x="4724400"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79" name="正方形/長方形 7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80" name="正方形/長方形 7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81" name="正方形/長方形 8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82" name="正方形/長方形 8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83" name="正方形/長方形 8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84" name="正方形/長方形 8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85" name="正方形/長方形 8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86" name="正方形/長方形 8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87" name="テキスト ボックス 8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88" name="直線コネクタ 8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89" name="テキスト ボックス 8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90" name="直線コネクタ 8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91" name="テキスト ボックス 9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92" name="直線コネクタ 9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93" name="テキスト ボックス 9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94" name="直線コネクタ 9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95" name="テキスト ボックス 9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96" name="直線コネクタ 9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97" name="テキスト ボックス 9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98" name="直線コネクタ 9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99" name="テキスト ボックス 9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00" name="直線コネクタ 9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01" name="テキスト ボックス 10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02"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15240</xdr:rowOff>
    </xdr:from>
    <xdr:to>
      <xdr:col>6</xdr:col>
      <xdr:colOff>510540</xdr:colOff>
      <xdr:row>63</xdr:row>
      <xdr:rowOff>41910</xdr:rowOff>
    </xdr:to>
    <xdr:cxnSp macro="">
      <xdr:nvCxnSpPr>
        <xdr:cNvPr id="103" name="直線コネクタ 102"/>
        <xdr:cNvCxnSpPr/>
      </xdr:nvCxnSpPr>
      <xdr:spPr>
        <a:xfrm flipV="1">
          <a:off x="4634865" y="96164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45737</xdr:rowOff>
    </xdr:from>
    <xdr:ext cx="405111" cy="259045"/>
    <xdr:sp macro="" textlink="">
      <xdr:nvSpPr>
        <xdr:cNvPr id="104" name="【体育館・プール】&#10;有形固定資産減価償却率最小値テキスト"/>
        <xdr:cNvSpPr txBox="1"/>
      </xdr:nvSpPr>
      <xdr:spPr>
        <a:xfrm>
          <a:off x="4724400"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422275</xdr:colOff>
      <xdr:row>63</xdr:row>
      <xdr:rowOff>41910</xdr:rowOff>
    </xdr:from>
    <xdr:to>
      <xdr:col>6</xdr:col>
      <xdr:colOff>600075</xdr:colOff>
      <xdr:row>63</xdr:row>
      <xdr:rowOff>41910</xdr:rowOff>
    </xdr:to>
    <xdr:cxnSp macro="">
      <xdr:nvCxnSpPr>
        <xdr:cNvPr id="105" name="直線コネクタ 104"/>
        <xdr:cNvCxnSpPr/>
      </xdr:nvCxnSpPr>
      <xdr:spPr>
        <a:xfrm>
          <a:off x="4546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133367</xdr:rowOff>
    </xdr:from>
    <xdr:ext cx="405111" cy="259045"/>
    <xdr:sp macro="" textlink="">
      <xdr:nvSpPr>
        <xdr:cNvPr id="106" name="【体育館・プール】&#10;有形固定資産減価償却率最大値テキスト"/>
        <xdr:cNvSpPr txBox="1"/>
      </xdr:nvSpPr>
      <xdr:spPr>
        <a:xfrm>
          <a:off x="47244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56</xdr:row>
      <xdr:rowOff>15240</xdr:rowOff>
    </xdr:from>
    <xdr:to>
      <xdr:col>6</xdr:col>
      <xdr:colOff>600075</xdr:colOff>
      <xdr:row>56</xdr:row>
      <xdr:rowOff>15240</xdr:rowOff>
    </xdr:to>
    <xdr:cxnSp macro="">
      <xdr:nvCxnSpPr>
        <xdr:cNvPr id="107" name="直線コネクタ 106"/>
        <xdr:cNvCxnSpPr/>
      </xdr:nvCxnSpPr>
      <xdr:spPr>
        <a:xfrm>
          <a:off x="4546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43832</xdr:rowOff>
    </xdr:from>
    <xdr:ext cx="405111" cy="259045"/>
    <xdr:sp macro="" textlink="">
      <xdr:nvSpPr>
        <xdr:cNvPr id="108" name="【体育館・プール】&#10;有形固定資産減価償却率平均値テキスト"/>
        <xdr:cNvSpPr txBox="1"/>
      </xdr:nvSpPr>
      <xdr:spPr>
        <a:xfrm>
          <a:off x="4724400" y="1033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65405</xdr:rowOff>
    </xdr:from>
    <xdr:to>
      <xdr:col>6</xdr:col>
      <xdr:colOff>561975</xdr:colOff>
      <xdr:row>60</xdr:row>
      <xdr:rowOff>167005</xdr:rowOff>
    </xdr:to>
    <xdr:sp macro="" textlink="">
      <xdr:nvSpPr>
        <xdr:cNvPr id="109" name="フローチャート : 判断 108"/>
        <xdr:cNvSpPr/>
      </xdr:nvSpPr>
      <xdr:spPr>
        <a:xfrm>
          <a:off x="4584700" y="1035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10" name="テキスト ボックス 10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11" name="テキスト ボックス 11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12" name="テキスト ボックス 11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13" name="テキスト ボックス 11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14" name="テキスト ボックス 11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59</xdr:row>
      <xdr:rowOff>86360</xdr:rowOff>
    </xdr:from>
    <xdr:to>
      <xdr:col>6</xdr:col>
      <xdr:colOff>561975</xdr:colOff>
      <xdr:row>60</xdr:row>
      <xdr:rowOff>16510</xdr:rowOff>
    </xdr:to>
    <xdr:sp macro="" textlink="">
      <xdr:nvSpPr>
        <xdr:cNvPr id="115" name="円/楕円 114"/>
        <xdr:cNvSpPr/>
      </xdr:nvSpPr>
      <xdr:spPr>
        <a:xfrm>
          <a:off x="4584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109237</xdr:rowOff>
    </xdr:from>
    <xdr:ext cx="405111" cy="259045"/>
    <xdr:sp macro="" textlink="">
      <xdr:nvSpPr>
        <xdr:cNvPr id="116" name="【体育館・プール】&#10;有形固定資産減価償却率該当値テキスト"/>
        <xdr:cNvSpPr txBox="1"/>
      </xdr:nvSpPr>
      <xdr:spPr>
        <a:xfrm>
          <a:off x="4724400"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17" name="正方形/長方形 11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18" name="正方形/長方形 11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19" name="正方形/長方形 11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0" name="正方形/長方形 11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1" name="正方形/長方形 12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2" name="正方形/長方形 12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3" name="正方形/長方形 12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24" name="正方形/長方形 123"/>
        <xdr:cNvSpPr/>
      </xdr:nvSpPr>
      <xdr:spPr>
        <a:xfrm>
          <a:off x="6604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638175</xdr:colOff>
      <xdr:row>72</xdr:row>
      <xdr:rowOff>101600</xdr:rowOff>
    </xdr:to>
    <xdr:sp macro="" textlink="">
      <xdr:nvSpPr>
        <xdr:cNvPr id="125" name="正方形/長方形 12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6" name="正方形/長方形 1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7" name="正方形/長方形 1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8" name="正方形/長方形 1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9" name="正方形/長方形 1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0" name="正方形/長方形 1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1" name="正方形/長方形 1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32" name="正方形/長方形 131"/>
        <xdr:cNvSpPr/>
      </xdr:nvSpPr>
      <xdr:spPr>
        <a:xfrm>
          <a:off x="762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133" name="正方形/長方形 132"/>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4" name="正方形/長方形 1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5" name="正方形/長方形 1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6" name="正方形/長方形 1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37" name="正方形/長方形 1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38" name="正方形/長方形 1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39" name="正方形/長方形 1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40" name="正方形/長方形 139"/>
        <xdr:cNvSpPr/>
      </xdr:nvSpPr>
      <xdr:spPr>
        <a:xfrm>
          <a:off x="6604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141" name="正方形/長方形 140"/>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2" name="正方形/長方形 14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3" name="正方形/長方形 14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4" name="正方形/長方形 14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5" name="正方形/長方形 14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6" name="正方形/長方形 14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47" name="正方形/長方形 14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148" name="正方形/長方形 147"/>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49" name="テキスト ボックス 14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50" name="直線コネクタ 14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151" name="直線コネクタ 15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152" name="テキスト ボックス 151"/>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153" name="直線コネクタ 15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154" name="テキスト ボックス 15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155" name="直線コネクタ 15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156" name="テキスト ボックス 15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157" name="直線コネクタ 15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158" name="テキスト ボックス 15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159" name="直線コネクタ 15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160" name="テキスト ボックス 159"/>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61" name="直線コネクタ 16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162" name="テキスト ボックス 16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163"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80011</xdr:rowOff>
    </xdr:from>
    <xdr:to>
      <xdr:col>6</xdr:col>
      <xdr:colOff>510540</xdr:colOff>
      <xdr:row>108</xdr:row>
      <xdr:rowOff>152400</xdr:rowOff>
    </xdr:to>
    <xdr:cxnSp macro="">
      <xdr:nvCxnSpPr>
        <xdr:cNvPr id="164" name="直線コネクタ 163"/>
        <xdr:cNvCxnSpPr/>
      </xdr:nvCxnSpPr>
      <xdr:spPr>
        <a:xfrm flipV="1">
          <a:off x="4634865" y="170535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156227</xdr:rowOff>
    </xdr:from>
    <xdr:ext cx="340478" cy="259045"/>
    <xdr:sp macro="" textlink="">
      <xdr:nvSpPr>
        <xdr:cNvPr id="165" name="【市民会館】&#10;有形固定資産減価償却率最小値テキスト"/>
        <xdr:cNvSpPr txBox="1"/>
      </xdr:nvSpPr>
      <xdr:spPr>
        <a:xfrm>
          <a:off x="47244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422275</xdr:colOff>
      <xdr:row>108</xdr:row>
      <xdr:rowOff>152400</xdr:rowOff>
    </xdr:from>
    <xdr:to>
      <xdr:col>6</xdr:col>
      <xdr:colOff>600075</xdr:colOff>
      <xdr:row>108</xdr:row>
      <xdr:rowOff>152400</xdr:rowOff>
    </xdr:to>
    <xdr:cxnSp macro="">
      <xdr:nvCxnSpPr>
        <xdr:cNvPr id="166" name="直線コネクタ 165"/>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26688</xdr:rowOff>
    </xdr:from>
    <xdr:ext cx="405111" cy="259045"/>
    <xdr:sp macro="" textlink="">
      <xdr:nvSpPr>
        <xdr:cNvPr id="167" name="【市民会館】&#10;有形固定資産減価償却率最大値テキスト"/>
        <xdr:cNvSpPr txBox="1"/>
      </xdr:nvSpPr>
      <xdr:spPr>
        <a:xfrm>
          <a:off x="4724400" y="1682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a:t>
          </a:r>
          <a:endParaRPr kumimoji="1" lang="ja-JP" altLang="en-US" sz="1000" b="1">
            <a:latin typeface="ＭＳ Ｐゴシック"/>
          </a:endParaRPr>
        </a:p>
      </xdr:txBody>
    </xdr:sp>
    <xdr:clientData/>
  </xdr:oneCellAnchor>
  <xdr:twoCellAnchor>
    <xdr:from>
      <xdr:col>6</xdr:col>
      <xdr:colOff>422275</xdr:colOff>
      <xdr:row>99</xdr:row>
      <xdr:rowOff>80011</xdr:rowOff>
    </xdr:from>
    <xdr:to>
      <xdr:col>6</xdr:col>
      <xdr:colOff>600075</xdr:colOff>
      <xdr:row>99</xdr:row>
      <xdr:rowOff>80011</xdr:rowOff>
    </xdr:to>
    <xdr:cxnSp macro="">
      <xdr:nvCxnSpPr>
        <xdr:cNvPr id="168" name="直線コネクタ 167"/>
        <xdr:cNvCxnSpPr/>
      </xdr:nvCxnSpPr>
      <xdr:spPr>
        <a:xfrm>
          <a:off x="4546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120032</xdr:rowOff>
    </xdr:from>
    <xdr:ext cx="405111" cy="259045"/>
    <xdr:sp macro="" textlink="">
      <xdr:nvSpPr>
        <xdr:cNvPr id="169" name="【市民会館】&#10;有形固定資産減価償却率平均値テキスト"/>
        <xdr:cNvSpPr txBox="1"/>
      </xdr:nvSpPr>
      <xdr:spPr>
        <a:xfrm>
          <a:off x="4724400" y="1777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141605</xdr:rowOff>
    </xdr:from>
    <xdr:to>
      <xdr:col>6</xdr:col>
      <xdr:colOff>561975</xdr:colOff>
      <xdr:row>104</xdr:row>
      <xdr:rowOff>71755</xdr:rowOff>
    </xdr:to>
    <xdr:sp macro="" textlink="">
      <xdr:nvSpPr>
        <xdr:cNvPr id="170" name="フローチャート : 判断 169"/>
        <xdr:cNvSpPr/>
      </xdr:nvSpPr>
      <xdr:spPr>
        <a:xfrm>
          <a:off x="45847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171" name="テキスト ボックス 17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72" name="テキスト ボックス 17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73" name="テキスト ボックス 17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74" name="テキスト ボックス 17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75" name="テキスト ボックス 17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100</xdr:row>
      <xdr:rowOff>135889</xdr:rowOff>
    </xdr:from>
    <xdr:to>
      <xdr:col>6</xdr:col>
      <xdr:colOff>561975</xdr:colOff>
      <xdr:row>101</xdr:row>
      <xdr:rowOff>66039</xdr:rowOff>
    </xdr:to>
    <xdr:sp macro="" textlink="">
      <xdr:nvSpPr>
        <xdr:cNvPr id="176" name="円/楕円 175"/>
        <xdr:cNvSpPr/>
      </xdr:nvSpPr>
      <xdr:spPr>
        <a:xfrm>
          <a:off x="4584700" y="1728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99</xdr:row>
      <xdr:rowOff>158766</xdr:rowOff>
    </xdr:from>
    <xdr:ext cx="405111" cy="259045"/>
    <xdr:sp macro="" textlink="">
      <xdr:nvSpPr>
        <xdr:cNvPr id="177" name="【市民会館】&#10;有形固定資産減価償却率該当値テキスト"/>
        <xdr:cNvSpPr txBox="1"/>
      </xdr:nvSpPr>
      <xdr:spPr>
        <a:xfrm>
          <a:off x="4724400" y="1713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178" name="正方形/長方形 177"/>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79" name="正方形/長方形 1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80" name="正方形/長方形 1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81" name="正方形/長方形 1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82" name="正方形/長方形 1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83" name="正方形/長方形 1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84" name="正方形/長方形 1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185" name="正方形/長方形 184"/>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186" name="正方形/長方形 185"/>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87" name="正方形/長方形 1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88" name="正方形/長方形 1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89" name="正方形/長方形 1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90" name="正方形/長方形 1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91" name="正方形/長方形 1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92" name="正方形/長方形 1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193" name="正方形/長方形 192"/>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94" name="テキスト ボックス 1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95" name="直線コネクタ 1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196" name="テキスト ボックス 19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197" name="直線コネクタ 1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198" name="テキスト ボックス 19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199" name="直線コネクタ 1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00" name="テキスト ボックス 1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01" name="直線コネクタ 2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02" name="テキスト ボックス 2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03" name="直線コネクタ 2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04" name="テキスト ボックス 2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05" name="直線コネクタ 2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206" name="テキスト ボックス 20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07" name="直線コネクタ 2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08" name="テキスト ボックス 20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09"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114300</xdr:rowOff>
    </xdr:from>
    <xdr:to>
      <xdr:col>23</xdr:col>
      <xdr:colOff>516889</xdr:colOff>
      <xdr:row>40</xdr:row>
      <xdr:rowOff>129540</xdr:rowOff>
    </xdr:to>
    <xdr:cxnSp macro="">
      <xdr:nvCxnSpPr>
        <xdr:cNvPr id="210" name="直線コネクタ 209"/>
        <xdr:cNvCxnSpPr/>
      </xdr:nvCxnSpPr>
      <xdr:spPr>
        <a:xfrm flipV="1">
          <a:off x="16318864" y="560070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133367</xdr:rowOff>
    </xdr:from>
    <xdr:ext cx="405111" cy="259045"/>
    <xdr:sp macro="" textlink="">
      <xdr:nvSpPr>
        <xdr:cNvPr id="211" name="【一般廃棄物処理施設】&#10;有形固定資産減価償却率最小値テキスト"/>
        <xdr:cNvSpPr txBox="1"/>
      </xdr:nvSpPr>
      <xdr:spPr>
        <a:xfrm>
          <a:off x="16408400" y="699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23</xdr:col>
      <xdr:colOff>428625</xdr:colOff>
      <xdr:row>40</xdr:row>
      <xdr:rowOff>129540</xdr:rowOff>
    </xdr:from>
    <xdr:to>
      <xdr:col>23</xdr:col>
      <xdr:colOff>606425</xdr:colOff>
      <xdr:row>40</xdr:row>
      <xdr:rowOff>129540</xdr:rowOff>
    </xdr:to>
    <xdr:cxnSp macro="">
      <xdr:nvCxnSpPr>
        <xdr:cNvPr id="212" name="直線コネクタ 211"/>
        <xdr:cNvCxnSpPr/>
      </xdr:nvCxnSpPr>
      <xdr:spPr>
        <a:xfrm>
          <a:off x="16230600" y="698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60977</xdr:rowOff>
    </xdr:from>
    <xdr:ext cx="405111" cy="259045"/>
    <xdr:sp macro="" textlink="">
      <xdr:nvSpPr>
        <xdr:cNvPr id="213" name="【一般廃棄物処理施設】&#10;有形固定資産減価償却率最大値テキスト"/>
        <xdr:cNvSpPr txBox="1"/>
      </xdr:nvSpPr>
      <xdr:spPr>
        <a:xfrm>
          <a:off x="164084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428625</xdr:colOff>
      <xdr:row>32</xdr:row>
      <xdr:rowOff>114300</xdr:rowOff>
    </xdr:from>
    <xdr:to>
      <xdr:col>23</xdr:col>
      <xdr:colOff>606425</xdr:colOff>
      <xdr:row>32</xdr:row>
      <xdr:rowOff>114300</xdr:rowOff>
    </xdr:to>
    <xdr:cxnSp macro="">
      <xdr:nvCxnSpPr>
        <xdr:cNvPr id="214" name="直線コネクタ 213"/>
        <xdr:cNvCxnSpPr/>
      </xdr:nvCxnSpPr>
      <xdr:spPr>
        <a:xfrm>
          <a:off x="16230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133367</xdr:rowOff>
    </xdr:from>
    <xdr:ext cx="405111" cy="259045"/>
    <xdr:sp macro="" textlink="">
      <xdr:nvSpPr>
        <xdr:cNvPr id="215" name="【一般廃棄物処理施設】&#10;有形固定資産減価償却率平均値テキスト"/>
        <xdr:cNvSpPr txBox="1"/>
      </xdr:nvSpPr>
      <xdr:spPr>
        <a:xfrm>
          <a:off x="164084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154940</xdr:rowOff>
    </xdr:from>
    <xdr:to>
      <xdr:col>23</xdr:col>
      <xdr:colOff>568325</xdr:colOff>
      <xdr:row>38</xdr:row>
      <xdr:rowOff>85090</xdr:rowOff>
    </xdr:to>
    <xdr:sp macro="" textlink="">
      <xdr:nvSpPr>
        <xdr:cNvPr id="216" name="フローチャート : 判断 215"/>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17" name="テキスト ボックス 2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18" name="テキスト ボックス 2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19" name="テキスト ボックス 2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20" name="テキスト ボックス 2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21" name="テキスト ボックス 2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139700</xdr:rowOff>
    </xdr:from>
    <xdr:to>
      <xdr:col>23</xdr:col>
      <xdr:colOff>568325</xdr:colOff>
      <xdr:row>37</xdr:row>
      <xdr:rowOff>69850</xdr:rowOff>
    </xdr:to>
    <xdr:sp macro="" textlink="">
      <xdr:nvSpPr>
        <xdr:cNvPr id="222" name="円/楕円 221"/>
        <xdr:cNvSpPr/>
      </xdr:nvSpPr>
      <xdr:spPr>
        <a:xfrm>
          <a:off x="16268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162577</xdr:rowOff>
    </xdr:from>
    <xdr:ext cx="405111" cy="259045"/>
    <xdr:sp macro="" textlink="">
      <xdr:nvSpPr>
        <xdr:cNvPr id="223" name="【一般廃棄物処理施設】&#10;有形固定資産減価償却率該当値テキスト"/>
        <xdr:cNvSpPr txBox="1"/>
      </xdr:nvSpPr>
      <xdr:spPr>
        <a:xfrm>
          <a:off x="164084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224" name="正方形/長方形 223"/>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25" name="正方形/長方形 2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26" name="正方形/長方形 2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27" name="正方形/長方形 2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28" name="正方形/長方形 2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29" name="正方形/長方形 2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0" name="正方形/長方形 2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31" name="正方形/長方形 230"/>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32" name="テキスト ボックス 2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33" name="直線コネクタ 2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34" name="直線コネクタ 23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35" name="テキスト ボックス 23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36" name="直線コネクタ 23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37" name="テキスト ボックス 23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38" name="直線コネクタ 23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39" name="テキスト ボックス 23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40" name="直線コネクタ 23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41" name="テキスト ボックス 24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42" name="直線コネクタ 2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43" name="テキスト ボックス 24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244"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83351</xdr:rowOff>
    </xdr:from>
    <xdr:to>
      <xdr:col>32</xdr:col>
      <xdr:colOff>186689</xdr:colOff>
      <xdr:row>41</xdr:row>
      <xdr:rowOff>111230</xdr:rowOff>
    </xdr:to>
    <xdr:cxnSp macro="">
      <xdr:nvCxnSpPr>
        <xdr:cNvPr id="245" name="直線コネクタ 244"/>
        <xdr:cNvCxnSpPr/>
      </xdr:nvCxnSpPr>
      <xdr:spPr>
        <a:xfrm flipV="1">
          <a:off x="22160864" y="5741201"/>
          <a:ext cx="0" cy="139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115057</xdr:rowOff>
    </xdr:from>
    <xdr:ext cx="469744" cy="259045"/>
    <xdr:sp macro="" textlink="">
      <xdr:nvSpPr>
        <xdr:cNvPr id="246" name="【一般廃棄物処理施設】&#10;一人当たり有形固定資産（償却資産）額最小値テキスト"/>
        <xdr:cNvSpPr txBox="1"/>
      </xdr:nvSpPr>
      <xdr:spPr>
        <a:xfrm>
          <a:off x="22250400" y="71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4,838</a:t>
          </a:r>
          <a:endParaRPr kumimoji="1" lang="ja-JP" altLang="en-US" sz="1000" b="1">
            <a:latin typeface="ＭＳ Ｐゴシック"/>
          </a:endParaRPr>
        </a:p>
      </xdr:txBody>
    </xdr:sp>
    <xdr:clientData/>
  </xdr:oneCellAnchor>
  <xdr:twoCellAnchor>
    <xdr:from>
      <xdr:col>32</xdr:col>
      <xdr:colOff>98425</xdr:colOff>
      <xdr:row>41</xdr:row>
      <xdr:rowOff>111230</xdr:rowOff>
    </xdr:from>
    <xdr:to>
      <xdr:col>32</xdr:col>
      <xdr:colOff>276225</xdr:colOff>
      <xdr:row>41</xdr:row>
      <xdr:rowOff>111230</xdr:rowOff>
    </xdr:to>
    <xdr:cxnSp macro="">
      <xdr:nvCxnSpPr>
        <xdr:cNvPr id="247" name="直線コネクタ 246"/>
        <xdr:cNvCxnSpPr/>
      </xdr:nvCxnSpPr>
      <xdr:spPr>
        <a:xfrm>
          <a:off x="22072600" y="714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30028</xdr:rowOff>
    </xdr:from>
    <xdr:ext cx="599010" cy="259045"/>
    <xdr:sp macro="" textlink="">
      <xdr:nvSpPr>
        <xdr:cNvPr id="248" name="【一般廃棄物処理施設】&#10;一人当たり有形固定資産（償却資産）額最大値テキスト"/>
        <xdr:cNvSpPr txBox="1"/>
      </xdr:nvSpPr>
      <xdr:spPr>
        <a:xfrm>
          <a:off x="22250400" y="551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310,936</a:t>
          </a:r>
          <a:endParaRPr kumimoji="1" lang="ja-JP" altLang="en-US" sz="1000" b="1">
            <a:latin typeface="ＭＳ Ｐゴシック"/>
          </a:endParaRPr>
        </a:p>
      </xdr:txBody>
    </xdr:sp>
    <xdr:clientData/>
  </xdr:oneCellAnchor>
  <xdr:twoCellAnchor>
    <xdr:from>
      <xdr:col>32</xdr:col>
      <xdr:colOff>98425</xdr:colOff>
      <xdr:row>33</xdr:row>
      <xdr:rowOff>83351</xdr:rowOff>
    </xdr:from>
    <xdr:to>
      <xdr:col>32</xdr:col>
      <xdr:colOff>276225</xdr:colOff>
      <xdr:row>33</xdr:row>
      <xdr:rowOff>83351</xdr:rowOff>
    </xdr:to>
    <xdr:cxnSp macro="">
      <xdr:nvCxnSpPr>
        <xdr:cNvPr id="249" name="直線コネクタ 248"/>
        <xdr:cNvCxnSpPr/>
      </xdr:nvCxnSpPr>
      <xdr:spPr>
        <a:xfrm>
          <a:off x="22072600" y="574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62641</xdr:rowOff>
    </xdr:from>
    <xdr:ext cx="534377" cy="259045"/>
    <xdr:sp macro="" textlink="">
      <xdr:nvSpPr>
        <xdr:cNvPr id="250" name="【一般廃棄物処理施設】&#10;一人当たり有形固定資産（償却資産）額平均値テキスト"/>
        <xdr:cNvSpPr txBox="1"/>
      </xdr:nvSpPr>
      <xdr:spPr>
        <a:xfrm>
          <a:off x="22250400" y="6749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74,636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84214</xdr:rowOff>
    </xdr:from>
    <xdr:to>
      <xdr:col>32</xdr:col>
      <xdr:colOff>238125</xdr:colOff>
      <xdr:row>40</xdr:row>
      <xdr:rowOff>14364</xdr:rowOff>
    </xdr:to>
    <xdr:sp macro="" textlink="">
      <xdr:nvSpPr>
        <xdr:cNvPr id="251" name="フローチャート : 判断 250"/>
        <xdr:cNvSpPr/>
      </xdr:nvSpPr>
      <xdr:spPr>
        <a:xfrm>
          <a:off x="22110700" y="67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52" name="テキスト ボックス 2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53" name="テキスト ボックス 2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54" name="テキスト ボックス 2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55" name="テキスト ボックス 2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56" name="テキスト ボックス 2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32551</xdr:rowOff>
    </xdr:from>
    <xdr:to>
      <xdr:col>32</xdr:col>
      <xdr:colOff>238125</xdr:colOff>
      <xdr:row>33</xdr:row>
      <xdr:rowOff>134151</xdr:rowOff>
    </xdr:to>
    <xdr:sp macro="" textlink="">
      <xdr:nvSpPr>
        <xdr:cNvPr id="257" name="円/楕円 256"/>
        <xdr:cNvSpPr/>
      </xdr:nvSpPr>
      <xdr:spPr>
        <a:xfrm>
          <a:off x="22110700" y="569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32</xdr:row>
      <xdr:rowOff>157028</xdr:rowOff>
    </xdr:from>
    <xdr:ext cx="599010" cy="259045"/>
    <xdr:sp macro="" textlink="">
      <xdr:nvSpPr>
        <xdr:cNvPr id="258" name="【一般廃棄物処理施設】&#10;一人当たり有形固定資産（償却資産）額該当値テキスト"/>
        <xdr:cNvSpPr txBox="1"/>
      </xdr:nvSpPr>
      <xdr:spPr>
        <a:xfrm>
          <a:off x="22250400" y="5643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310,936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259" name="正方形/長方形 258"/>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60" name="正方形/長方形 2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61" name="正方形/長方形 2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62" name="正方形/長方形 2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63" name="正方形/長方形 2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64" name="正方形/長方形 2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65" name="正方形/長方形 2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66" name="正方形/長方形 265"/>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67" name="テキスト ボックス 2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68" name="直線コネクタ 2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69" name="テキスト ボックス 26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270" name="直線コネクタ 26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271" name="テキスト ボックス 27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272" name="直線コネクタ 27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273" name="テキスト ボックス 27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274" name="直線コネクタ 27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275" name="テキスト ボックス 27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276" name="直線コネクタ 27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277" name="テキスト ボックス 27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278" name="直線コネクタ 27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279" name="テキスト ボックス 27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280" name="直線コネクタ 27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281" name="テキスト ボックス 28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82" name="直線コネクタ 2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83" name="テキスト ボックス 28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284"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146957</xdr:rowOff>
    </xdr:from>
    <xdr:to>
      <xdr:col>23</xdr:col>
      <xdr:colOff>516889</xdr:colOff>
      <xdr:row>63</xdr:row>
      <xdr:rowOff>66947</xdr:rowOff>
    </xdr:to>
    <xdr:cxnSp macro="">
      <xdr:nvCxnSpPr>
        <xdr:cNvPr id="285" name="直線コネクタ 284"/>
        <xdr:cNvCxnSpPr/>
      </xdr:nvCxnSpPr>
      <xdr:spPr>
        <a:xfrm flipV="1">
          <a:off x="16318864" y="9405257"/>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70774</xdr:rowOff>
    </xdr:from>
    <xdr:ext cx="405111" cy="259045"/>
    <xdr:sp macro="" textlink="">
      <xdr:nvSpPr>
        <xdr:cNvPr id="286" name="【保健センター・保健所】&#10;有形固定資産減価償却率最小値テキスト"/>
        <xdr:cNvSpPr txBox="1"/>
      </xdr:nvSpPr>
      <xdr:spPr>
        <a:xfrm>
          <a:off x="16408400" y="10872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a:t>
          </a:r>
          <a:endParaRPr kumimoji="1" lang="ja-JP" altLang="en-US" sz="1000" b="1">
            <a:latin typeface="ＭＳ Ｐゴシック"/>
          </a:endParaRPr>
        </a:p>
      </xdr:txBody>
    </xdr:sp>
    <xdr:clientData/>
  </xdr:oneCellAnchor>
  <xdr:twoCellAnchor>
    <xdr:from>
      <xdr:col>23</xdr:col>
      <xdr:colOff>428625</xdr:colOff>
      <xdr:row>63</xdr:row>
      <xdr:rowOff>66947</xdr:rowOff>
    </xdr:from>
    <xdr:to>
      <xdr:col>23</xdr:col>
      <xdr:colOff>606425</xdr:colOff>
      <xdr:row>63</xdr:row>
      <xdr:rowOff>66947</xdr:rowOff>
    </xdr:to>
    <xdr:cxnSp macro="">
      <xdr:nvCxnSpPr>
        <xdr:cNvPr id="287" name="直線コネクタ 286"/>
        <xdr:cNvCxnSpPr/>
      </xdr:nvCxnSpPr>
      <xdr:spPr>
        <a:xfrm>
          <a:off x="16230600" y="1086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93634</xdr:rowOff>
    </xdr:from>
    <xdr:ext cx="405111" cy="259045"/>
    <xdr:sp macro="" textlink="">
      <xdr:nvSpPr>
        <xdr:cNvPr id="288" name="【保健センター・保健所】&#10;有形固定資産減価償却率最大値テキスト"/>
        <xdr:cNvSpPr txBox="1"/>
      </xdr:nvSpPr>
      <xdr:spPr>
        <a:xfrm>
          <a:off x="164084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23</xdr:col>
      <xdr:colOff>428625</xdr:colOff>
      <xdr:row>54</xdr:row>
      <xdr:rowOff>146957</xdr:rowOff>
    </xdr:from>
    <xdr:to>
      <xdr:col>23</xdr:col>
      <xdr:colOff>606425</xdr:colOff>
      <xdr:row>54</xdr:row>
      <xdr:rowOff>146957</xdr:rowOff>
    </xdr:to>
    <xdr:cxnSp macro="">
      <xdr:nvCxnSpPr>
        <xdr:cNvPr id="289" name="直線コネクタ 288"/>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58618</xdr:rowOff>
    </xdr:from>
    <xdr:ext cx="405111" cy="259045"/>
    <xdr:sp macro="" textlink="">
      <xdr:nvSpPr>
        <xdr:cNvPr id="290" name="【保健センター・保健所】&#10;有形固定資産減価償却率平均値テキスト"/>
        <xdr:cNvSpPr txBox="1"/>
      </xdr:nvSpPr>
      <xdr:spPr>
        <a:xfrm>
          <a:off x="16408400" y="100027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35741</xdr:rowOff>
    </xdr:from>
    <xdr:to>
      <xdr:col>23</xdr:col>
      <xdr:colOff>568325</xdr:colOff>
      <xdr:row>59</xdr:row>
      <xdr:rowOff>137341</xdr:rowOff>
    </xdr:to>
    <xdr:sp macro="" textlink="">
      <xdr:nvSpPr>
        <xdr:cNvPr id="291" name="フローチャート : 判断 290"/>
        <xdr:cNvSpPr/>
      </xdr:nvSpPr>
      <xdr:spPr>
        <a:xfrm>
          <a:off x="162687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92" name="テキスト ボックス 2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93" name="テキスト ボックス 2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94" name="テキスト ボックス 2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95" name="テキスト ボックス 2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96" name="テキスト ボックス 2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62</xdr:row>
      <xdr:rowOff>96157</xdr:rowOff>
    </xdr:from>
    <xdr:to>
      <xdr:col>23</xdr:col>
      <xdr:colOff>568325</xdr:colOff>
      <xdr:row>63</xdr:row>
      <xdr:rowOff>26307</xdr:rowOff>
    </xdr:to>
    <xdr:sp macro="" textlink="">
      <xdr:nvSpPr>
        <xdr:cNvPr id="297" name="円/楕円 296"/>
        <xdr:cNvSpPr/>
      </xdr:nvSpPr>
      <xdr:spPr>
        <a:xfrm>
          <a:off x="162687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11084</xdr:rowOff>
    </xdr:from>
    <xdr:ext cx="405111" cy="259045"/>
    <xdr:sp macro="" textlink="">
      <xdr:nvSpPr>
        <xdr:cNvPr id="298" name="【保健センター・保健所】&#10;有形固定資産減価償却率該当値テキスト"/>
        <xdr:cNvSpPr txBox="1"/>
      </xdr:nvSpPr>
      <xdr:spPr>
        <a:xfrm>
          <a:off x="16408400" y="10640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299" name="正方形/長方形 298"/>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0" name="正方形/長方形 2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01" name="正方形/長方形 3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02" name="正方形/長方形 3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03" name="正方形/長方形 3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04" name="正方形/長方形 3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05" name="正方形/長方形 3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06" name="正方形/長方形 305"/>
        <xdr:cNvSpPr/>
      </xdr:nvSpPr>
      <xdr:spPr>
        <a:xfrm>
          <a:off x="18288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307" name="正方形/長方形 306"/>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08" name="正方形/長方形 3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09" name="正方形/長方形 3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0" name="正方形/長方形 3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1" name="正方形/長方形 3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2" name="正方形/長方形 3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3" name="正方形/長方形 3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14" name="正方形/長方形 313"/>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15" name="テキスト ボックス 3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16" name="直線コネクタ 3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17" name="テキスト ボックス 31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18" name="直線コネクタ 31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19" name="テキスト ボックス 31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20" name="直線コネクタ 31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21" name="テキスト ボックス 32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22" name="直線コネクタ 32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23" name="テキスト ボックス 32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24" name="直線コネクタ 32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25" name="テキスト ボックス 32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26" name="直線コネクタ 32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27" name="テキスト ボックス 32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28" name="直線コネクタ 32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29" name="テキスト ボックス 32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30"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5714</xdr:rowOff>
    </xdr:from>
    <xdr:to>
      <xdr:col>23</xdr:col>
      <xdr:colOff>516889</xdr:colOff>
      <xdr:row>86</xdr:row>
      <xdr:rowOff>93345</xdr:rowOff>
    </xdr:to>
    <xdr:cxnSp macro="">
      <xdr:nvCxnSpPr>
        <xdr:cNvPr id="331" name="直線コネクタ 330"/>
        <xdr:cNvCxnSpPr/>
      </xdr:nvCxnSpPr>
      <xdr:spPr>
        <a:xfrm flipV="1">
          <a:off x="16318864" y="13550264"/>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97172</xdr:rowOff>
    </xdr:from>
    <xdr:ext cx="405111" cy="259045"/>
    <xdr:sp macro="" textlink="">
      <xdr:nvSpPr>
        <xdr:cNvPr id="332" name="【消防施設】&#10;有形固定資産減価償却率最小値テキスト"/>
        <xdr:cNvSpPr txBox="1"/>
      </xdr:nvSpPr>
      <xdr:spPr>
        <a:xfrm>
          <a:off x="16408400" y="1484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428625</xdr:colOff>
      <xdr:row>86</xdr:row>
      <xdr:rowOff>93345</xdr:rowOff>
    </xdr:from>
    <xdr:to>
      <xdr:col>23</xdr:col>
      <xdr:colOff>606425</xdr:colOff>
      <xdr:row>86</xdr:row>
      <xdr:rowOff>93345</xdr:rowOff>
    </xdr:to>
    <xdr:cxnSp macro="">
      <xdr:nvCxnSpPr>
        <xdr:cNvPr id="333" name="直線コネクタ 332"/>
        <xdr:cNvCxnSpPr/>
      </xdr:nvCxnSpPr>
      <xdr:spPr>
        <a:xfrm>
          <a:off x="16230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123841</xdr:rowOff>
    </xdr:from>
    <xdr:ext cx="405111" cy="259045"/>
    <xdr:sp macro="" textlink="">
      <xdr:nvSpPr>
        <xdr:cNvPr id="334" name="【消防施設】&#10;有形固定資産減価償却率最大値テキスト"/>
        <xdr:cNvSpPr txBox="1"/>
      </xdr:nvSpPr>
      <xdr:spPr>
        <a:xfrm>
          <a:off x="164084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88.7</a:t>
          </a:r>
          <a:endParaRPr kumimoji="1" lang="ja-JP" altLang="en-US" sz="1000" b="1">
            <a:latin typeface="ＭＳ Ｐゴシック"/>
          </a:endParaRPr>
        </a:p>
      </xdr:txBody>
    </xdr:sp>
    <xdr:clientData/>
  </xdr:oneCellAnchor>
  <xdr:twoCellAnchor>
    <xdr:from>
      <xdr:col>23</xdr:col>
      <xdr:colOff>428625</xdr:colOff>
      <xdr:row>79</xdr:row>
      <xdr:rowOff>5714</xdr:rowOff>
    </xdr:from>
    <xdr:to>
      <xdr:col>23</xdr:col>
      <xdr:colOff>606425</xdr:colOff>
      <xdr:row>79</xdr:row>
      <xdr:rowOff>5714</xdr:rowOff>
    </xdr:to>
    <xdr:cxnSp macro="">
      <xdr:nvCxnSpPr>
        <xdr:cNvPr id="335" name="直線コネクタ 334"/>
        <xdr:cNvCxnSpPr/>
      </xdr:nvCxnSpPr>
      <xdr:spPr>
        <a:xfrm>
          <a:off x="16230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139716</xdr:rowOff>
    </xdr:from>
    <xdr:ext cx="405111" cy="259045"/>
    <xdr:sp macro="" textlink="">
      <xdr:nvSpPr>
        <xdr:cNvPr id="336" name="【消防施設】&#10;有形固定資産減価償却率平均値テキスト"/>
        <xdr:cNvSpPr txBox="1"/>
      </xdr:nvSpPr>
      <xdr:spPr>
        <a:xfrm>
          <a:off x="164084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116839</xdr:rowOff>
    </xdr:from>
    <xdr:to>
      <xdr:col>23</xdr:col>
      <xdr:colOff>568325</xdr:colOff>
      <xdr:row>82</xdr:row>
      <xdr:rowOff>46989</xdr:rowOff>
    </xdr:to>
    <xdr:sp macro="" textlink="">
      <xdr:nvSpPr>
        <xdr:cNvPr id="337" name="フローチャート : 判断 336"/>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38" name="テキスト ボックス 3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39" name="テキスト ボックス 3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40" name="テキスト ボックス 3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41" name="テキスト ボックス 3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42" name="テキスト ボックス 3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82</xdr:row>
      <xdr:rowOff>10161</xdr:rowOff>
    </xdr:from>
    <xdr:to>
      <xdr:col>23</xdr:col>
      <xdr:colOff>568325</xdr:colOff>
      <xdr:row>82</xdr:row>
      <xdr:rowOff>111761</xdr:rowOff>
    </xdr:to>
    <xdr:sp macro="" textlink="">
      <xdr:nvSpPr>
        <xdr:cNvPr id="343" name="円/楕円 342"/>
        <xdr:cNvSpPr/>
      </xdr:nvSpPr>
      <xdr:spPr>
        <a:xfrm>
          <a:off x="16268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160038</xdr:rowOff>
    </xdr:from>
    <xdr:ext cx="405111" cy="259045"/>
    <xdr:sp macro="" textlink="">
      <xdr:nvSpPr>
        <xdr:cNvPr id="344" name="【消防施設】&#10;有形固定資産減価償却率該当値テキスト"/>
        <xdr:cNvSpPr txBox="1"/>
      </xdr:nvSpPr>
      <xdr:spPr>
        <a:xfrm>
          <a:off x="16408400"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345" name="正方形/長方形 344"/>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46" name="正方形/長方形 3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47" name="正方形/長方形 3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48" name="正方形/長方形 3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49" name="正方形/長方形 3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50" name="正方形/長方形 3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51" name="正方形/長方形 3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52" name="正方形/長方形 351"/>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353" name="正方形/長方形 352"/>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54" name="正方形/長方形 3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55" name="正方形/長方形 3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56" name="正方形/長方形 3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57" name="正方形/長方形 3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58" name="正方形/長方形 3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59" name="正方形/長方形 3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60" name="正方形/長方形 359"/>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61" name="テキスト ボックス 3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62" name="直線コネクタ 3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63" name="テキスト ボックス 36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364" name="直線コネクタ 36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365" name="テキスト ボックス 36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366" name="直線コネクタ 36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367" name="テキスト ボックス 36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368" name="直線コネクタ 36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369" name="テキスト ボックス 36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370" name="直線コネクタ 36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371" name="テキスト ボックス 37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72" name="直線コネクタ 3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73" name="テキスト ボックス 3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374"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85344</xdr:rowOff>
    </xdr:from>
    <xdr:to>
      <xdr:col>23</xdr:col>
      <xdr:colOff>516889</xdr:colOff>
      <xdr:row>108</xdr:row>
      <xdr:rowOff>149352</xdr:rowOff>
    </xdr:to>
    <xdr:cxnSp macro="">
      <xdr:nvCxnSpPr>
        <xdr:cNvPr id="375" name="直線コネクタ 374"/>
        <xdr:cNvCxnSpPr/>
      </xdr:nvCxnSpPr>
      <xdr:spPr>
        <a:xfrm flipV="1">
          <a:off x="16318864" y="1723034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153179</xdr:rowOff>
    </xdr:from>
    <xdr:ext cx="405111" cy="259045"/>
    <xdr:sp macro="" textlink="">
      <xdr:nvSpPr>
        <xdr:cNvPr id="376" name="【庁舎】&#10;有形固定資産減価償却率最小値テキスト"/>
        <xdr:cNvSpPr txBox="1"/>
      </xdr:nvSpPr>
      <xdr:spPr>
        <a:xfrm>
          <a:off x="164084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23</xdr:col>
      <xdr:colOff>428625</xdr:colOff>
      <xdr:row>108</xdr:row>
      <xdr:rowOff>149352</xdr:rowOff>
    </xdr:from>
    <xdr:to>
      <xdr:col>23</xdr:col>
      <xdr:colOff>606425</xdr:colOff>
      <xdr:row>108</xdr:row>
      <xdr:rowOff>149352</xdr:rowOff>
    </xdr:to>
    <xdr:cxnSp macro="">
      <xdr:nvCxnSpPr>
        <xdr:cNvPr id="377" name="直線コネクタ 376"/>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32021</xdr:rowOff>
    </xdr:from>
    <xdr:ext cx="405111" cy="259045"/>
    <xdr:sp macro="" textlink="">
      <xdr:nvSpPr>
        <xdr:cNvPr id="378" name="【庁舎】&#10;有形固定資産減価償却率最大値テキスト"/>
        <xdr:cNvSpPr txBox="1"/>
      </xdr:nvSpPr>
      <xdr:spPr>
        <a:xfrm>
          <a:off x="16408400" y="1700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23</xdr:col>
      <xdr:colOff>428625</xdr:colOff>
      <xdr:row>100</xdr:row>
      <xdr:rowOff>85344</xdr:rowOff>
    </xdr:from>
    <xdr:to>
      <xdr:col>23</xdr:col>
      <xdr:colOff>606425</xdr:colOff>
      <xdr:row>100</xdr:row>
      <xdr:rowOff>85344</xdr:rowOff>
    </xdr:to>
    <xdr:cxnSp macro="">
      <xdr:nvCxnSpPr>
        <xdr:cNvPr id="379" name="直線コネクタ 378"/>
        <xdr:cNvCxnSpPr/>
      </xdr:nvCxnSpPr>
      <xdr:spPr>
        <a:xfrm>
          <a:off x="16230600" y="1723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42690</xdr:rowOff>
    </xdr:from>
    <xdr:ext cx="405111" cy="259045"/>
    <xdr:sp macro="" textlink="">
      <xdr:nvSpPr>
        <xdr:cNvPr id="380" name="【庁舎】&#10;有形固定資産減価償却率平均値テキスト"/>
        <xdr:cNvSpPr txBox="1"/>
      </xdr:nvSpPr>
      <xdr:spPr>
        <a:xfrm>
          <a:off x="16408400" y="178734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64263</xdr:rowOff>
    </xdr:from>
    <xdr:to>
      <xdr:col>23</xdr:col>
      <xdr:colOff>568325</xdr:colOff>
      <xdr:row>104</xdr:row>
      <xdr:rowOff>165863</xdr:rowOff>
    </xdr:to>
    <xdr:sp macro="" textlink="">
      <xdr:nvSpPr>
        <xdr:cNvPr id="381" name="フローチャート : 判断 380"/>
        <xdr:cNvSpPr/>
      </xdr:nvSpPr>
      <xdr:spPr>
        <a:xfrm>
          <a:off x="16268700" y="17895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382" name="テキスト ボックス 3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83" name="テキスト ボックス 3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84" name="テキスト ボックス 3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85" name="テキスト ボックス 3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86" name="テキスト ボックス 3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102</xdr:row>
      <xdr:rowOff>123698</xdr:rowOff>
    </xdr:from>
    <xdr:to>
      <xdr:col>23</xdr:col>
      <xdr:colOff>568325</xdr:colOff>
      <xdr:row>103</xdr:row>
      <xdr:rowOff>53848</xdr:rowOff>
    </xdr:to>
    <xdr:sp macro="" textlink="">
      <xdr:nvSpPr>
        <xdr:cNvPr id="387" name="円/楕円 386"/>
        <xdr:cNvSpPr/>
      </xdr:nvSpPr>
      <xdr:spPr>
        <a:xfrm>
          <a:off x="16268700" y="1761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146575</xdr:rowOff>
    </xdr:from>
    <xdr:ext cx="405111" cy="259045"/>
    <xdr:sp macro="" textlink="">
      <xdr:nvSpPr>
        <xdr:cNvPr id="388" name="【庁舎】&#10;有形固定資産減価償却率該当値テキスト"/>
        <xdr:cNvSpPr txBox="1"/>
      </xdr:nvSpPr>
      <xdr:spPr>
        <a:xfrm>
          <a:off x="16408400" y="174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389" name="正方形/長方形 388"/>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90" name="正方形/長方形 3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91" name="正方形/長方形 3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92" name="正方形/長方形 3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93" name="正方形/長方形 3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94" name="正方形/長方形 3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95" name="正方形/長方形 3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396" name="正方形/長方形 395"/>
        <xdr:cNvSpPr/>
      </xdr:nvSpPr>
      <xdr:spPr>
        <a:xfrm>
          <a:off x="18288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397" name="正方形/長方形 396"/>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98" name="正方形/長方形 3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399" name="テキスト ボックス 398"/>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図書館、市民会館の老朽化が進んでおり、施設の管理計画を早急に検討する必要がある。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奈良県五條市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32,576
32,346
292.02
21,310,500
20,640,849
605,705
11,123,308
25,250,304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119.7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人口の減少や全国平均を上回る高齢化率（平成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年度末：</a:t>
          </a:r>
          <a:r>
            <a:rPr lang="en-US" altLang="ja-JP" sz="1100">
              <a:solidFill>
                <a:schemeClr val="dk1"/>
              </a:solidFill>
              <a:effectLst/>
              <a:latin typeface="+mn-lt"/>
              <a:ea typeface="+mn-ea"/>
              <a:cs typeface="+mn-cs"/>
            </a:rPr>
            <a:t>33.20</a:t>
          </a:r>
          <a:r>
            <a:rPr lang="ja-JP" altLang="ja-JP" sz="1100">
              <a:solidFill>
                <a:schemeClr val="dk1"/>
              </a:solidFill>
              <a:effectLst/>
              <a:latin typeface="+mn-lt"/>
              <a:ea typeface="+mn-ea"/>
              <a:cs typeface="+mn-cs"/>
            </a:rPr>
            <a:t>％）に加え、市内に中心となる産業が少ないこと等が要因で財政基盤が弱く、類似団体平均を常に下回っている。</a:t>
          </a:r>
          <a:r>
            <a:rPr lang="ja-JP" altLang="en-US" sz="1100">
              <a:solidFill>
                <a:schemeClr val="dk1"/>
              </a:solidFill>
              <a:effectLst/>
              <a:latin typeface="+mn-lt"/>
              <a:ea typeface="+mn-ea"/>
              <a:cs typeface="+mn-cs"/>
            </a:rPr>
            <a:t>しかしながら、</a:t>
          </a:r>
          <a:r>
            <a:rPr lang="ja-JP" altLang="ja-JP" sz="1100">
              <a:solidFill>
                <a:schemeClr val="dk1"/>
              </a:solidFill>
              <a:effectLst/>
              <a:latin typeface="+mn-lt"/>
              <a:ea typeface="+mn-ea"/>
              <a:cs typeface="+mn-cs"/>
            </a:rPr>
            <a:t>合併後</a:t>
          </a:r>
          <a:r>
            <a:rPr lang="ja-JP" altLang="en-US" sz="1100">
              <a:solidFill>
                <a:schemeClr val="dk1"/>
              </a:solidFill>
              <a:effectLst/>
              <a:latin typeface="+mn-lt"/>
              <a:ea typeface="+mn-ea"/>
              <a:cs typeface="+mn-cs"/>
            </a:rPr>
            <a:t>において</a:t>
          </a:r>
          <a:r>
            <a:rPr lang="ja-JP" altLang="ja-JP" sz="1100">
              <a:solidFill>
                <a:schemeClr val="dk1"/>
              </a:solidFill>
              <a:effectLst/>
              <a:latin typeface="+mn-lt"/>
              <a:ea typeface="+mn-ea"/>
              <a:cs typeface="+mn-cs"/>
            </a:rPr>
            <a:t>行財政改革による職員数の削減や事業の見直し等により、行政経費削減に一定の成果をあげた</a:t>
          </a:r>
          <a:r>
            <a:rPr lang="ja-JP" altLang="en-US" sz="1100">
              <a:solidFill>
                <a:schemeClr val="dk1"/>
              </a:solidFill>
              <a:effectLst/>
              <a:latin typeface="+mn-lt"/>
              <a:ea typeface="+mn-ea"/>
              <a:cs typeface="+mn-cs"/>
            </a:rPr>
            <a:t>こともあり、類似団体平均が下降傾向にある中、</a:t>
          </a:r>
          <a:r>
            <a:rPr lang="ja-JP" altLang="ja-JP" sz="1100">
              <a:solidFill>
                <a:schemeClr val="dk1"/>
              </a:solidFill>
              <a:effectLst/>
              <a:latin typeface="+mn-lt"/>
              <a:ea typeface="+mn-ea"/>
              <a:cs typeface="+mn-cs"/>
            </a:rPr>
            <a:t>ここ５年間は</a:t>
          </a:r>
          <a:r>
            <a:rPr lang="en-US" altLang="ja-JP" sz="1100">
              <a:solidFill>
                <a:schemeClr val="dk1"/>
              </a:solidFill>
              <a:effectLst/>
              <a:latin typeface="+mn-lt"/>
              <a:ea typeface="+mn-ea"/>
              <a:cs typeface="+mn-cs"/>
            </a:rPr>
            <a:t>0.35</a:t>
          </a:r>
          <a:r>
            <a:rPr lang="ja-JP" altLang="ja-JP" sz="1100">
              <a:solidFill>
                <a:schemeClr val="dk1"/>
              </a:solidFill>
              <a:effectLst/>
              <a:latin typeface="+mn-lt"/>
              <a:ea typeface="+mn-ea"/>
              <a:cs typeface="+mn-cs"/>
            </a:rPr>
            <a:t>を維持している</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今後も、事業・経費の見直し及び重点化による歳出の削減・抑制、地域産業の振興、市税の徴収強化（</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年間で</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％の向上）等の取組を通じて財政基盤の強化に努める。</a:t>
          </a:r>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a:p>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115358</xdr:rowOff>
    </xdr:from>
    <xdr:to>
      <xdr:col>7</xdr:col>
      <xdr:colOff>152400</xdr:colOff>
      <xdr:row>43</xdr:row>
      <xdr:rowOff>115358</xdr:rowOff>
    </xdr:to>
    <xdr:cxnSp macro="">
      <xdr:nvCxnSpPr>
        <xdr:cNvPr id="68" name="直線コネクタ 67"/>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115358</xdr:rowOff>
    </xdr:from>
    <xdr:to>
      <xdr:col>6</xdr:col>
      <xdr:colOff>0</xdr:colOff>
      <xdr:row>43</xdr:row>
      <xdr:rowOff>115358</xdr:rowOff>
    </xdr:to>
    <xdr:cxnSp macro="">
      <xdr:nvCxnSpPr>
        <xdr:cNvPr id="71" name="直線コネクタ 70"/>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115358</xdr:rowOff>
    </xdr:from>
    <xdr:to>
      <xdr:col>4</xdr:col>
      <xdr:colOff>482600</xdr:colOff>
      <xdr:row>43</xdr:row>
      <xdr:rowOff>115358</xdr:rowOff>
    </xdr:to>
    <xdr:cxnSp macro="">
      <xdr:nvCxnSpPr>
        <xdr:cNvPr id="74" name="直線コネクタ 73"/>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115358</xdr:rowOff>
    </xdr:from>
    <xdr:to>
      <xdr:col>3</xdr:col>
      <xdr:colOff>279400</xdr:colOff>
      <xdr:row>43</xdr:row>
      <xdr:rowOff>115358</xdr:rowOff>
    </xdr:to>
    <xdr:cxnSp macro="">
      <xdr:nvCxnSpPr>
        <xdr:cNvPr id="77" name="直線コネクタ 76"/>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87" name="円/楕円 86"/>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36635</xdr:rowOff>
    </xdr:from>
    <xdr:ext cx="762000" cy="259045"/>
    <xdr:sp macro="" textlink="">
      <xdr:nvSpPr>
        <xdr:cNvPr id="88"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64558</xdr:rowOff>
    </xdr:from>
    <xdr:to>
      <xdr:col>6</xdr:col>
      <xdr:colOff>50800</xdr:colOff>
      <xdr:row>43</xdr:row>
      <xdr:rowOff>166158</xdr:rowOff>
    </xdr:to>
    <xdr:sp macro="" textlink="">
      <xdr:nvSpPr>
        <xdr:cNvPr id="89" name="円/楕円 88"/>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150935</xdr:rowOff>
    </xdr:from>
    <xdr:ext cx="736600" cy="259045"/>
    <xdr:sp macro="" textlink="">
      <xdr:nvSpPr>
        <xdr:cNvPr id="90" name="テキスト ボックス 89"/>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64558</xdr:rowOff>
    </xdr:from>
    <xdr:to>
      <xdr:col>4</xdr:col>
      <xdr:colOff>533400</xdr:colOff>
      <xdr:row>43</xdr:row>
      <xdr:rowOff>166158</xdr:rowOff>
    </xdr:to>
    <xdr:sp macro="" textlink="">
      <xdr:nvSpPr>
        <xdr:cNvPr id="91" name="円/楕円 90"/>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150935</xdr:rowOff>
    </xdr:from>
    <xdr:ext cx="762000" cy="259045"/>
    <xdr:sp macro="" textlink="">
      <xdr:nvSpPr>
        <xdr:cNvPr id="92" name="テキスト ボックス 91"/>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64558</xdr:rowOff>
    </xdr:from>
    <xdr:to>
      <xdr:col>3</xdr:col>
      <xdr:colOff>330200</xdr:colOff>
      <xdr:row>43</xdr:row>
      <xdr:rowOff>166158</xdr:rowOff>
    </xdr:to>
    <xdr:sp macro="" textlink="">
      <xdr:nvSpPr>
        <xdr:cNvPr id="93" name="円/楕円 92"/>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150935</xdr:rowOff>
    </xdr:from>
    <xdr:ext cx="762000" cy="259045"/>
    <xdr:sp macro="" textlink="">
      <xdr:nvSpPr>
        <xdr:cNvPr id="94" name="テキスト ボックス 93"/>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64558</xdr:rowOff>
    </xdr:from>
    <xdr:to>
      <xdr:col>2</xdr:col>
      <xdr:colOff>127000</xdr:colOff>
      <xdr:row>43</xdr:row>
      <xdr:rowOff>166158</xdr:rowOff>
    </xdr:to>
    <xdr:sp macro="" textlink="">
      <xdr:nvSpPr>
        <xdr:cNvPr id="95" name="円/楕円 94"/>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150935</xdr:rowOff>
    </xdr:from>
    <xdr:ext cx="762000" cy="259045"/>
    <xdr:sp macro="" textlink="">
      <xdr:nvSpPr>
        <xdr:cNvPr id="96" name="テキスト ボックス 95"/>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公債費</a:t>
          </a:r>
          <a:r>
            <a:rPr lang="ja-JP" altLang="en-US" sz="1100">
              <a:solidFill>
                <a:schemeClr val="dk1"/>
              </a:solidFill>
              <a:effectLst/>
              <a:latin typeface="+mn-lt"/>
              <a:ea typeface="+mn-ea"/>
              <a:cs typeface="+mn-cs"/>
            </a:rPr>
            <a:t>、人件費、物件費</a:t>
          </a:r>
          <a:r>
            <a:rPr lang="ja-JP" altLang="ja-JP" sz="1100">
              <a:solidFill>
                <a:schemeClr val="dk1"/>
              </a:solidFill>
              <a:effectLst/>
              <a:latin typeface="+mn-lt"/>
              <a:ea typeface="+mn-ea"/>
              <a:cs typeface="+mn-cs"/>
            </a:rPr>
            <a:t>の割合が大きく経常収支比率を押し上げる要因となってい</a:t>
          </a:r>
          <a:r>
            <a:rPr lang="ja-JP" altLang="en-US" sz="1100">
              <a:solidFill>
                <a:schemeClr val="dk1"/>
              </a:solidFill>
              <a:effectLst/>
              <a:latin typeface="+mn-lt"/>
              <a:ea typeface="+mn-ea"/>
              <a:cs typeface="+mn-cs"/>
            </a:rPr>
            <a:t>る。このため</a:t>
          </a:r>
          <a:r>
            <a:rPr lang="ja-JP" altLang="ja-JP" sz="1100">
              <a:solidFill>
                <a:schemeClr val="dk1"/>
              </a:solidFill>
              <a:effectLst/>
              <a:latin typeface="+mn-lt"/>
              <a:ea typeface="+mn-ea"/>
              <a:cs typeface="+mn-cs"/>
            </a:rPr>
            <a:t>数値改善への取組として、公債費については市債新規発行の抑制と利子負担の軽減に努め、人件費</a:t>
          </a:r>
          <a:r>
            <a:rPr lang="ja-JP" altLang="en-US" sz="1100">
              <a:solidFill>
                <a:schemeClr val="dk1"/>
              </a:solidFill>
              <a:effectLst/>
              <a:latin typeface="+mn-lt"/>
              <a:ea typeface="+mn-ea"/>
              <a:cs typeface="+mn-cs"/>
            </a:rPr>
            <a:t>及び物件費</a:t>
          </a:r>
          <a:r>
            <a:rPr lang="ja-JP" altLang="ja-JP" sz="1100">
              <a:solidFill>
                <a:schemeClr val="dk1"/>
              </a:solidFill>
              <a:effectLst/>
              <a:latin typeface="+mn-lt"/>
              <a:ea typeface="+mn-ea"/>
              <a:cs typeface="+mn-cs"/>
            </a:rPr>
            <a:t>については</a:t>
          </a:r>
          <a:r>
            <a:rPr lang="ja-JP" altLang="en-US" sz="1100">
              <a:solidFill>
                <a:schemeClr val="dk1"/>
              </a:solidFill>
              <a:effectLst/>
              <a:latin typeface="+mn-lt"/>
              <a:ea typeface="+mn-ea"/>
              <a:cs typeface="+mn-cs"/>
            </a:rPr>
            <a:t>、行財政改革の一環として</a:t>
          </a:r>
          <a:r>
            <a:rPr lang="ja-JP" altLang="ja-JP" sz="1100">
              <a:solidFill>
                <a:schemeClr val="dk1"/>
              </a:solidFill>
              <a:effectLst/>
              <a:latin typeface="+mn-lt"/>
              <a:ea typeface="+mn-ea"/>
              <a:cs typeface="+mn-cs"/>
            </a:rPr>
            <a:t>職員定数適正化の推進</a:t>
          </a:r>
          <a:r>
            <a:rPr lang="ja-JP" altLang="en-US" sz="1100">
              <a:solidFill>
                <a:schemeClr val="dk1"/>
              </a:solidFill>
              <a:effectLst/>
              <a:latin typeface="+mn-lt"/>
              <a:ea typeface="+mn-ea"/>
              <a:cs typeface="+mn-cs"/>
            </a:rPr>
            <a:t>や事務事業の見直し</a:t>
          </a:r>
          <a:r>
            <a:rPr lang="ja-JP" altLang="ja-JP" sz="1100">
              <a:solidFill>
                <a:schemeClr val="dk1"/>
              </a:solidFill>
              <a:effectLst/>
              <a:latin typeface="+mn-lt"/>
              <a:ea typeface="+mn-ea"/>
              <a:cs typeface="+mn-cs"/>
            </a:rPr>
            <a:t>等によ</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削減を図っ</a:t>
          </a:r>
          <a:r>
            <a:rPr lang="ja-JP" altLang="en-US" sz="1100">
              <a:solidFill>
                <a:schemeClr val="dk1"/>
              </a:solidFill>
              <a:effectLst/>
              <a:latin typeface="+mn-lt"/>
              <a:ea typeface="+mn-ea"/>
              <a:cs typeface="+mn-cs"/>
            </a:rPr>
            <a:t>たこともあり、経常収支比率は前年度比で</a:t>
          </a:r>
          <a:r>
            <a:rPr lang="en-US" altLang="ja-JP" sz="1100">
              <a:solidFill>
                <a:schemeClr val="dk1"/>
              </a:solidFill>
              <a:effectLst/>
              <a:latin typeface="+mn-lt"/>
              <a:ea typeface="+mn-ea"/>
              <a:cs typeface="+mn-cs"/>
            </a:rPr>
            <a:t>4.7</a:t>
          </a:r>
          <a:r>
            <a:rPr lang="ja-JP" altLang="en-US" sz="1100">
              <a:solidFill>
                <a:schemeClr val="dk1"/>
              </a:solidFill>
              <a:effectLst/>
              <a:latin typeface="+mn-lt"/>
              <a:ea typeface="+mn-ea"/>
              <a:cs typeface="+mn-cs"/>
            </a:rPr>
            <a:t>ポイント改善した。</a:t>
          </a:r>
          <a:r>
            <a:rPr lang="ja-JP" altLang="ja-JP" sz="1100">
              <a:solidFill>
                <a:schemeClr val="dk1"/>
              </a:solidFill>
              <a:effectLst/>
              <a:latin typeface="+mn-lt"/>
              <a:ea typeface="+mn-ea"/>
              <a:cs typeface="+mn-cs"/>
            </a:rPr>
            <a:t>しかし</a:t>
          </a:r>
          <a:r>
            <a:rPr lang="ja-JP" altLang="en-US" sz="1100">
              <a:solidFill>
                <a:schemeClr val="dk1"/>
              </a:solidFill>
              <a:effectLst/>
              <a:latin typeface="+mn-lt"/>
              <a:ea typeface="+mn-ea"/>
              <a:cs typeface="+mn-cs"/>
            </a:rPr>
            <a:t>ながら、今後においても合併算定替の影響による</a:t>
          </a:r>
          <a:r>
            <a:rPr lang="ja-JP" altLang="ja-JP" sz="1100">
              <a:solidFill>
                <a:schemeClr val="dk1"/>
              </a:solidFill>
              <a:effectLst/>
              <a:latin typeface="+mn-lt"/>
              <a:ea typeface="+mn-ea"/>
              <a:cs typeface="+mn-cs"/>
            </a:rPr>
            <a:t>普通交付税の減少</a:t>
          </a:r>
          <a:r>
            <a:rPr lang="ja-JP" altLang="en-US" sz="1100">
              <a:solidFill>
                <a:schemeClr val="dk1"/>
              </a:solidFill>
              <a:effectLst/>
              <a:latin typeface="+mn-lt"/>
              <a:ea typeface="+mn-ea"/>
              <a:cs typeface="+mn-cs"/>
            </a:rPr>
            <a:t>に加えて、</a:t>
          </a:r>
          <a:r>
            <a:rPr lang="ja-JP" altLang="ja-JP" sz="1100">
              <a:solidFill>
                <a:schemeClr val="dk1"/>
              </a:solidFill>
              <a:effectLst/>
              <a:latin typeface="+mn-lt"/>
              <a:ea typeface="+mn-ea"/>
              <a:cs typeface="+mn-cs"/>
            </a:rPr>
            <a:t>扶助費の増加等</a:t>
          </a:r>
          <a:r>
            <a:rPr lang="ja-JP" altLang="en-US" sz="1100">
              <a:solidFill>
                <a:schemeClr val="dk1"/>
              </a:solidFill>
              <a:effectLst/>
              <a:latin typeface="+mn-lt"/>
              <a:ea typeface="+mn-ea"/>
              <a:cs typeface="+mn-cs"/>
            </a:rPr>
            <a:t>が予想されるため、</a:t>
          </a:r>
          <a:r>
            <a:rPr lang="ja-JP" altLang="ja-JP" sz="1100">
              <a:solidFill>
                <a:schemeClr val="dk1"/>
              </a:solidFill>
              <a:effectLst/>
              <a:latin typeface="+mn-lt"/>
              <a:ea typeface="+mn-ea"/>
              <a:cs typeface="+mn-cs"/>
            </a:rPr>
            <a:t>今後においても行財政改革を継続的に進め、事務事業の見直しや将来を見据えた計画的な行政経営により、経常経費の削減・抑制に努め、数値の維持・改善を図る。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46990</xdr:rowOff>
    </xdr:from>
    <xdr:to>
      <xdr:col>7</xdr:col>
      <xdr:colOff>152400</xdr:colOff>
      <xdr:row>62</xdr:row>
      <xdr:rowOff>64558</xdr:rowOff>
    </xdr:to>
    <xdr:cxnSp macro="">
      <xdr:nvCxnSpPr>
        <xdr:cNvPr id="131" name="直線コネクタ 130"/>
        <xdr:cNvCxnSpPr/>
      </xdr:nvCxnSpPr>
      <xdr:spPr>
        <a:xfrm flipV="1">
          <a:off x="4114800" y="10505440"/>
          <a:ext cx="8382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71120</xdr:rowOff>
    </xdr:from>
    <xdr:to>
      <xdr:col>6</xdr:col>
      <xdr:colOff>0</xdr:colOff>
      <xdr:row>62</xdr:row>
      <xdr:rowOff>64558</xdr:rowOff>
    </xdr:to>
    <xdr:cxnSp macro="">
      <xdr:nvCxnSpPr>
        <xdr:cNvPr id="134" name="直線コネクタ 133"/>
        <xdr:cNvCxnSpPr/>
      </xdr:nvCxnSpPr>
      <xdr:spPr>
        <a:xfrm>
          <a:off x="3225800" y="10529570"/>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2752</xdr:rowOff>
    </xdr:from>
    <xdr:to>
      <xdr:col>4</xdr:col>
      <xdr:colOff>482600</xdr:colOff>
      <xdr:row>61</xdr:row>
      <xdr:rowOff>71120</xdr:rowOff>
    </xdr:to>
    <xdr:cxnSp macro="">
      <xdr:nvCxnSpPr>
        <xdr:cNvPr id="137" name="直線コネクタ 136"/>
        <xdr:cNvCxnSpPr/>
      </xdr:nvCxnSpPr>
      <xdr:spPr>
        <a:xfrm>
          <a:off x="2336800" y="10461202"/>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2752</xdr:rowOff>
    </xdr:from>
    <xdr:to>
      <xdr:col>3</xdr:col>
      <xdr:colOff>279400</xdr:colOff>
      <xdr:row>61</xdr:row>
      <xdr:rowOff>63077</xdr:rowOff>
    </xdr:to>
    <xdr:cxnSp macro="">
      <xdr:nvCxnSpPr>
        <xdr:cNvPr id="140" name="直線コネクタ 139"/>
        <xdr:cNvCxnSpPr/>
      </xdr:nvCxnSpPr>
      <xdr:spPr>
        <a:xfrm flipV="1">
          <a:off x="1447800" y="1046120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167640</xdr:rowOff>
    </xdr:from>
    <xdr:to>
      <xdr:col>7</xdr:col>
      <xdr:colOff>203200</xdr:colOff>
      <xdr:row>61</xdr:row>
      <xdr:rowOff>97790</xdr:rowOff>
    </xdr:to>
    <xdr:sp macro="" textlink="">
      <xdr:nvSpPr>
        <xdr:cNvPr id="150" name="円/楕円 149"/>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139717</xdr:rowOff>
    </xdr:from>
    <xdr:ext cx="762000" cy="259045"/>
    <xdr:sp macro="" textlink="">
      <xdr:nvSpPr>
        <xdr:cNvPr id="151" name="財政構造の弾力性該当値テキスト"/>
        <xdr:cNvSpPr txBox="1"/>
      </xdr:nvSpPr>
      <xdr:spPr>
        <a:xfrm>
          <a:off x="50419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13758</xdr:rowOff>
    </xdr:from>
    <xdr:to>
      <xdr:col>6</xdr:col>
      <xdr:colOff>50800</xdr:colOff>
      <xdr:row>62</xdr:row>
      <xdr:rowOff>115358</xdr:rowOff>
    </xdr:to>
    <xdr:sp macro="" textlink="">
      <xdr:nvSpPr>
        <xdr:cNvPr id="152" name="円/楕円 151"/>
        <xdr:cNvSpPr/>
      </xdr:nvSpPr>
      <xdr:spPr>
        <a:xfrm>
          <a:off x="4064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100135</xdr:rowOff>
    </xdr:from>
    <xdr:ext cx="736600" cy="259045"/>
    <xdr:sp macro="" textlink="">
      <xdr:nvSpPr>
        <xdr:cNvPr id="153" name="テキスト ボックス 152"/>
        <xdr:cNvSpPr txBox="1"/>
      </xdr:nvSpPr>
      <xdr:spPr>
        <a:xfrm>
          <a:off x="3733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20320</xdr:rowOff>
    </xdr:from>
    <xdr:to>
      <xdr:col>4</xdr:col>
      <xdr:colOff>533400</xdr:colOff>
      <xdr:row>61</xdr:row>
      <xdr:rowOff>121920</xdr:rowOff>
    </xdr:to>
    <xdr:sp macro="" textlink="">
      <xdr:nvSpPr>
        <xdr:cNvPr id="154" name="円/楕円 153"/>
        <xdr:cNvSpPr/>
      </xdr:nvSpPr>
      <xdr:spPr>
        <a:xfrm>
          <a:off x="3175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106697</xdr:rowOff>
    </xdr:from>
    <xdr:ext cx="762000" cy="259045"/>
    <xdr:sp macro="" textlink="">
      <xdr:nvSpPr>
        <xdr:cNvPr id="155" name="テキスト ボックス 154"/>
        <xdr:cNvSpPr txBox="1"/>
      </xdr:nvSpPr>
      <xdr:spPr>
        <a:xfrm>
          <a:off x="2844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123402</xdr:rowOff>
    </xdr:from>
    <xdr:to>
      <xdr:col>3</xdr:col>
      <xdr:colOff>330200</xdr:colOff>
      <xdr:row>61</xdr:row>
      <xdr:rowOff>53552</xdr:rowOff>
    </xdr:to>
    <xdr:sp macro="" textlink="">
      <xdr:nvSpPr>
        <xdr:cNvPr id="156" name="円/楕円 155"/>
        <xdr:cNvSpPr/>
      </xdr:nvSpPr>
      <xdr:spPr>
        <a:xfrm>
          <a:off x="2286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38329</xdr:rowOff>
    </xdr:from>
    <xdr:ext cx="762000" cy="259045"/>
    <xdr:sp macro="" textlink="">
      <xdr:nvSpPr>
        <xdr:cNvPr id="157" name="テキスト ボックス 156"/>
        <xdr:cNvSpPr txBox="1"/>
      </xdr:nvSpPr>
      <xdr:spPr>
        <a:xfrm>
          <a:off x="1955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12277</xdr:rowOff>
    </xdr:from>
    <xdr:to>
      <xdr:col>2</xdr:col>
      <xdr:colOff>127000</xdr:colOff>
      <xdr:row>61</xdr:row>
      <xdr:rowOff>113877</xdr:rowOff>
    </xdr:to>
    <xdr:sp macro="" textlink="">
      <xdr:nvSpPr>
        <xdr:cNvPr id="158" name="円/楕円 157"/>
        <xdr:cNvSpPr/>
      </xdr:nvSpPr>
      <xdr:spPr>
        <a:xfrm>
          <a:off x="1397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98654</xdr:rowOff>
    </xdr:from>
    <xdr:ext cx="762000" cy="259045"/>
    <xdr:sp macro="" textlink="">
      <xdr:nvSpPr>
        <xdr:cNvPr id="159" name="テキスト ボックス 158"/>
        <xdr:cNvSpPr txBox="1"/>
      </xdr:nvSpPr>
      <xdr:spPr>
        <a:xfrm>
          <a:off x="1066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[165,086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平成１７年度の</a:t>
          </a:r>
          <a:r>
            <a:rPr lang="ja-JP" altLang="ja-JP" sz="1100">
              <a:solidFill>
                <a:schemeClr val="dk1"/>
              </a:solidFill>
              <a:effectLst/>
              <a:latin typeface="+mn-lt"/>
              <a:ea typeface="+mn-ea"/>
              <a:cs typeface="+mn-cs"/>
            </a:rPr>
            <a:t>合併以降、人件費と施設の維持管理経費が大きいことが要因で類似団体平均を大きく上回っていたが、行財政改革に伴う職員数削減や物件費予算額の一律削減等により、</a:t>
          </a:r>
          <a:r>
            <a:rPr lang="ja-JP" altLang="en-US" sz="1100">
              <a:solidFill>
                <a:schemeClr val="dk1"/>
              </a:solidFill>
              <a:effectLst/>
              <a:latin typeface="+mn-lt"/>
              <a:ea typeface="+mn-ea"/>
              <a:cs typeface="+mn-cs"/>
            </a:rPr>
            <a:t>徐々に改善</a:t>
          </a:r>
          <a:r>
            <a:rPr lang="ja-JP" altLang="ja-JP" sz="1100">
              <a:solidFill>
                <a:schemeClr val="dk1"/>
              </a:solidFill>
              <a:effectLst/>
              <a:latin typeface="+mn-lt"/>
              <a:ea typeface="+mn-ea"/>
              <a:cs typeface="+mn-cs"/>
            </a:rPr>
            <a:t>してきた。平成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に発生した紀伊半島大水害</a:t>
          </a:r>
          <a:r>
            <a:rPr lang="ja-JP" altLang="ja-JP" sz="1100">
              <a:solidFill>
                <a:schemeClr val="dk1"/>
              </a:solidFill>
              <a:effectLst/>
              <a:latin typeface="+mn-lt"/>
              <a:ea typeface="+mn-ea"/>
              <a:cs typeface="+mn-cs"/>
            </a:rPr>
            <a:t>対応に係る経費が大きかったことや補助事業実施等に伴う委託料の増加等により</a:t>
          </a:r>
          <a:r>
            <a:rPr lang="ja-JP" altLang="en-US" sz="1100">
              <a:solidFill>
                <a:schemeClr val="dk1"/>
              </a:solidFill>
              <a:effectLst/>
              <a:latin typeface="+mn-lt"/>
              <a:ea typeface="+mn-ea"/>
              <a:cs typeface="+mn-cs"/>
            </a:rPr>
            <a:t>平成２５年度まで</a:t>
          </a:r>
          <a:r>
            <a:rPr lang="ja-JP" altLang="ja-JP" sz="1100">
              <a:solidFill>
                <a:schemeClr val="dk1"/>
              </a:solidFill>
              <a:effectLst/>
              <a:latin typeface="+mn-lt"/>
              <a:ea typeface="+mn-ea"/>
              <a:cs typeface="+mn-cs"/>
            </a:rPr>
            <a:t>増加</a:t>
          </a:r>
          <a:r>
            <a:rPr lang="ja-JP" altLang="en-US" sz="1100">
              <a:solidFill>
                <a:schemeClr val="dk1"/>
              </a:solidFill>
              <a:effectLst/>
              <a:latin typeface="+mn-lt"/>
              <a:ea typeface="+mn-ea"/>
              <a:cs typeface="+mn-cs"/>
            </a:rPr>
            <a:t>傾向にあったが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その後行財政改革等の推進もあり、</a:t>
          </a:r>
          <a:r>
            <a:rPr lang="ja-JP" altLang="ja-JP" sz="1100">
              <a:solidFill>
                <a:schemeClr val="dk1"/>
              </a:solidFill>
              <a:effectLst/>
              <a:latin typeface="+mn-lt"/>
              <a:ea typeface="+mn-ea"/>
              <a:cs typeface="+mn-cs"/>
            </a:rPr>
            <a:t>類似団体平均額を上回</a:t>
          </a:r>
          <a:r>
            <a:rPr lang="ja-JP" altLang="en-US" sz="1100">
              <a:solidFill>
                <a:schemeClr val="dk1"/>
              </a:solidFill>
              <a:effectLst/>
              <a:latin typeface="+mn-lt"/>
              <a:ea typeface="+mn-ea"/>
              <a:cs typeface="+mn-cs"/>
            </a:rPr>
            <a:t>ってはいるものの、ほぼ平均値に近い数値まで改善してきている</a:t>
          </a:r>
          <a:r>
            <a:rPr lang="ja-JP" altLang="ja-JP" sz="1100">
              <a:solidFill>
                <a:schemeClr val="dk1"/>
              </a:solidFill>
              <a:effectLst/>
              <a:latin typeface="+mn-lt"/>
              <a:ea typeface="+mn-ea"/>
              <a:cs typeface="+mn-cs"/>
            </a:rPr>
            <a:t>。今後も引き続き、組織及び事務事業の見直し、指定管理者制度</a:t>
          </a:r>
          <a:r>
            <a:rPr lang="ja-JP" altLang="en-US" sz="1100">
              <a:solidFill>
                <a:schemeClr val="dk1"/>
              </a:solidFill>
              <a:effectLst/>
              <a:latin typeface="+mn-lt"/>
              <a:ea typeface="+mn-ea"/>
              <a:cs typeface="+mn-cs"/>
            </a:rPr>
            <a:t>等による</a:t>
          </a:r>
          <a:r>
            <a:rPr lang="ja-JP" altLang="ja-JP" sz="1100">
              <a:solidFill>
                <a:schemeClr val="dk1"/>
              </a:solidFill>
              <a:effectLst/>
              <a:latin typeface="+mn-lt"/>
              <a:ea typeface="+mn-ea"/>
              <a:cs typeface="+mn-cs"/>
            </a:rPr>
            <a:t>民間活力の導入、人員配置及び事務事業の効率化を図</a:t>
          </a:r>
          <a:r>
            <a:rPr lang="ja-JP" altLang="en-US" sz="1100">
              <a:solidFill>
                <a:schemeClr val="dk1"/>
              </a:solidFill>
              <a:effectLst/>
              <a:latin typeface="+mn-lt"/>
              <a:ea typeface="+mn-ea"/>
              <a:cs typeface="+mn-cs"/>
            </a:rPr>
            <a:t>り</a:t>
          </a:r>
          <a:r>
            <a:rPr lang="ja-JP" altLang="ja-JP" sz="1100">
              <a:solidFill>
                <a:schemeClr val="dk1"/>
              </a:solidFill>
              <a:effectLst/>
              <a:latin typeface="+mn-lt"/>
              <a:ea typeface="+mn-ea"/>
              <a:cs typeface="+mn-cs"/>
            </a:rPr>
            <a:t>、計画的な施設管理を進め、コスト低減を図っていく。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93825</xdr:rowOff>
    </xdr:from>
    <xdr:to>
      <xdr:col>7</xdr:col>
      <xdr:colOff>152400</xdr:colOff>
      <xdr:row>83</xdr:row>
      <xdr:rowOff>103879</xdr:rowOff>
    </xdr:to>
    <xdr:cxnSp macro="">
      <xdr:nvCxnSpPr>
        <xdr:cNvPr id="194" name="直線コネクタ 193"/>
        <xdr:cNvCxnSpPr/>
      </xdr:nvCxnSpPr>
      <xdr:spPr>
        <a:xfrm flipV="1">
          <a:off x="4114800" y="14324175"/>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103879</xdr:rowOff>
    </xdr:from>
    <xdr:to>
      <xdr:col>6</xdr:col>
      <xdr:colOff>0</xdr:colOff>
      <xdr:row>84</xdr:row>
      <xdr:rowOff>16193</xdr:rowOff>
    </xdr:to>
    <xdr:cxnSp macro="">
      <xdr:nvCxnSpPr>
        <xdr:cNvPr id="197" name="直線コネクタ 196"/>
        <xdr:cNvCxnSpPr/>
      </xdr:nvCxnSpPr>
      <xdr:spPr>
        <a:xfrm flipV="1">
          <a:off x="3225800" y="14334229"/>
          <a:ext cx="889000" cy="8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122258</xdr:rowOff>
    </xdr:from>
    <xdr:to>
      <xdr:col>4</xdr:col>
      <xdr:colOff>482600</xdr:colOff>
      <xdr:row>84</xdr:row>
      <xdr:rowOff>16193</xdr:rowOff>
    </xdr:to>
    <xdr:cxnSp macro="">
      <xdr:nvCxnSpPr>
        <xdr:cNvPr id="200" name="直線コネクタ 199"/>
        <xdr:cNvCxnSpPr/>
      </xdr:nvCxnSpPr>
      <xdr:spPr>
        <a:xfrm>
          <a:off x="2336800" y="14352608"/>
          <a:ext cx="889000" cy="6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122258</xdr:rowOff>
    </xdr:from>
    <xdr:to>
      <xdr:col>3</xdr:col>
      <xdr:colOff>279400</xdr:colOff>
      <xdr:row>83</xdr:row>
      <xdr:rowOff>153265</xdr:rowOff>
    </xdr:to>
    <xdr:cxnSp macro="">
      <xdr:nvCxnSpPr>
        <xdr:cNvPr id="203" name="直線コネクタ 202"/>
        <xdr:cNvCxnSpPr/>
      </xdr:nvCxnSpPr>
      <xdr:spPr>
        <a:xfrm flipV="1">
          <a:off x="1447800" y="14352608"/>
          <a:ext cx="889000" cy="3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89740</xdr:rowOff>
    </xdr:from>
    <xdr:ext cx="762000" cy="259045"/>
    <xdr:sp macro="" textlink="">
      <xdr:nvSpPr>
        <xdr:cNvPr id="207" name="テキスト ボックス 206"/>
        <xdr:cNvSpPr txBox="1"/>
      </xdr:nvSpPr>
      <xdr:spPr>
        <a:xfrm>
          <a:off x="1066800" y="139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43025</xdr:rowOff>
    </xdr:from>
    <xdr:to>
      <xdr:col>7</xdr:col>
      <xdr:colOff>203200</xdr:colOff>
      <xdr:row>83</xdr:row>
      <xdr:rowOff>144625</xdr:rowOff>
    </xdr:to>
    <xdr:sp macro="" textlink="">
      <xdr:nvSpPr>
        <xdr:cNvPr id="213" name="円/楕円 212"/>
        <xdr:cNvSpPr/>
      </xdr:nvSpPr>
      <xdr:spPr>
        <a:xfrm>
          <a:off x="4902200" y="1427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15102</xdr:rowOff>
    </xdr:from>
    <xdr:ext cx="762000" cy="259045"/>
    <xdr:sp macro="" textlink="">
      <xdr:nvSpPr>
        <xdr:cNvPr id="214" name="人件費・物件費等の状況該当値テキスト"/>
        <xdr:cNvSpPr txBox="1"/>
      </xdr:nvSpPr>
      <xdr:spPr>
        <a:xfrm>
          <a:off x="5041900" y="1424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165,086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53079</xdr:rowOff>
    </xdr:from>
    <xdr:to>
      <xdr:col>6</xdr:col>
      <xdr:colOff>50800</xdr:colOff>
      <xdr:row>83</xdr:row>
      <xdr:rowOff>154679</xdr:rowOff>
    </xdr:to>
    <xdr:sp macro="" textlink="">
      <xdr:nvSpPr>
        <xdr:cNvPr id="215" name="円/楕円 214"/>
        <xdr:cNvSpPr/>
      </xdr:nvSpPr>
      <xdr:spPr>
        <a:xfrm>
          <a:off x="4064000" y="1428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139456</xdr:rowOff>
    </xdr:from>
    <xdr:ext cx="736600" cy="259045"/>
    <xdr:sp macro="" textlink="">
      <xdr:nvSpPr>
        <xdr:cNvPr id="216" name="テキスト ボックス 215"/>
        <xdr:cNvSpPr txBox="1"/>
      </xdr:nvSpPr>
      <xdr:spPr>
        <a:xfrm>
          <a:off x="3733800" y="1436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166,336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136843</xdr:rowOff>
    </xdr:from>
    <xdr:to>
      <xdr:col>4</xdr:col>
      <xdr:colOff>533400</xdr:colOff>
      <xdr:row>84</xdr:row>
      <xdr:rowOff>66993</xdr:rowOff>
    </xdr:to>
    <xdr:sp macro="" textlink="">
      <xdr:nvSpPr>
        <xdr:cNvPr id="217" name="円/楕円 216"/>
        <xdr:cNvSpPr/>
      </xdr:nvSpPr>
      <xdr:spPr>
        <a:xfrm>
          <a:off x="3175000" y="1436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51770</xdr:rowOff>
    </xdr:from>
    <xdr:ext cx="762000" cy="259045"/>
    <xdr:sp macro="" textlink="">
      <xdr:nvSpPr>
        <xdr:cNvPr id="218" name="テキスト ボックス 217"/>
        <xdr:cNvSpPr txBox="1"/>
      </xdr:nvSpPr>
      <xdr:spPr>
        <a:xfrm>
          <a:off x="2844800" y="1445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176,750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71458</xdr:rowOff>
    </xdr:from>
    <xdr:to>
      <xdr:col>3</xdr:col>
      <xdr:colOff>330200</xdr:colOff>
      <xdr:row>84</xdr:row>
      <xdr:rowOff>1608</xdr:rowOff>
    </xdr:to>
    <xdr:sp macro="" textlink="">
      <xdr:nvSpPr>
        <xdr:cNvPr id="219" name="円/楕円 218"/>
        <xdr:cNvSpPr/>
      </xdr:nvSpPr>
      <xdr:spPr>
        <a:xfrm>
          <a:off x="2286000" y="143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157835</xdr:rowOff>
    </xdr:from>
    <xdr:ext cx="762000" cy="259045"/>
    <xdr:sp macro="" textlink="">
      <xdr:nvSpPr>
        <xdr:cNvPr id="220" name="テキスト ボックス 219"/>
        <xdr:cNvSpPr txBox="1"/>
      </xdr:nvSpPr>
      <xdr:spPr>
        <a:xfrm>
          <a:off x="1955800" y="143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168,621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102465</xdr:rowOff>
    </xdr:from>
    <xdr:to>
      <xdr:col>2</xdr:col>
      <xdr:colOff>127000</xdr:colOff>
      <xdr:row>84</xdr:row>
      <xdr:rowOff>32615</xdr:rowOff>
    </xdr:to>
    <xdr:sp macro="" textlink="">
      <xdr:nvSpPr>
        <xdr:cNvPr id="221" name="円/楕円 220"/>
        <xdr:cNvSpPr/>
      </xdr:nvSpPr>
      <xdr:spPr>
        <a:xfrm>
          <a:off x="1397000" y="143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17392</xdr:rowOff>
    </xdr:from>
    <xdr:ext cx="762000" cy="259045"/>
    <xdr:sp macro="" textlink="">
      <xdr:nvSpPr>
        <xdr:cNvPr id="222" name="テキスト ボックス 221"/>
        <xdr:cNvSpPr txBox="1"/>
      </xdr:nvSpPr>
      <xdr:spPr>
        <a:xfrm>
          <a:off x="1066800" y="144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172,476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合併以降も類似団体平均に比べ継続して低い水準で推移している。平成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年度の数値は、前年度に比べ</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ポイント高くなったものの、依然として類似団体平均より</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ポイント低い。今後も引き続き給与水準の適正化に努める。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145287</xdr:rowOff>
    </xdr:from>
    <xdr:to>
      <xdr:col>24</xdr:col>
      <xdr:colOff>558800</xdr:colOff>
      <xdr:row>85</xdr:row>
      <xdr:rowOff>22098</xdr:rowOff>
    </xdr:to>
    <xdr:cxnSp macro="">
      <xdr:nvCxnSpPr>
        <xdr:cNvPr id="254" name="直線コネクタ 253"/>
        <xdr:cNvCxnSpPr/>
      </xdr:nvCxnSpPr>
      <xdr:spPr>
        <a:xfrm>
          <a:off x="16179800" y="14547087"/>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88155</xdr:rowOff>
    </xdr:from>
    <xdr:ext cx="762000" cy="259045"/>
    <xdr:sp macro="" textlink="">
      <xdr:nvSpPr>
        <xdr:cNvPr id="255" name="給与水準   （国との比較）平均値テキスト"/>
        <xdr:cNvSpPr txBox="1"/>
      </xdr:nvSpPr>
      <xdr:spPr>
        <a:xfrm>
          <a:off x="17106900" y="1466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116332</xdr:rowOff>
    </xdr:from>
    <xdr:to>
      <xdr:col>23</xdr:col>
      <xdr:colOff>406400</xdr:colOff>
      <xdr:row>84</xdr:row>
      <xdr:rowOff>145287</xdr:rowOff>
    </xdr:to>
    <xdr:cxnSp macro="">
      <xdr:nvCxnSpPr>
        <xdr:cNvPr id="257" name="直線コネクタ 256"/>
        <xdr:cNvCxnSpPr/>
      </xdr:nvCxnSpPr>
      <xdr:spPr>
        <a:xfrm>
          <a:off x="15290800" y="14518132"/>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59" name="テキスト ボックス 258"/>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116332</xdr:rowOff>
    </xdr:from>
    <xdr:to>
      <xdr:col>22</xdr:col>
      <xdr:colOff>203200</xdr:colOff>
      <xdr:row>86</xdr:row>
      <xdr:rowOff>140208</xdr:rowOff>
    </xdr:to>
    <xdr:cxnSp macro="">
      <xdr:nvCxnSpPr>
        <xdr:cNvPr id="260" name="直線コネクタ 259"/>
        <xdr:cNvCxnSpPr/>
      </xdr:nvCxnSpPr>
      <xdr:spPr>
        <a:xfrm flipV="1">
          <a:off x="14401800" y="14518132"/>
          <a:ext cx="8890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154195</xdr:rowOff>
    </xdr:from>
    <xdr:ext cx="762000" cy="259045"/>
    <xdr:sp macro="" textlink="">
      <xdr:nvSpPr>
        <xdr:cNvPr id="262" name="テキスト ボックス 261"/>
        <xdr:cNvSpPr txBox="1"/>
      </xdr:nvSpPr>
      <xdr:spPr>
        <a:xfrm>
          <a:off x="14909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140208</xdr:rowOff>
    </xdr:from>
    <xdr:to>
      <xdr:col>21</xdr:col>
      <xdr:colOff>0</xdr:colOff>
      <xdr:row>86</xdr:row>
      <xdr:rowOff>145035</xdr:rowOff>
    </xdr:to>
    <xdr:cxnSp macro="">
      <xdr:nvCxnSpPr>
        <xdr:cNvPr id="263" name="直線コネクタ 262"/>
        <xdr:cNvCxnSpPr/>
      </xdr:nvCxnSpPr>
      <xdr:spPr>
        <a:xfrm flipV="1">
          <a:off x="13512800" y="14884908"/>
          <a:ext cx="8890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65" name="テキスト ボックス 264"/>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21099</xdr:rowOff>
    </xdr:from>
    <xdr:ext cx="762000" cy="259045"/>
    <xdr:sp macro="" textlink="">
      <xdr:nvSpPr>
        <xdr:cNvPr id="267" name="テキスト ボックス 266"/>
        <xdr:cNvSpPr txBox="1"/>
      </xdr:nvSpPr>
      <xdr:spPr>
        <a:xfrm>
          <a:off x="13131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142748</xdr:rowOff>
    </xdr:from>
    <xdr:to>
      <xdr:col>24</xdr:col>
      <xdr:colOff>609600</xdr:colOff>
      <xdr:row>85</xdr:row>
      <xdr:rowOff>72898</xdr:rowOff>
    </xdr:to>
    <xdr:sp macro="" textlink="">
      <xdr:nvSpPr>
        <xdr:cNvPr id="273" name="円/楕円 272"/>
        <xdr:cNvSpPr/>
      </xdr:nvSpPr>
      <xdr:spPr>
        <a:xfrm>
          <a:off x="169672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159275</xdr:rowOff>
    </xdr:from>
    <xdr:ext cx="762000" cy="259045"/>
    <xdr:sp macro="" textlink="">
      <xdr:nvSpPr>
        <xdr:cNvPr id="274" name="給与水準   （国との比較）該当値テキスト"/>
        <xdr:cNvSpPr txBox="1"/>
      </xdr:nvSpPr>
      <xdr:spPr>
        <a:xfrm>
          <a:off x="17106900" y="1438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94487</xdr:rowOff>
    </xdr:from>
    <xdr:to>
      <xdr:col>23</xdr:col>
      <xdr:colOff>457200</xdr:colOff>
      <xdr:row>85</xdr:row>
      <xdr:rowOff>24637</xdr:rowOff>
    </xdr:to>
    <xdr:sp macro="" textlink="">
      <xdr:nvSpPr>
        <xdr:cNvPr id="275" name="円/楕円 274"/>
        <xdr:cNvSpPr/>
      </xdr:nvSpPr>
      <xdr:spPr>
        <a:xfrm>
          <a:off x="16129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34814</xdr:rowOff>
    </xdr:from>
    <xdr:ext cx="736600" cy="259045"/>
    <xdr:sp macro="" textlink="">
      <xdr:nvSpPr>
        <xdr:cNvPr id="276" name="テキスト ボックス 275"/>
        <xdr:cNvSpPr txBox="1"/>
      </xdr:nvSpPr>
      <xdr:spPr>
        <a:xfrm>
          <a:off x="15798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65532</xdr:rowOff>
    </xdr:from>
    <xdr:to>
      <xdr:col>22</xdr:col>
      <xdr:colOff>254000</xdr:colOff>
      <xdr:row>84</xdr:row>
      <xdr:rowOff>167132</xdr:rowOff>
    </xdr:to>
    <xdr:sp macro="" textlink="">
      <xdr:nvSpPr>
        <xdr:cNvPr id="277" name="円/楕円 276"/>
        <xdr:cNvSpPr/>
      </xdr:nvSpPr>
      <xdr:spPr>
        <a:xfrm>
          <a:off x="15240000" y="144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5859</xdr:rowOff>
    </xdr:from>
    <xdr:ext cx="762000" cy="259045"/>
    <xdr:sp macro="" textlink="">
      <xdr:nvSpPr>
        <xdr:cNvPr id="278" name="テキスト ボックス 277"/>
        <xdr:cNvSpPr txBox="1"/>
      </xdr:nvSpPr>
      <xdr:spPr>
        <a:xfrm>
          <a:off x="14909800" y="1423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89408</xdr:rowOff>
    </xdr:from>
    <xdr:to>
      <xdr:col>21</xdr:col>
      <xdr:colOff>50800</xdr:colOff>
      <xdr:row>87</xdr:row>
      <xdr:rowOff>19558</xdr:rowOff>
    </xdr:to>
    <xdr:sp macro="" textlink="">
      <xdr:nvSpPr>
        <xdr:cNvPr id="279" name="円/楕円 278"/>
        <xdr:cNvSpPr/>
      </xdr:nvSpPr>
      <xdr:spPr>
        <a:xfrm>
          <a:off x="14351000" y="148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29735</xdr:rowOff>
    </xdr:from>
    <xdr:ext cx="762000" cy="259045"/>
    <xdr:sp macro="" textlink="">
      <xdr:nvSpPr>
        <xdr:cNvPr id="280" name="テキスト ボックス 279"/>
        <xdr:cNvSpPr txBox="1"/>
      </xdr:nvSpPr>
      <xdr:spPr>
        <a:xfrm>
          <a:off x="14020800" y="1460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94235</xdr:rowOff>
    </xdr:from>
    <xdr:to>
      <xdr:col>19</xdr:col>
      <xdr:colOff>533400</xdr:colOff>
      <xdr:row>87</xdr:row>
      <xdr:rowOff>24385</xdr:rowOff>
    </xdr:to>
    <xdr:sp macro="" textlink="">
      <xdr:nvSpPr>
        <xdr:cNvPr id="281" name="円/楕円 280"/>
        <xdr:cNvSpPr/>
      </xdr:nvSpPr>
      <xdr:spPr>
        <a:xfrm>
          <a:off x="13462000" y="1483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34562</xdr:rowOff>
    </xdr:from>
    <xdr:ext cx="762000" cy="259045"/>
    <xdr:sp macro="" textlink="">
      <xdr:nvSpPr>
        <xdr:cNvPr id="282" name="テキスト ボックス 281"/>
        <xdr:cNvSpPr txBox="1"/>
      </xdr:nvSpPr>
      <xdr:spPr>
        <a:xfrm>
          <a:off x="13131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職員数は、平成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年度の市村合併により増加したが、集中改革プランによる職員定数削減等により平成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年度まで毎年度減少してきた（平成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年度比△</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人）。平成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年度以降、十津川村消防事務受託に係る消防職員採用、また人口減少の影響により再び増加する傾向にあったが、平成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年度は常備消防の広域化により消防職員</a:t>
          </a:r>
          <a:r>
            <a:rPr lang="en-US" altLang="ja-JP" sz="1100" b="0" i="0" baseline="0">
              <a:solidFill>
                <a:schemeClr val="dk1"/>
              </a:solidFill>
              <a:effectLst/>
              <a:latin typeface="+mn-lt"/>
              <a:ea typeface="+mn-ea"/>
              <a:cs typeface="+mn-cs"/>
            </a:rPr>
            <a:t>104</a:t>
          </a:r>
          <a:r>
            <a:rPr lang="ja-JP" altLang="ja-JP" sz="1100" b="0" i="0" baseline="0">
              <a:solidFill>
                <a:schemeClr val="dk1"/>
              </a:solidFill>
              <a:effectLst/>
              <a:latin typeface="+mn-lt"/>
              <a:ea typeface="+mn-ea"/>
              <a:cs typeface="+mn-cs"/>
            </a:rPr>
            <a:t>名が一部事務組合の職員となり大幅に減少、類似団体平均との差が</a:t>
          </a:r>
          <a:r>
            <a:rPr lang="en-US" altLang="ja-JP" sz="1100" b="0" i="0" baseline="0">
              <a:solidFill>
                <a:schemeClr val="dk1"/>
              </a:solidFill>
              <a:effectLst/>
              <a:latin typeface="+mn-lt"/>
              <a:ea typeface="+mn-ea"/>
              <a:cs typeface="+mn-cs"/>
            </a:rPr>
            <a:t>1.26</a:t>
          </a:r>
          <a:r>
            <a:rPr lang="ja-JP" altLang="ja-JP" sz="1100" b="0" i="0" baseline="0">
              <a:solidFill>
                <a:schemeClr val="dk1"/>
              </a:solidFill>
              <a:effectLst/>
              <a:latin typeface="+mn-lt"/>
              <a:ea typeface="+mn-ea"/>
              <a:cs typeface="+mn-cs"/>
            </a:rPr>
            <a:t>人とかなり近づいた。平成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年度は職員は前年度</a:t>
          </a:r>
          <a:r>
            <a:rPr lang="ja-JP" altLang="en-US" sz="1100" b="0" i="0" baseline="0">
              <a:solidFill>
                <a:schemeClr val="dk1"/>
              </a:solidFill>
              <a:effectLst/>
              <a:latin typeface="+mn-lt"/>
              <a:ea typeface="+mn-ea"/>
              <a:cs typeface="+mn-cs"/>
            </a:rPr>
            <a:t>より減員</a:t>
          </a:r>
          <a:r>
            <a:rPr lang="ja-JP" altLang="ja-JP" sz="1100" b="0" i="0" baseline="0">
              <a:solidFill>
                <a:schemeClr val="dk1"/>
              </a:solidFill>
              <a:effectLst/>
              <a:latin typeface="+mn-lt"/>
              <a:ea typeface="+mn-ea"/>
              <a:cs typeface="+mn-cs"/>
            </a:rPr>
            <a:t>であるものの人口減少により類似団体平均との乖離が大きくなった。人口に比して面積が大きく、そのほとんどが過疎地域であることなどから、一定の行政サービス維持のため合理化が難しい部門もあるが、今後、更なる事務事業効率化、管理施設の見直し・削減等により職員定数の最適化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127181</xdr:rowOff>
    </xdr:from>
    <xdr:to>
      <xdr:col>24</xdr:col>
      <xdr:colOff>558800</xdr:colOff>
      <xdr:row>62</xdr:row>
      <xdr:rowOff>137523</xdr:rowOff>
    </xdr:to>
    <xdr:cxnSp macro="">
      <xdr:nvCxnSpPr>
        <xdr:cNvPr id="319" name="直線コネクタ 318"/>
        <xdr:cNvCxnSpPr/>
      </xdr:nvCxnSpPr>
      <xdr:spPr>
        <a:xfrm>
          <a:off x="16179800" y="10757081"/>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99604</xdr:rowOff>
    </xdr:from>
    <xdr:to>
      <xdr:col>23</xdr:col>
      <xdr:colOff>406400</xdr:colOff>
      <xdr:row>62</xdr:row>
      <xdr:rowOff>127181</xdr:rowOff>
    </xdr:to>
    <xdr:cxnSp macro="">
      <xdr:nvCxnSpPr>
        <xdr:cNvPr id="322" name="直線コネクタ 321"/>
        <xdr:cNvCxnSpPr/>
      </xdr:nvCxnSpPr>
      <xdr:spPr>
        <a:xfrm>
          <a:off x="15290800" y="10729504"/>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99604</xdr:rowOff>
    </xdr:from>
    <xdr:to>
      <xdr:col>22</xdr:col>
      <xdr:colOff>203200</xdr:colOff>
      <xdr:row>65</xdr:row>
      <xdr:rowOff>107497</xdr:rowOff>
    </xdr:to>
    <xdr:cxnSp macro="">
      <xdr:nvCxnSpPr>
        <xdr:cNvPr id="325" name="直線コネクタ 324"/>
        <xdr:cNvCxnSpPr/>
      </xdr:nvCxnSpPr>
      <xdr:spPr>
        <a:xfrm flipV="1">
          <a:off x="14401800" y="10729504"/>
          <a:ext cx="889000" cy="52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24765</xdr:rowOff>
    </xdr:from>
    <xdr:to>
      <xdr:col>21</xdr:col>
      <xdr:colOff>0</xdr:colOff>
      <xdr:row>65</xdr:row>
      <xdr:rowOff>107497</xdr:rowOff>
    </xdr:to>
    <xdr:cxnSp macro="">
      <xdr:nvCxnSpPr>
        <xdr:cNvPr id="328" name="直線コネクタ 327"/>
        <xdr:cNvCxnSpPr/>
      </xdr:nvCxnSpPr>
      <xdr:spPr>
        <a:xfrm>
          <a:off x="13512800" y="11169015"/>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86723</xdr:rowOff>
    </xdr:from>
    <xdr:to>
      <xdr:col>24</xdr:col>
      <xdr:colOff>609600</xdr:colOff>
      <xdr:row>63</xdr:row>
      <xdr:rowOff>16873</xdr:rowOff>
    </xdr:to>
    <xdr:sp macro="" textlink="">
      <xdr:nvSpPr>
        <xdr:cNvPr id="338" name="円/楕円 337"/>
        <xdr:cNvSpPr/>
      </xdr:nvSpPr>
      <xdr:spPr>
        <a:xfrm>
          <a:off x="169672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58800</xdr:rowOff>
    </xdr:from>
    <xdr:ext cx="762000" cy="259045"/>
    <xdr:sp macro="" textlink="">
      <xdr:nvSpPr>
        <xdr:cNvPr id="339" name="定員管理の状況該当値テキスト"/>
        <xdr:cNvSpPr txBox="1"/>
      </xdr:nvSpPr>
      <xdr:spPr>
        <a:xfrm>
          <a:off x="17106900" y="1068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76381</xdr:rowOff>
    </xdr:from>
    <xdr:to>
      <xdr:col>23</xdr:col>
      <xdr:colOff>457200</xdr:colOff>
      <xdr:row>63</xdr:row>
      <xdr:rowOff>6531</xdr:rowOff>
    </xdr:to>
    <xdr:sp macro="" textlink="">
      <xdr:nvSpPr>
        <xdr:cNvPr id="340" name="円/楕円 339"/>
        <xdr:cNvSpPr/>
      </xdr:nvSpPr>
      <xdr:spPr>
        <a:xfrm>
          <a:off x="16129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162758</xdr:rowOff>
    </xdr:from>
    <xdr:ext cx="736600" cy="259045"/>
    <xdr:sp macro="" textlink="">
      <xdr:nvSpPr>
        <xdr:cNvPr id="341" name="テキスト ボックス 340"/>
        <xdr:cNvSpPr txBox="1"/>
      </xdr:nvSpPr>
      <xdr:spPr>
        <a:xfrm>
          <a:off x="15798800" y="10792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48804</xdr:rowOff>
    </xdr:from>
    <xdr:to>
      <xdr:col>22</xdr:col>
      <xdr:colOff>254000</xdr:colOff>
      <xdr:row>62</xdr:row>
      <xdr:rowOff>150404</xdr:rowOff>
    </xdr:to>
    <xdr:sp macro="" textlink="">
      <xdr:nvSpPr>
        <xdr:cNvPr id="342" name="円/楕円 341"/>
        <xdr:cNvSpPr/>
      </xdr:nvSpPr>
      <xdr:spPr>
        <a:xfrm>
          <a:off x="15240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135181</xdr:rowOff>
    </xdr:from>
    <xdr:ext cx="762000" cy="259045"/>
    <xdr:sp macro="" textlink="">
      <xdr:nvSpPr>
        <xdr:cNvPr id="343" name="テキスト ボックス 342"/>
        <xdr:cNvSpPr txBox="1"/>
      </xdr:nvSpPr>
      <xdr:spPr>
        <a:xfrm>
          <a:off x="14909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56697</xdr:rowOff>
    </xdr:from>
    <xdr:to>
      <xdr:col>21</xdr:col>
      <xdr:colOff>50800</xdr:colOff>
      <xdr:row>65</xdr:row>
      <xdr:rowOff>158297</xdr:rowOff>
    </xdr:to>
    <xdr:sp macro="" textlink="">
      <xdr:nvSpPr>
        <xdr:cNvPr id="344" name="円/楕円 343"/>
        <xdr:cNvSpPr/>
      </xdr:nvSpPr>
      <xdr:spPr>
        <a:xfrm>
          <a:off x="14351000" y="1120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143074</xdr:rowOff>
    </xdr:from>
    <xdr:ext cx="762000" cy="259045"/>
    <xdr:sp macro="" textlink="">
      <xdr:nvSpPr>
        <xdr:cNvPr id="345" name="テキスト ボックス 344"/>
        <xdr:cNvSpPr txBox="1"/>
      </xdr:nvSpPr>
      <xdr:spPr>
        <a:xfrm>
          <a:off x="14020800" y="11287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13.65</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145415</xdr:rowOff>
    </xdr:from>
    <xdr:to>
      <xdr:col>19</xdr:col>
      <xdr:colOff>533400</xdr:colOff>
      <xdr:row>65</xdr:row>
      <xdr:rowOff>75565</xdr:rowOff>
    </xdr:to>
    <xdr:sp macro="" textlink="">
      <xdr:nvSpPr>
        <xdr:cNvPr id="346" name="円/楕円 345"/>
        <xdr:cNvSpPr/>
      </xdr:nvSpPr>
      <xdr:spPr>
        <a:xfrm>
          <a:off x="13462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60342</xdr:rowOff>
    </xdr:from>
    <xdr:ext cx="762000" cy="259045"/>
    <xdr:sp macro="" textlink="">
      <xdr:nvSpPr>
        <xdr:cNvPr id="347" name="テキスト ボックス 346"/>
        <xdr:cNvSpPr txBox="1"/>
      </xdr:nvSpPr>
      <xdr:spPr>
        <a:xfrm>
          <a:off x="13131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退職手当債</a:t>
          </a:r>
          <a:r>
            <a:rPr lang="ja-JP" altLang="en-US" sz="1100" b="0" i="0" baseline="0">
              <a:solidFill>
                <a:schemeClr val="dk1"/>
              </a:solidFill>
              <a:effectLst/>
              <a:latin typeface="+mn-lt"/>
              <a:ea typeface="+mn-ea"/>
              <a:cs typeface="+mn-cs"/>
            </a:rPr>
            <a:t>を発行したこともあり、類似団体に比べて高い水準で推移しているが、その後は</a:t>
          </a:r>
          <a:r>
            <a:rPr lang="ja-JP" altLang="ja-JP" sz="1100" b="0" i="0" baseline="0">
              <a:solidFill>
                <a:schemeClr val="dk1"/>
              </a:solidFill>
              <a:effectLst/>
              <a:latin typeface="+mn-lt"/>
              <a:ea typeface="+mn-ea"/>
              <a:cs typeface="+mn-cs"/>
            </a:rPr>
            <a:t>市全体の公共事業の継続的縮小による市債新規発行の抑制、交付税算入割合の大きい事業債の活用などにより、公債費の削減、当比率の改善に努めて</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年度においては奈良県市町村財政健全化支援事業により、さらに利子負担の軽減を図</a:t>
          </a:r>
          <a:r>
            <a:rPr lang="ja-JP" altLang="en-US" sz="1100" b="0" i="0" baseline="0">
              <a:solidFill>
                <a:schemeClr val="dk1"/>
              </a:solidFill>
              <a:effectLst/>
              <a:latin typeface="+mn-lt"/>
              <a:ea typeface="+mn-ea"/>
              <a:cs typeface="+mn-cs"/>
            </a:rPr>
            <a:t>れた</a:t>
          </a:r>
          <a:r>
            <a:rPr lang="ja-JP" altLang="ja-JP" sz="1100" b="0" i="0" baseline="0">
              <a:solidFill>
                <a:schemeClr val="dk1"/>
              </a:solidFill>
              <a:effectLst/>
              <a:latin typeface="+mn-lt"/>
              <a:ea typeface="+mn-ea"/>
              <a:cs typeface="+mn-cs"/>
            </a:rPr>
            <a:t>こと</a:t>
          </a:r>
          <a:r>
            <a:rPr lang="ja-JP" altLang="en-US" sz="1100" b="0" i="0" baseline="0">
              <a:solidFill>
                <a:schemeClr val="dk1"/>
              </a:solidFill>
              <a:effectLst/>
              <a:latin typeface="+mn-lt"/>
              <a:ea typeface="+mn-ea"/>
              <a:cs typeface="+mn-cs"/>
            </a:rPr>
            <a:t>もあり、結果</a:t>
          </a:r>
          <a:r>
            <a:rPr lang="ja-JP" altLang="ja-JP" sz="1100" b="0" i="0" baseline="0">
              <a:solidFill>
                <a:schemeClr val="dk1"/>
              </a:solidFill>
              <a:effectLst/>
              <a:latin typeface="+mn-lt"/>
              <a:ea typeface="+mn-ea"/>
              <a:cs typeface="+mn-cs"/>
            </a:rPr>
            <a:t>として単年度の数値は、年々改善している。しかし、</a:t>
          </a:r>
          <a:r>
            <a:rPr lang="ja-JP" altLang="en-US" sz="1100" b="0" i="0" baseline="0">
              <a:solidFill>
                <a:schemeClr val="dk1"/>
              </a:solidFill>
              <a:effectLst/>
              <a:latin typeface="+mn-lt"/>
              <a:ea typeface="+mn-ea"/>
              <a:cs typeface="+mn-cs"/>
            </a:rPr>
            <a:t>類似団体に比べると</a:t>
          </a:r>
          <a:r>
            <a:rPr lang="ja-JP" altLang="ja-JP" sz="1100" b="0" i="0" baseline="0">
              <a:solidFill>
                <a:schemeClr val="dk1"/>
              </a:solidFill>
              <a:effectLst/>
              <a:latin typeface="+mn-lt"/>
              <a:ea typeface="+mn-ea"/>
              <a:cs typeface="+mn-cs"/>
            </a:rPr>
            <a:t>依然として高いレベルにあり、今後も、新規事業等の選択と集中、計画的な行財政運営、有利な財源の活用等により実質的な公債費の削減・抑制を図り、当比率の改善に努める。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120544</xdr:rowOff>
    </xdr:from>
    <xdr:to>
      <xdr:col>24</xdr:col>
      <xdr:colOff>558800</xdr:colOff>
      <xdr:row>37</xdr:row>
      <xdr:rowOff>146685</xdr:rowOff>
    </xdr:to>
    <xdr:cxnSp macro="">
      <xdr:nvCxnSpPr>
        <xdr:cNvPr id="381" name="直線コネクタ 380"/>
        <xdr:cNvCxnSpPr/>
      </xdr:nvCxnSpPr>
      <xdr:spPr>
        <a:xfrm flipV="1">
          <a:off x="16179800" y="6464194"/>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17903</xdr:rowOff>
    </xdr:from>
    <xdr:ext cx="762000" cy="259045"/>
    <xdr:sp macro="" textlink="">
      <xdr:nvSpPr>
        <xdr:cNvPr id="382" name="公債費負担の状況平均値テキスト"/>
        <xdr:cNvSpPr txBox="1"/>
      </xdr:nvSpPr>
      <xdr:spPr>
        <a:xfrm>
          <a:off x="17106900" y="619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146685</xdr:rowOff>
    </xdr:from>
    <xdr:to>
      <xdr:col>23</xdr:col>
      <xdr:colOff>406400</xdr:colOff>
      <xdr:row>37</xdr:row>
      <xdr:rowOff>168804</xdr:rowOff>
    </xdr:to>
    <xdr:cxnSp macro="">
      <xdr:nvCxnSpPr>
        <xdr:cNvPr id="384" name="直線コネクタ 383"/>
        <xdr:cNvCxnSpPr/>
      </xdr:nvCxnSpPr>
      <xdr:spPr>
        <a:xfrm flipV="1">
          <a:off x="15290800" y="6490335"/>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166794</xdr:rowOff>
    </xdr:from>
    <xdr:to>
      <xdr:col>22</xdr:col>
      <xdr:colOff>203200</xdr:colOff>
      <xdr:row>37</xdr:row>
      <xdr:rowOff>168804</xdr:rowOff>
    </xdr:to>
    <xdr:cxnSp macro="">
      <xdr:nvCxnSpPr>
        <xdr:cNvPr id="387" name="直線コネクタ 386"/>
        <xdr:cNvCxnSpPr/>
      </xdr:nvCxnSpPr>
      <xdr:spPr>
        <a:xfrm>
          <a:off x="14401800" y="6510444"/>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164782</xdr:rowOff>
    </xdr:from>
    <xdr:to>
      <xdr:col>21</xdr:col>
      <xdr:colOff>0</xdr:colOff>
      <xdr:row>37</xdr:row>
      <xdr:rowOff>166794</xdr:rowOff>
    </xdr:to>
    <xdr:cxnSp macro="">
      <xdr:nvCxnSpPr>
        <xdr:cNvPr id="390" name="直線コネクタ 389"/>
        <xdr:cNvCxnSpPr/>
      </xdr:nvCxnSpPr>
      <xdr:spPr>
        <a:xfrm>
          <a:off x="13512800" y="6508432"/>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69744</xdr:rowOff>
    </xdr:from>
    <xdr:to>
      <xdr:col>24</xdr:col>
      <xdr:colOff>609600</xdr:colOff>
      <xdr:row>37</xdr:row>
      <xdr:rowOff>171345</xdr:rowOff>
    </xdr:to>
    <xdr:sp macro="" textlink="">
      <xdr:nvSpPr>
        <xdr:cNvPr id="400" name="円/楕円 399"/>
        <xdr:cNvSpPr/>
      </xdr:nvSpPr>
      <xdr:spPr>
        <a:xfrm>
          <a:off x="16967200" y="64133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41821</xdr:rowOff>
    </xdr:from>
    <xdr:ext cx="762000" cy="259045"/>
    <xdr:sp macro="" textlink="">
      <xdr:nvSpPr>
        <xdr:cNvPr id="401" name="公債費負担の状況該当値テキスト"/>
        <xdr:cNvSpPr txBox="1"/>
      </xdr:nvSpPr>
      <xdr:spPr>
        <a:xfrm>
          <a:off x="17106900" y="638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95885</xdr:rowOff>
    </xdr:from>
    <xdr:to>
      <xdr:col>23</xdr:col>
      <xdr:colOff>457200</xdr:colOff>
      <xdr:row>38</xdr:row>
      <xdr:rowOff>26035</xdr:rowOff>
    </xdr:to>
    <xdr:sp macro="" textlink="">
      <xdr:nvSpPr>
        <xdr:cNvPr id="402" name="円/楕円 401"/>
        <xdr:cNvSpPr/>
      </xdr:nvSpPr>
      <xdr:spPr>
        <a:xfrm>
          <a:off x="161290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10812</xdr:rowOff>
    </xdr:from>
    <xdr:ext cx="736600" cy="259045"/>
    <xdr:sp macro="" textlink="">
      <xdr:nvSpPr>
        <xdr:cNvPr id="403" name="テキスト ボックス 402"/>
        <xdr:cNvSpPr txBox="1"/>
      </xdr:nvSpPr>
      <xdr:spPr>
        <a:xfrm>
          <a:off x="15798800" y="6525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118004</xdr:rowOff>
    </xdr:from>
    <xdr:to>
      <xdr:col>22</xdr:col>
      <xdr:colOff>254000</xdr:colOff>
      <xdr:row>38</xdr:row>
      <xdr:rowOff>48154</xdr:rowOff>
    </xdr:to>
    <xdr:sp macro="" textlink="">
      <xdr:nvSpPr>
        <xdr:cNvPr id="404" name="円/楕円 403"/>
        <xdr:cNvSpPr/>
      </xdr:nvSpPr>
      <xdr:spPr>
        <a:xfrm>
          <a:off x="15240000" y="646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32931</xdr:rowOff>
    </xdr:from>
    <xdr:ext cx="762000" cy="259045"/>
    <xdr:sp macro="" textlink="">
      <xdr:nvSpPr>
        <xdr:cNvPr id="405" name="テキスト ボックス 404"/>
        <xdr:cNvSpPr txBox="1"/>
      </xdr:nvSpPr>
      <xdr:spPr>
        <a:xfrm>
          <a:off x="14909800" y="654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115993</xdr:rowOff>
    </xdr:from>
    <xdr:to>
      <xdr:col>21</xdr:col>
      <xdr:colOff>50800</xdr:colOff>
      <xdr:row>38</xdr:row>
      <xdr:rowOff>46143</xdr:rowOff>
    </xdr:to>
    <xdr:sp macro="" textlink="">
      <xdr:nvSpPr>
        <xdr:cNvPr id="406" name="円/楕円 405"/>
        <xdr:cNvSpPr/>
      </xdr:nvSpPr>
      <xdr:spPr>
        <a:xfrm>
          <a:off x="143510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30921</xdr:rowOff>
    </xdr:from>
    <xdr:ext cx="762000" cy="259045"/>
    <xdr:sp macro="" textlink="">
      <xdr:nvSpPr>
        <xdr:cNvPr id="407" name="テキスト ボックス 406"/>
        <xdr:cNvSpPr txBox="1"/>
      </xdr:nvSpPr>
      <xdr:spPr>
        <a:xfrm>
          <a:off x="14020800" y="654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113983</xdr:rowOff>
    </xdr:from>
    <xdr:to>
      <xdr:col>19</xdr:col>
      <xdr:colOff>533400</xdr:colOff>
      <xdr:row>38</xdr:row>
      <xdr:rowOff>44132</xdr:rowOff>
    </xdr:to>
    <xdr:sp macro="" textlink="">
      <xdr:nvSpPr>
        <xdr:cNvPr id="408" name="円/楕円 407"/>
        <xdr:cNvSpPr/>
      </xdr:nvSpPr>
      <xdr:spPr>
        <a:xfrm>
          <a:off x="13462000" y="64576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28909</xdr:rowOff>
    </xdr:from>
    <xdr:ext cx="762000" cy="259045"/>
    <xdr:sp macro="" textlink="">
      <xdr:nvSpPr>
        <xdr:cNvPr id="409" name="テキスト ボックス 408"/>
        <xdr:cNvSpPr txBox="1"/>
      </xdr:nvSpPr>
      <xdr:spPr>
        <a:xfrm>
          <a:off x="13131800" y="654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従来から財政規模に比べ普通建設事業が多く、その財源を市債発行に頼っていた</a:t>
          </a:r>
          <a:r>
            <a:rPr lang="ja-JP" altLang="en-US" sz="1100" b="0" i="0" baseline="0">
              <a:solidFill>
                <a:schemeClr val="dk1"/>
              </a:solidFill>
              <a:effectLst/>
              <a:latin typeface="+mn-lt"/>
              <a:ea typeface="+mn-ea"/>
              <a:cs typeface="+mn-cs"/>
            </a:rPr>
            <a:t>ことに加えて</a:t>
          </a:r>
          <a:r>
            <a:rPr lang="ja-JP" altLang="ja-JP" sz="1100" b="0" i="0" baseline="0">
              <a:solidFill>
                <a:schemeClr val="dk1"/>
              </a:solidFill>
              <a:effectLst/>
              <a:latin typeface="+mn-lt"/>
              <a:ea typeface="+mn-ea"/>
              <a:cs typeface="+mn-cs"/>
            </a:rPr>
            <a:t>、市村合併に伴う</a:t>
          </a:r>
          <a:r>
            <a:rPr lang="ja-JP" altLang="en-US" sz="1100" b="0" i="0" baseline="0">
              <a:solidFill>
                <a:schemeClr val="dk1"/>
              </a:solidFill>
              <a:effectLst/>
              <a:latin typeface="+mn-lt"/>
              <a:ea typeface="+mn-ea"/>
              <a:cs typeface="+mn-cs"/>
            </a:rPr>
            <a:t>整備事業の</a:t>
          </a:r>
          <a:r>
            <a:rPr lang="ja-JP" altLang="ja-JP" sz="1100" b="0" i="0" baseline="0">
              <a:solidFill>
                <a:schemeClr val="dk1"/>
              </a:solidFill>
              <a:effectLst/>
              <a:latin typeface="+mn-lt"/>
              <a:ea typeface="+mn-ea"/>
              <a:cs typeface="+mn-cs"/>
            </a:rPr>
            <a:t>市債残高の増加、企業会計の</a:t>
          </a:r>
          <a:r>
            <a:rPr lang="ja-JP" altLang="en-US" sz="1100" b="0" i="0" baseline="0">
              <a:solidFill>
                <a:schemeClr val="dk1"/>
              </a:solidFill>
              <a:effectLst/>
              <a:latin typeface="+mn-lt"/>
              <a:ea typeface="+mn-ea"/>
              <a:cs typeface="+mn-cs"/>
            </a:rPr>
            <a:t>市債</a:t>
          </a:r>
          <a:r>
            <a:rPr lang="ja-JP" altLang="ja-JP" sz="1100" b="0" i="0" baseline="0">
              <a:solidFill>
                <a:schemeClr val="dk1"/>
              </a:solidFill>
              <a:effectLst/>
              <a:latin typeface="+mn-lt"/>
              <a:ea typeface="+mn-ea"/>
              <a:cs typeface="+mn-cs"/>
            </a:rPr>
            <a:t>償還に対する負担見込額や土地開発公社の負債などが要因で類似団体平均に比べ高い数値となってい</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これらの対応として、</a:t>
          </a:r>
          <a:r>
            <a:rPr lang="ja-JP" altLang="ja-JP" sz="1100" b="0" i="0" baseline="0">
              <a:solidFill>
                <a:schemeClr val="dk1"/>
              </a:solidFill>
              <a:effectLst/>
              <a:latin typeface="+mn-lt"/>
              <a:ea typeface="+mn-ea"/>
              <a:cs typeface="+mn-cs"/>
            </a:rPr>
            <a:t>市債新規発行の抑制、土地開発公社の経営健全化計画に基づく借入金及び支払利息の縮減、また職員数削減に努めた結果、平成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年度以降継続的に改善して</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についても</a:t>
          </a:r>
          <a:r>
            <a:rPr lang="ja-JP" altLang="ja-JP" sz="1100" b="0" i="0" baseline="0">
              <a:solidFill>
                <a:schemeClr val="dk1"/>
              </a:solidFill>
              <a:effectLst/>
              <a:latin typeface="+mn-lt"/>
              <a:ea typeface="+mn-ea"/>
              <a:cs typeface="+mn-cs"/>
            </a:rPr>
            <a:t>市債残高</a:t>
          </a:r>
          <a:r>
            <a:rPr lang="ja-JP" altLang="en-US" sz="1100" b="0" i="0" baseline="0">
              <a:solidFill>
                <a:schemeClr val="dk1"/>
              </a:solidFill>
              <a:effectLst/>
              <a:latin typeface="+mn-lt"/>
              <a:ea typeface="+mn-ea"/>
              <a:cs typeface="+mn-cs"/>
            </a:rPr>
            <a:t>は増加したものの、後年において交付税算入率の高い起債の活用を図れたことと</a:t>
          </a:r>
          <a:r>
            <a:rPr lang="ja-JP" altLang="ja-JP" sz="1100" b="0" i="0" baseline="0">
              <a:solidFill>
                <a:schemeClr val="dk1"/>
              </a:solidFill>
              <a:effectLst/>
              <a:latin typeface="+mn-lt"/>
              <a:ea typeface="+mn-ea"/>
              <a:cs typeface="+mn-cs"/>
            </a:rPr>
            <a:t>、退職手当負担見込額の減少等により改善した</a:t>
          </a:r>
          <a:r>
            <a:rPr lang="ja-JP" altLang="en-US" sz="1100" b="0" i="0" baseline="0">
              <a:solidFill>
                <a:schemeClr val="dk1"/>
              </a:solidFill>
              <a:effectLst/>
              <a:latin typeface="+mn-lt"/>
              <a:ea typeface="+mn-ea"/>
              <a:cs typeface="+mn-cs"/>
            </a:rPr>
            <a:t>。しかし</a:t>
          </a:r>
          <a:r>
            <a:rPr lang="ja-JP" altLang="ja-JP" sz="1100" b="0" i="0" baseline="0">
              <a:solidFill>
                <a:schemeClr val="dk1"/>
              </a:solidFill>
              <a:effectLst/>
              <a:latin typeface="+mn-lt"/>
              <a:ea typeface="+mn-ea"/>
              <a:cs typeface="+mn-cs"/>
            </a:rPr>
            <a:t>、依然として類似団体平均と大差がある。今後も、新規事業等の厳しい選択と集中、計画的かつ効率的な行財政運営等により負債の削減・抑制に努める。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168186</xdr:rowOff>
    </xdr:from>
    <xdr:to>
      <xdr:col>24</xdr:col>
      <xdr:colOff>558800</xdr:colOff>
      <xdr:row>16</xdr:row>
      <xdr:rowOff>10249</xdr:rowOff>
    </xdr:to>
    <xdr:cxnSp macro="">
      <xdr:nvCxnSpPr>
        <xdr:cNvPr id="441" name="直線コネクタ 440"/>
        <xdr:cNvCxnSpPr/>
      </xdr:nvCxnSpPr>
      <xdr:spPr>
        <a:xfrm flipV="1">
          <a:off x="16179800" y="2739936"/>
          <a:ext cx="8382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10249</xdr:rowOff>
    </xdr:from>
    <xdr:to>
      <xdr:col>23</xdr:col>
      <xdr:colOff>406400</xdr:colOff>
      <xdr:row>16</xdr:row>
      <xdr:rowOff>34138</xdr:rowOff>
    </xdr:to>
    <xdr:cxnSp macro="">
      <xdr:nvCxnSpPr>
        <xdr:cNvPr id="444" name="直線コネクタ 443"/>
        <xdr:cNvCxnSpPr/>
      </xdr:nvCxnSpPr>
      <xdr:spPr>
        <a:xfrm flipV="1">
          <a:off x="15290800" y="2753449"/>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34138</xdr:rowOff>
    </xdr:from>
    <xdr:to>
      <xdr:col>22</xdr:col>
      <xdr:colOff>203200</xdr:colOff>
      <xdr:row>16</xdr:row>
      <xdr:rowOff>38964</xdr:rowOff>
    </xdr:to>
    <xdr:cxnSp macro="">
      <xdr:nvCxnSpPr>
        <xdr:cNvPr id="447" name="直線コネクタ 446"/>
        <xdr:cNvCxnSpPr/>
      </xdr:nvCxnSpPr>
      <xdr:spPr>
        <a:xfrm flipV="1">
          <a:off x="14401800" y="277733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9" name="テキスト ボックス 448"/>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38964</xdr:rowOff>
    </xdr:from>
    <xdr:to>
      <xdr:col>21</xdr:col>
      <xdr:colOff>0</xdr:colOff>
      <xdr:row>16</xdr:row>
      <xdr:rowOff>99771</xdr:rowOff>
    </xdr:to>
    <xdr:cxnSp macro="">
      <xdr:nvCxnSpPr>
        <xdr:cNvPr id="450" name="直線コネクタ 449"/>
        <xdr:cNvCxnSpPr/>
      </xdr:nvCxnSpPr>
      <xdr:spPr>
        <a:xfrm flipV="1">
          <a:off x="13512800" y="2782164"/>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4" name="テキスト ボックス 453"/>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117386</xdr:rowOff>
    </xdr:from>
    <xdr:to>
      <xdr:col>24</xdr:col>
      <xdr:colOff>609600</xdr:colOff>
      <xdr:row>16</xdr:row>
      <xdr:rowOff>47536</xdr:rowOff>
    </xdr:to>
    <xdr:sp macro="" textlink="">
      <xdr:nvSpPr>
        <xdr:cNvPr id="460" name="円/楕円 459"/>
        <xdr:cNvSpPr/>
      </xdr:nvSpPr>
      <xdr:spPr>
        <a:xfrm>
          <a:off x="16967200" y="268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89463</xdr:rowOff>
    </xdr:from>
    <xdr:ext cx="762000" cy="259045"/>
    <xdr:sp macro="" textlink="">
      <xdr:nvSpPr>
        <xdr:cNvPr id="461" name="将来負担の状況該当値テキスト"/>
        <xdr:cNvSpPr txBox="1"/>
      </xdr:nvSpPr>
      <xdr:spPr>
        <a:xfrm>
          <a:off x="17106900" y="266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130899</xdr:rowOff>
    </xdr:from>
    <xdr:to>
      <xdr:col>23</xdr:col>
      <xdr:colOff>457200</xdr:colOff>
      <xdr:row>16</xdr:row>
      <xdr:rowOff>61049</xdr:rowOff>
    </xdr:to>
    <xdr:sp macro="" textlink="">
      <xdr:nvSpPr>
        <xdr:cNvPr id="462" name="円/楕円 461"/>
        <xdr:cNvSpPr/>
      </xdr:nvSpPr>
      <xdr:spPr>
        <a:xfrm>
          <a:off x="16129000" y="270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45826</xdr:rowOff>
    </xdr:from>
    <xdr:ext cx="736600" cy="259045"/>
    <xdr:sp macro="" textlink="">
      <xdr:nvSpPr>
        <xdr:cNvPr id="463" name="テキスト ボックス 462"/>
        <xdr:cNvSpPr txBox="1"/>
      </xdr:nvSpPr>
      <xdr:spPr>
        <a:xfrm>
          <a:off x="15798800" y="2789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154788</xdr:rowOff>
    </xdr:from>
    <xdr:to>
      <xdr:col>22</xdr:col>
      <xdr:colOff>254000</xdr:colOff>
      <xdr:row>16</xdr:row>
      <xdr:rowOff>84938</xdr:rowOff>
    </xdr:to>
    <xdr:sp macro="" textlink="">
      <xdr:nvSpPr>
        <xdr:cNvPr id="464" name="円/楕円 463"/>
        <xdr:cNvSpPr/>
      </xdr:nvSpPr>
      <xdr:spPr>
        <a:xfrm>
          <a:off x="15240000" y="272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69715</xdr:rowOff>
    </xdr:from>
    <xdr:ext cx="762000" cy="259045"/>
    <xdr:sp macro="" textlink="">
      <xdr:nvSpPr>
        <xdr:cNvPr id="465" name="テキスト ボックス 464"/>
        <xdr:cNvSpPr txBox="1"/>
      </xdr:nvSpPr>
      <xdr:spPr>
        <a:xfrm>
          <a:off x="14909800" y="281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159614</xdr:rowOff>
    </xdr:from>
    <xdr:to>
      <xdr:col>21</xdr:col>
      <xdr:colOff>50800</xdr:colOff>
      <xdr:row>16</xdr:row>
      <xdr:rowOff>89764</xdr:rowOff>
    </xdr:to>
    <xdr:sp macro="" textlink="">
      <xdr:nvSpPr>
        <xdr:cNvPr id="466" name="円/楕円 465"/>
        <xdr:cNvSpPr/>
      </xdr:nvSpPr>
      <xdr:spPr>
        <a:xfrm>
          <a:off x="14351000" y="27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74541</xdr:rowOff>
    </xdr:from>
    <xdr:ext cx="762000" cy="259045"/>
    <xdr:sp macro="" textlink="">
      <xdr:nvSpPr>
        <xdr:cNvPr id="467" name="テキスト ボックス 466"/>
        <xdr:cNvSpPr txBox="1"/>
      </xdr:nvSpPr>
      <xdr:spPr>
        <a:xfrm>
          <a:off x="14020800" y="2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48971</xdr:rowOff>
    </xdr:from>
    <xdr:to>
      <xdr:col>19</xdr:col>
      <xdr:colOff>533400</xdr:colOff>
      <xdr:row>16</xdr:row>
      <xdr:rowOff>150571</xdr:rowOff>
    </xdr:to>
    <xdr:sp macro="" textlink="">
      <xdr:nvSpPr>
        <xdr:cNvPr id="468" name="円/楕円 467"/>
        <xdr:cNvSpPr/>
      </xdr:nvSpPr>
      <xdr:spPr>
        <a:xfrm>
          <a:off x="13462000" y="279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135348</xdr:rowOff>
    </xdr:from>
    <xdr:ext cx="762000" cy="259045"/>
    <xdr:sp macro="" textlink="">
      <xdr:nvSpPr>
        <xdr:cNvPr id="469" name="テキスト ボックス 468"/>
        <xdr:cNvSpPr txBox="1"/>
      </xdr:nvSpPr>
      <xdr:spPr>
        <a:xfrm>
          <a:off x="13131800" y="287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奈良県五條市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32,576
32,346
292.02
21,310,500
20,640,849
605,705
11,123,308
25,250,304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119.7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月の市村合併による職員数の大幅な増加等により、類似団体平均</a:t>
          </a:r>
          <a:r>
            <a:rPr lang="ja-JP" altLang="en-US" sz="1100" b="0" i="0" baseline="0">
              <a:solidFill>
                <a:schemeClr val="dk1"/>
              </a:solidFill>
              <a:effectLst/>
              <a:latin typeface="+mn-lt"/>
              <a:ea typeface="+mn-ea"/>
              <a:cs typeface="+mn-cs"/>
            </a:rPr>
            <a:t>より</a:t>
          </a:r>
          <a:r>
            <a:rPr lang="ja-JP" altLang="ja-JP" sz="1100" b="0" i="0" baseline="0">
              <a:solidFill>
                <a:schemeClr val="dk1"/>
              </a:solidFill>
              <a:effectLst/>
              <a:latin typeface="+mn-lt"/>
              <a:ea typeface="+mn-ea"/>
              <a:cs typeface="+mn-cs"/>
            </a:rPr>
            <a:t>大きく上回っていた。そのため、人件費の削減を財政健全化の柱の一つと位置づけ、早期退職制度の活用や新規採用抑制など、職員数の削減を図った結果、平成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年度まで継続して類似団体平均値を下回ってきた。平成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年度は定年退職者数が大きく増加し前年度に比べ類似団体平均を上回ったが、平成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年度では退職者数が</a:t>
          </a:r>
          <a:r>
            <a:rPr lang="ja-JP" altLang="en-US" sz="1100" b="0" i="0" baseline="0">
              <a:solidFill>
                <a:schemeClr val="dk1"/>
              </a:solidFill>
              <a:effectLst/>
              <a:latin typeface="+mn-lt"/>
              <a:ea typeface="+mn-ea"/>
              <a:cs typeface="+mn-cs"/>
            </a:rPr>
            <a:t>通年並みとなった</a:t>
          </a:r>
          <a:r>
            <a:rPr lang="ja-JP" altLang="ja-JP" sz="1100" b="0" i="0" baseline="0">
              <a:solidFill>
                <a:schemeClr val="dk1"/>
              </a:solidFill>
              <a:effectLst/>
              <a:latin typeface="+mn-lt"/>
              <a:ea typeface="+mn-ea"/>
              <a:cs typeface="+mn-cs"/>
            </a:rPr>
            <a:t>ことに加え、</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年度においては</a:t>
          </a:r>
          <a:r>
            <a:rPr lang="ja-JP" altLang="ja-JP" sz="1100" b="0" i="0" baseline="0">
              <a:solidFill>
                <a:schemeClr val="dk1"/>
              </a:solidFill>
              <a:effectLst/>
              <a:latin typeface="+mn-lt"/>
              <a:ea typeface="+mn-ea"/>
              <a:cs typeface="+mn-cs"/>
            </a:rPr>
            <a:t>職員給は新陳代謝による削減</a:t>
          </a:r>
          <a:r>
            <a:rPr lang="ja-JP" altLang="en-US" sz="1100" b="0" i="0" baseline="0">
              <a:solidFill>
                <a:schemeClr val="dk1"/>
              </a:solidFill>
              <a:effectLst/>
              <a:latin typeface="+mn-lt"/>
              <a:ea typeface="+mn-ea"/>
              <a:cs typeface="+mn-cs"/>
            </a:rPr>
            <a:t>もあり</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連続して</a:t>
          </a:r>
          <a:r>
            <a:rPr lang="ja-JP" altLang="ja-JP" sz="1100" b="0" i="0" baseline="0">
              <a:solidFill>
                <a:schemeClr val="dk1"/>
              </a:solidFill>
              <a:effectLst/>
              <a:latin typeface="+mn-lt"/>
              <a:ea typeface="+mn-ea"/>
              <a:cs typeface="+mn-cs"/>
            </a:rPr>
            <a:t>下回っ</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。今後も定員管理の計画等に基づく職員数や給与水準の適正化、事務事業の見直し・効率化等を進め、人件費の削減・抑制に努める。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35560</xdr:rowOff>
    </xdr:from>
    <xdr:to>
      <xdr:col>7</xdr:col>
      <xdr:colOff>15875</xdr:colOff>
      <xdr:row>36</xdr:row>
      <xdr:rowOff>104140</xdr:rowOff>
    </xdr:to>
    <xdr:cxnSp macro="">
      <xdr:nvCxnSpPr>
        <xdr:cNvPr id="66" name="直線コネクタ 65"/>
        <xdr:cNvCxnSpPr/>
      </xdr:nvCxnSpPr>
      <xdr:spPr>
        <a:xfrm flipV="1">
          <a:off x="3987800" y="6207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104140</xdr:rowOff>
    </xdr:from>
    <xdr:to>
      <xdr:col>5</xdr:col>
      <xdr:colOff>549275</xdr:colOff>
      <xdr:row>38</xdr:row>
      <xdr:rowOff>27940</xdr:rowOff>
    </xdr:to>
    <xdr:cxnSp macro="">
      <xdr:nvCxnSpPr>
        <xdr:cNvPr id="69" name="直線コネクタ 68"/>
        <xdr:cNvCxnSpPr/>
      </xdr:nvCxnSpPr>
      <xdr:spPr>
        <a:xfrm flipV="1">
          <a:off x="3098800" y="627634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1270</xdr:rowOff>
    </xdr:from>
    <xdr:to>
      <xdr:col>4</xdr:col>
      <xdr:colOff>346075</xdr:colOff>
      <xdr:row>38</xdr:row>
      <xdr:rowOff>27940</xdr:rowOff>
    </xdr:to>
    <xdr:cxnSp macro="">
      <xdr:nvCxnSpPr>
        <xdr:cNvPr id="72" name="直線コネクタ 71"/>
        <xdr:cNvCxnSpPr/>
      </xdr:nvCxnSpPr>
      <xdr:spPr>
        <a:xfrm>
          <a:off x="2209800" y="63449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1270</xdr:rowOff>
    </xdr:from>
    <xdr:to>
      <xdr:col>3</xdr:col>
      <xdr:colOff>142875</xdr:colOff>
      <xdr:row>37</xdr:row>
      <xdr:rowOff>46990</xdr:rowOff>
    </xdr:to>
    <xdr:cxnSp macro="">
      <xdr:nvCxnSpPr>
        <xdr:cNvPr id="75" name="直線コネクタ 74"/>
        <xdr:cNvCxnSpPr/>
      </xdr:nvCxnSpPr>
      <xdr:spPr>
        <a:xfrm flipV="1">
          <a:off x="1320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156210</xdr:rowOff>
    </xdr:from>
    <xdr:to>
      <xdr:col>7</xdr:col>
      <xdr:colOff>66675</xdr:colOff>
      <xdr:row>36</xdr:row>
      <xdr:rowOff>86360</xdr:rowOff>
    </xdr:to>
    <xdr:sp macro="" textlink="">
      <xdr:nvSpPr>
        <xdr:cNvPr id="85" name="円/楕円 84"/>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1287</xdr:rowOff>
    </xdr:from>
    <xdr:ext cx="762000" cy="259045"/>
    <xdr:sp macro="" textlink="">
      <xdr:nvSpPr>
        <xdr:cNvPr id="86" name="人件費該当値テキスト"/>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53340</xdr:rowOff>
    </xdr:from>
    <xdr:to>
      <xdr:col>5</xdr:col>
      <xdr:colOff>600075</xdr:colOff>
      <xdr:row>36</xdr:row>
      <xdr:rowOff>154940</xdr:rowOff>
    </xdr:to>
    <xdr:sp macro="" textlink="">
      <xdr:nvSpPr>
        <xdr:cNvPr id="87" name="円/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88" name="テキスト ボックス 87"/>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148590</xdr:rowOff>
    </xdr:from>
    <xdr:to>
      <xdr:col>4</xdr:col>
      <xdr:colOff>396875</xdr:colOff>
      <xdr:row>38</xdr:row>
      <xdr:rowOff>78740</xdr:rowOff>
    </xdr:to>
    <xdr:sp macro="" textlink="">
      <xdr:nvSpPr>
        <xdr:cNvPr id="89" name="円/楕円 88"/>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63517</xdr:rowOff>
    </xdr:from>
    <xdr:ext cx="762000" cy="259045"/>
    <xdr:sp macro="" textlink="">
      <xdr:nvSpPr>
        <xdr:cNvPr id="90" name="テキスト ボックス 89"/>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121920</xdr:rowOff>
    </xdr:from>
    <xdr:to>
      <xdr:col>3</xdr:col>
      <xdr:colOff>193675</xdr:colOff>
      <xdr:row>37</xdr:row>
      <xdr:rowOff>52070</xdr:rowOff>
    </xdr:to>
    <xdr:sp macro="" textlink="">
      <xdr:nvSpPr>
        <xdr:cNvPr id="91" name="円/楕円 90"/>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92" name="テキスト ボックス 91"/>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93" name="円/楕円 92"/>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94" name="テキスト ボックス 93"/>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管理施設が多く維持管理経費が多額であることが要因となり、類似団体平均に比べ高い数値で推移している。需用費や委託料等について、集中改革プランに基づき徹底した削減に努めことから平成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年度まで減少しつつあったが、平成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年度は、制度改正や指定管理者制度新規導入等による委託料増により増加した。平成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年度は、電気料金値上げや地域公共交通運行業務等委託料の増加が要因で上昇、平成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年度においても、予防接種委託料等の増加により前年度比</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％上昇している。今後において、事務事業並びに各種経費の内容や入札・契約方法の改善・見直し、施設の管理方法の更なる改革、統廃合等を進め、物件費の削減・抑制に努める。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167821</xdr:rowOff>
    </xdr:from>
    <xdr:to>
      <xdr:col>24</xdr:col>
      <xdr:colOff>31750</xdr:colOff>
      <xdr:row>18</xdr:row>
      <xdr:rowOff>50800</xdr:rowOff>
    </xdr:to>
    <xdr:cxnSp macro="">
      <xdr:nvCxnSpPr>
        <xdr:cNvPr id="129" name="直線コネクタ 128"/>
        <xdr:cNvCxnSpPr/>
      </xdr:nvCxnSpPr>
      <xdr:spPr>
        <a:xfrm flipV="1">
          <a:off x="15671800" y="3082471"/>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156936</xdr:rowOff>
    </xdr:from>
    <xdr:to>
      <xdr:col>22</xdr:col>
      <xdr:colOff>565150</xdr:colOff>
      <xdr:row>18</xdr:row>
      <xdr:rowOff>50800</xdr:rowOff>
    </xdr:to>
    <xdr:cxnSp macro="">
      <xdr:nvCxnSpPr>
        <xdr:cNvPr id="132" name="直線コネクタ 131"/>
        <xdr:cNvCxnSpPr/>
      </xdr:nvCxnSpPr>
      <xdr:spPr>
        <a:xfrm>
          <a:off x="14782800" y="30715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80736</xdr:rowOff>
    </xdr:from>
    <xdr:to>
      <xdr:col>21</xdr:col>
      <xdr:colOff>361950</xdr:colOff>
      <xdr:row>17</xdr:row>
      <xdr:rowOff>156936</xdr:rowOff>
    </xdr:to>
    <xdr:cxnSp macro="">
      <xdr:nvCxnSpPr>
        <xdr:cNvPr id="135" name="直線コネクタ 134"/>
        <xdr:cNvCxnSpPr/>
      </xdr:nvCxnSpPr>
      <xdr:spPr>
        <a:xfrm>
          <a:off x="13893800" y="29953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7" name="テキスト ボックス 136"/>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80736</xdr:rowOff>
    </xdr:from>
    <xdr:to>
      <xdr:col>20</xdr:col>
      <xdr:colOff>158750</xdr:colOff>
      <xdr:row>17</xdr:row>
      <xdr:rowOff>80736</xdr:rowOff>
    </xdr:to>
    <xdr:cxnSp macro="">
      <xdr:nvCxnSpPr>
        <xdr:cNvPr id="138" name="直線コネクタ 137"/>
        <xdr:cNvCxnSpPr/>
      </xdr:nvCxnSpPr>
      <xdr:spPr>
        <a:xfrm>
          <a:off x="13004800" y="29953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40" name="テキスト ボックス 139"/>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117021</xdr:rowOff>
    </xdr:from>
    <xdr:to>
      <xdr:col>24</xdr:col>
      <xdr:colOff>82550</xdr:colOff>
      <xdr:row>18</xdr:row>
      <xdr:rowOff>47171</xdr:rowOff>
    </xdr:to>
    <xdr:sp macro="" textlink="">
      <xdr:nvSpPr>
        <xdr:cNvPr id="148" name="円/楕円 147"/>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89098</xdr:rowOff>
    </xdr:from>
    <xdr:ext cx="762000" cy="259045"/>
    <xdr:sp macro="" textlink="">
      <xdr:nvSpPr>
        <xdr:cNvPr id="149" name="物件費該当値テキスト"/>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0</xdr:rowOff>
    </xdr:from>
    <xdr:to>
      <xdr:col>22</xdr:col>
      <xdr:colOff>615950</xdr:colOff>
      <xdr:row>18</xdr:row>
      <xdr:rowOff>101600</xdr:rowOff>
    </xdr:to>
    <xdr:sp macro="" textlink="">
      <xdr:nvSpPr>
        <xdr:cNvPr id="150" name="円/楕円 149"/>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86377</xdr:rowOff>
    </xdr:from>
    <xdr:ext cx="736600" cy="259045"/>
    <xdr:sp macro="" textlink="">
      <xdr:nvSpPr>
        <xdr:cNvPr id="151" name="テキスト ボックス 150"/>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106136</xdr:rowOff>
    </xdr:from>
    <xdr:to>
      <xdr:col>21</xdr:col>
      <xdr:colOff>412750</xdr:colOff>
      <xdr:row>18</xdr:row>
      <xdr:rowOff>36286</xdr:rowOff>
    </xdr:to>
    <xdr:sp macro="" textlink="">
      <xdr:nvSpPr>
        <xdr:cNvPr id="152" name="円/楕円 151"/>
        <xdr:cNvSpPr/>
      </xdr:nvSpPr>
      <xdr:spPr>
        <a:xfrm>
          <a:off x="14732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21063</xdr:rowOff>
    </xdr:from>
    <xdr:ext cx="762000" cy="259045"/>
    <xdr:sp macro="" textlink="">
      <xdr:nvSpPr>
        <xdr:cNvPr id="153" name="テキスト ボックス 152"/>
        <xdr:cNvSpPr txBox="1"/>
      </xdr:nvSpPr>
      <xdr:spPr>
        <a:xfrm>
          <a:off x="14401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29936</xdr:rowOff>
    </xdr:from>
    <xdr:to>
      <xdr:col>20</xdr:col>
      <xdr:colOff>209550</xdr:colOff>
      <xdr:row>17</xdr:row>
      <xdr:rowOff>131536</xdr:rowOff>
    </xdr:to>
    <xdr:sp macro="" textlink="">
      <xdr:nvSpPr>
        <xdr:cNvPr id="154" name="円/楕円 153"/>
        <xdr:cNvSpPr/>
      </xdr:nvSpPr>
      <xdr:spPr>
        <a:xfrm>
          <a:off x="13843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116313</xdr:rowOff>
    </xdr:from>
    <xdr:ext cx="762000" cy="259045"/>
    <xdr:sp macro="" textlink="">
      <xdr:nvSpPr>
        <xdr:cNvPr id="155" name="テキスト ボックス 154"/>
        <xdr:cNvSpPr txBox="1"/>
      </xdr:nvSpPr>
      <xdr:spPr>
        <a:xfrm>
          <a:off x="13512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29936</xdr:rowOff>
    </xdr:from>
    <xdr:to>
      <xdr:col>19</xdr:col>
      <xdr:colOff>6350</xdr:colOff>
      <xdr:row>17</xdr:row>
      <xdr:rowOff>131536</xdr:rowOff>
    </xdr:to>
    <xdr:sp macro="" textlink="">
      <xdr:nvSpPr>
        <xdr:cNvPr id="156" name="円/楕円 155"/>
        <xdr:cNvSpPr/>
      </xdr:nvSpPr>
      <xdr:spPr>
        <a:xfrm>
          <a:off x="12954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116313</xdr:rowOff>
    </xdr:from>
    <xdr:ext cx="762000" cy="259045"/>
    <xdr:sp macro="" textlink="">
      <xdr:nvSpPr>
        <xdr:cNvPr id="157" name="テキスト ボックス 156"/>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扶助費に係る経常収支比率は、平成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年度は、社会福祉費、児童福祉費、生活保護費に係る扶助費の増加が顕著であったことから、類似団体平均値を上回ったが、平成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年度は僅かに改善し同率となり、平成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年度は下回った。しかしながら、平成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年度において社会福祉費、児童福祉費、生活保護費に係る扶助費が増加したことに伴い、類似団体平均を</a:t>
          </a:r>
          <a:r>
            <a:rPr lang="ja-JP" altLang="en-US" sz="1100" b="0" i="0" baseline="0">
              <a:solidFill>
                <a:schemeClr val="dk1"/>
              </a:solidFill>
              <a:effectLst/>
              <a:latin typeface="+mn-lt"/>
              <a:ea typeface="+mn-ea"/>
              <a:cs typeface="+mn-cs"/>
            </a:rPr>
            <a:t>再び</a:t>
          </a:r>
          <a:r>
            <a:rPr lang="ja-JP" altLang="ja-JP" sz="1100" b="0" i="0" baseline="0">
              <a:solidFill>
                <a:schemeClr val="dk1"/>
              </a:solidFill>
              <a:effectLst/>
              <a:latin typeface="+mn-lt"/>
              <a:ea typeface="+mn-ea"/>
              <a:cs typeface="+mn-cs"/>
            </a:rPr>
            <a:t>上回る結果となった。</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年度については、扶助費は前年と大きな変化はなく類似団体平均値であった。しかし、</a:t>
          </a:r>
          <a:r>
            <a:rPr lang="ja-JP" altLang="ja-JP" sz="1100" b="0" i="0" baseline="0">
              <a:solidFill>
                <a:schemeClr val="dk1"/>
              </a:solidFill>
              <a:effectLst/>
              <a:latin typeface="+mn-lt"/>
              <a:ea typeface="+mn-ea"/>
              <a:cs typeface="+mn-cs"/>
            </a:rPr>
            <a:t>医療費の高額化、福祉サービスの利用増、社会情勢等を鑑みると、今後も増加すると予測され、疾病予防対策や生活困窮者自立支援等を促進し、扶助費増加の抑制に努める。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139700</xdr:rowOff>
    </xdr:from>
    <xdr:to>
      <xdr:col>7</xdr:col>
      <xdr:colOff>15875</xdr:colOff>
      <xdr:row>57</xdr:row>
      <xdr:rowOff>6350</xdr:rowOff>
    </xdr:to>
    <xdr:cxnSp macro="">
      <xdr:nvCxnSpPr>
        <xdr:cNvPr id="190" name="直線コネクタ 189"/>
        <xdr:cNvCxnSpPr/>
      </xdr:nvCxnSpPr>
      <xdr:spPr>
        <a:xfrm flipV="1">
          <a:off x="3987800" y="9740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76200</xdr:rowOff>
    </xdr:from>
    <xdr:to>
      <xdr:col>5</xdr:col>
      <xdr:colOff>549275</xdr:colOff>
      <xdr:row>57</xdr:row>
      <xdr:rowOff>6350</xdr:rowOff>
    </xdr:to>
    <xdr:cxnSp macro="">
      <xdr:nvCxnSpPr>
        <xdr:cNvPr id="193" name="直線コネクタ 192"/>
        <xdr:cNvCxnSpPr/>
      </xdr:nvCxnSpPr>
      <xdr:spPr>
        <a:xfrm>
          <a:off x="3098800" y="9677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76200</xdr:rowOff>
    </xdr:from>
    <xdr:to>
      <xdr:col>4</xdr:col>
      <xdr:colOff>346075</xdr:colOff>
      <xdr:row>56</xdr:row>
      <xdr:rowOff>88900</xdr:rowOff>
    </xdr:to>
    <xdr:cxnSp macro="">
      <xdr:nvCxnSpPr>
        <xdr:cNvPr id="196" name="直線コネクタ 195"/>
        <xdr:cNvCxnSpPr/>
      </xdr:nvCxnSpPr>
      <xdr:spPr>
        <a:xfrm flipV="1">
          <a:off x="2209800" y="9677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56</xdr:row>
      <xdr:rowOff>101600</xdr:rowOff>
    </xdr:to>
    <xdr:cxnSp macro="">
      <xdr:nvCxnSpPr>
        <xdr:cNvPr id="199" name="直線コネクタ 198"/>
        <xdr:cNvCxnSpPr/>
      </xdr:nvCxnSpPr>
      <xdr:spPr>
        <a:xfrm flipV="1">
          <a:off x="1320800" y="9690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209" name="円/楕円 208"/>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60977</xdr:rowOff>
    </xdr:from>
    <xdr:ext cx="762000" cy="259045"/>
    <xdr:sp macro="" textlink="">
      <xdr:nvSpPr>
        <xdr:cNvPr id="210" name="扶助費該当値テキスト"/>
        <xdr:cNvSpPr txBox="1"/>
      </xdr:nvSpPr>
      <xdr:spPr>
        <a:xfrm>
          <a:off x="49149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127000</xdr:rowOff>
    </xdr:from>
    <xdr:to>
      <xdr:col>5</xdr:col>
      <xdr:colOff>600075</xdr:colOff>
      <xdr:row>57</xdr:row>
      <xdr:rowOff>57150</xdr:rowOff>
    </xdr:to>
    <xdr:sp macro="" textlink="">
      <xdr:nvSpPr>
        <xdr:cNvPr id="211" name="円/楕円 210"/>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41927</xdr:rowOff>
    </xdr:from>
    <xdr:ext cx="736600" cy="259045"/>
    <xdr:sp macro="" textlink="">
      <xdr:nvSpPr>
        <xdr:cNvPr id="212" name="テキスト ボックス 211"/>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25400</xdr:rowOff>
    </xdr:from>
    <xdr:to>
      <xdr:col>4</xdr:col>
      <xdr:colOff>396875</xdr:colOff>
      <xdr:row>56</xdr:row>
      <xdr:rowOff>127000</xdr:rowOff>
    </xdr:to>
    <xdr:sp macro="" textlink="">
      <xdr:nvSpPr>
        <xdr:cNvPr id="213" name="円/楕円 212"/>
        <xdr:cNvSpPr/>
      </xdr:nvSpPr>
      <xdr:spPr>
        <a:xfrm>
          <a:off x="3048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137177</xdr:rowOff>
    </xdr:from>
    <xdr:ext cx="762000" cy="259045"/>
    <xdr:sp macro="" textlink="">
      <xdr:nvSpPr>
        <xdr:cNvPr id="214" name="テキスト ボックス 213"/>
        <xdr:cNvSpPr txBox="1"/>
      </xdr:nvSpPr>
      <xdr:spPr>
        <a:xfrm>
          <a:off x="2717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15" name="円/楕円 214"/>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16" name="テキスト ボックス 215"/>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217" name="円/楕円 216"/>
        <xdr:cNvSpPr/>
      </xdr:nvSpPr>
      <xdr:spPr>
        <a:xfrm>
          <a:off x="1270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218" name="テキスト ボックス 217"/>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年度以降、公営企業</a:t>
          </a:r>
          <a:r>
            <a:rPr lang="ja-JP" altLang="en-US" sz="1100" b="0" i="0" baseline="0">
              <a:solidFill>
                <a:schemeClr val="dk1"/>
              </a:solidFill>
              <a:effectLst/>
              <a:latin typeface="+mn-lt"/>
              <a:ea typeface="+mn-ea"/>
              <a:cs typeface="+mn-cs"/>
            </a:rPr>
            <a:t>への</a:t>
          </a:r>
          <a:r>
            <a:rPr lang="ja-JP" altLang="ja-JP" sz="1100" b="0" i="0" baseline="0">
              <a:solidFill>
                <a:schemeClr val="dk1"/>
              </a:solidFill>
              <a:effectLst/>
              <a:latin typeface="+mn-lt"/>
              <a:ea typeface="+mn-ea"/>
              <a:cs typeface="+mn-cs"/>
            </a:rPr>
            <a:t>繰出金増加</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類似団体平均値を上回った</a:t>
          </a:r>
          <a:r>
            <a:rPr lang="ja-JP" altLang="en-US" sz="1100" b="0" i="0" baseline="0">
              <a:solidFill>
                <a:schemeClr val="dk1"/>
              </a:solidFill>
              <a:effectLst/>
              <a:latin typeface="+mn-lt"/>
              <a:ea typeface="+mn-ea"/>
              <a:cs typeface="+mn-cs"/>
            </a:rPr>
            <a:t>ことから、</a:t>
          </a:r>
          <a:r>
            <a:rPr lang="ja-JP" altLang="ja-JP" sz="1100" b="0" i="0" baseline="0">
              <a:solidFill>
                <a:schemeClr val="dk1"/>
              </a:solidFill>
              <a:effectLst/>
              <a:latin typeface="+mn-lt"/>
              <a:ea typeface="+mn-ea"/>
              <a:cs typeface="+mn-cs"/>
            </a:rPr>
            <a:t>公営企業に係る整備事業の縮小及び維持管理経費節減</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徹底</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類似団体平均水準となった</a:t>
          </a:r>
          <a:r>
            <a:rPr lang="ja-JP" altLang="en-US" sz="1100" b="0" i="0" baseline="0">
              <a:solidFill>
                <a:schemeClr val="dk1"/>
              </a:solidFill>
              <a:effectLst/>
              <a:latin typeface="+mn-lt"/>
              <a:ea typeface="+mn-ea"/>
              <a:cs typeface="+mn-cs"/>
            </a:rPr>
            <a:t>。しかし</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年度は後期高齢者医療の療養給付費負担金増、平成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年度以降は国保特別会計等への繰出金増加、類似団体平均値を上回っ</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年度は介護保険特別会計への繰出金増加</a:t>
          </a:r>
          <a:r>
            <a:rPr lang="ja-JP" altLang="en-US" sz="1100" b="0" i="0" baseline="0">
              <a:solidFill>
                <a:schemeClr val="dk1"/>
              </a:solidFill>
              <a:effectLst/>
              <a:latin typeface="+mn-lt"/>
              <a:ea typeface="+mn-ea"/>
              <a:cs typeface="+mn-cs"/>
            </a:rPr>
            <a:t>により数値は悪化、平成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年度においては国保特別会計への繰出金は増加したものの、普通交付税も増加したことにより経常一財が増加となり数値は改善している</a:t>
          </a:r>
          <a:r>
            <a:rPr lang="ja-JP" altLang="ja-JP" sz="1100" b="0" i="0" baseline="0">
              <a:solidFill>
                <a:schemeClr val="dk1"/>
              </a:solidFill>
              <a:effectLst/>
              <a:latin typeface="+mn-lt"/>
              <a:ea typeface="+mn-ea"/>
              <a:cs typeface="+mn-cs"/>
            </a:rPr>
            <a:t>。今後も引き続き、計画的かつ効率的な事業実施及び経費の削減・抑制、自主財源の確保を徹底し、繰出金の抑制に努める。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107950</xdr:rowOff>
    </xdr:from>
    <xdr:to>
      <xdr:col>24</xdr:col>
      <xdr:colOff>31750</xdr:colOff>
      <xdr:row>57</xdr:row>
      <xdr:rowOff>153670</xdr:rowOff>
    </xdr:to>
    <xdr:cxnSp macro="">
      <xdr:nvCxnSpPr>
        <xdr:cNvPr id="251" name="直線コネクタ 250"/>
        <xdr:cNvCxnSpPr/>
      </xdr:nvCxnSpPr>
      <xdr:spPr>
        <a:xfrm flipV="1">
          <a:off x="15671800" y="9880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85090</xdr:rowOff>
    </xdr:from>
    <xdr:to>
      <xdr:col>22</xdr:col>
      <xdr:colOff>565150</xdr:colOff>
      <xdr:row>57</xdr:row>
      <xdr:rowOff>153670</xdr:rowOff>
    </xdr:to>
    <xdr:cxnSp macro="">
      <xdr:nvCxnSpPr>
        <xdr:cNvPr id="254" name="直線コネクタ 253"/>
        <xdr:cNvCxnSpPr/>
      </xdr:nvCxnSpPr>
      <xdr:spPr>
        <a:xfrm>
          <a:off x="14782800" y="9857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85090</xdr:rowOff>
    </xdr:from>
    <xdr:to>
      <xdr:col>21</xdr:col>
      <xdr:colOff>361950</xdr:colOff>
      <xdr:row>57</xdr:row>
      <xdr:rowOff>85090</xdr:rowOff>
    </xdr:to>
    <xdr:cxnSp macro="">
      <xdr:nvCxnSpPr>
        <xdr:cNvPr id="257" name="直線コネクタ 256"/>
        <xdr:cNvCxnSpPr/>
      </xdr:nvCxnSpPr>
      <xdr:spPr>
        <a:xfrm>
          <a:off x="13893800" y="9857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39370</xdr:rowOff>
    </xdr:from>
    <xdr:to>
      <xdr:col>20</xdr:col>
      <xdr:colOff>158750</xdr:colOff>
      <xdr:row>57</xdr:row>
      <xdr:rowOff>85090</xdr:rowOff>
    </xdr:to>
    <xdr:cxnSp macro="">
      <xdr:nvCxnSpPr>
        <xdr:cNvPr id="260" name="直線コネクタ 259"/>
        <xdr:cNvCxnSpPr/>
      </xdr:nvCxnSpPr>
      <xdr:spPr>
        <a:xfrm>
          <a:off x="13004800" y="9812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57150</xdr:rowOff>
    </xdr:from>
    <xdr:to>
      <xdr:col>24</xdr:col>
      <xdr:colOff>82550</xdr:colOff>
      <xdr:row>57</xdr:row>
      <xdr:rowOff>158750</xdr:rowOff>
    </xdr:to>
    <xdr:sp macro="" textlink="">
      <xdr:nvSpPr>
        <xdr:cNvPr id="270" name="円/楕円 269"/>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29227</xdr:rowOff>
    </xdr:from>
    <xdr:ext cx="762000" cy="259045"/>
    <xdr:sp macro="" textlink="">
      <xdr:nvSpPr>
        <xdr:cNvPr id="271"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102870</xdr:rowOff>
    </xdr:from>
    <xdr:to>
      <xdr:col>22</xdr:col>
      <xdr:colOff>615950</xdr:colOff>
      <xdr:row>58</xdr:row>
      <xdr:rowOff>33020</xdr:rowOff>
    </xdr:to>
    <xdr:sp macro="" textlink="">
      <xdr:nvSpPr>
        <xdr:cNvPr id="272" name="円/楕円 271"/>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17797</xdr:rowOff>
    </xdr:from>
    <xdr:ext cx="736600" cy="259045"/>
    <xdr:sp macro="" textlink="">
      <xdr:nvSpPr>
        <xdr:cNvPr id="273" name="テキスト ボックス 272"/>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34290</xdr:rowOff>
    </xdr:from>
    <xdr:to>
      <xdr:col>21</xdr:col>
      <xdr:colOff>412750</xdr:colOff>
      <xdr:row>57</xdr:row>
      <xdr:rowOff>135890</xdr:rowOff>
    </xdr:to>
    <xdr:sp macro="" textlink="">
      <xdr:nvSpPr>
        <xdr:cNvPr id="274" name="円/楕円 273"/>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120667</xdr:rowOff>
    </xdr:from>
    <xdr:ext cx="762000" cy="259045"/>
    <xdr:sp macro="" textlink="">
      <xdr:nvSpPr>
        <xdr:cNvPr id="275" name="テキスト ボックス 274"/>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34290</xdr:rowOff>
    </xdr:from>
    <xdr:to>
      <xdr:col>20</xdr:col>
      <xdr:colOff>209550</xdr:colOff>
      <xdr:row>57</xdr:row>
      <xdr:rowOff>135890</xdr:rowOff>
    </xdr:to>
    <xdr:sp macro="" textlink="">
      <xdr:nvSpPr>
        <xdr:cNvPr id="276" name="円/楕円 275"/>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120667</xdr:rowOff>
    </xdr:from>
    <xdr:ext cx="762000" cy="259045"/>
    <xdr:sp macro="" textlink="">
      <xdr:nvSpPr>
        <xdr:cNvPr id="277" name="テキスト ボックス 276"/>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160020</xdr:rowOff>
    </xdr:from>
    <xdr:to>
      <xdr:col>19</xdr:col>
      <xdr:colOff>6350</xdr:colOff>
      <xdr:row>57</xdr:row>
      <xdr:rowOff>90170</xdr:rowOff>
    </xdr:to>
    <xdr:sp macro="" textlink="">
      <xdr:nvSpPr>
        <xdr:cNvPr id="278" name="円/楕円 277"/>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74947</xdr:rowOff>
    </xdr:from>
    <xdr:ext cx="762000" cy="259045"/>
    <xdr:sp macro="" textlink="">
      <xdr:nvSpPr>
        <xdr:cNvPr id="279" name="テキスト ボックス 278"/>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補助費等に係る経常収支比率については、類似団体平均と比較して大きく下回っていた。その要因は、類似団体に比べ一部事務組合に加入して行っている事務が少なく、負担金の額が少ないこと</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、財政健全化に向けた各種団体等への補助金削減が比率低下につなが</a:t>
          </a:r>
          <a:r>
            <a:rPr lang="ja-JP" altLang="en-US" sz="1100" b="0" i="0" baseline="0">
              <a:solidFill>
                <a:schemeClr val="dk1"/>
              </a:solidFill>
              <a:effectLst/>
              <a:latin typeface="+mn-lt"/>
              <a:ea typeface="+mn-ea"/>
              <a:cs typeface="+mn-cs"/>
            </a:rPr>
            <a:t>っていた。その後、</a:t>
          </a:r>
          <a:r>
            <a:rPr lang="ja-JP" altLang="ja-JP" sz="1100" b="0" i="0" baseline="0">
              <a:solidFill>
                <a:schemeClr val="dk1"/>
              </a:solidFill>
              <a:effectLst/>
              <a:latin typeface="+mn-lt"/>
              <a:ea typeface="+mn-ea"/>
              <a:cs typeface="+mn-cs"/>
            </a:rPr>
            <a:t>南和広域医療</a:t>
          </a:r>
          <a:r>
            <a:rPr lang="ja-JP" altLang="en-US" sz="1100" b="0" i="0" baseline="0">
              <a:solidFill>
                <a:schemeClr val="dk1"/>
              </a:solidFill>
              <a:effectLst/>
              <a:latin typeface="+mn-lt"/>
              <a:ea typeface="+mn-ea"/>
              <a:cs typeface="+mn-cs"/>
            </a:rPr>
            <a:t>企業団</a:t>
          </a:r>
          <a:r>
            <a:rPr lang="ja-JP" altLang="ja-JP" sz="1100" b="0" i="0" baseline="0">
              <a:solidFill>
                <a:schemeClr val="dk1"/>
              </a:solidFill>
              <a:effectLst/>
              <a:latin typeface="+mn-lt"/>
              <a:ea typeface="+mn-ea"/>
              <a:cs typeface="+mn-cs"/>
            </a:rPr>
            <a:t>及びやまと広域環境衛生事務組合の設立による負担金増加のため平成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年度と続けて増加</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年度においては、常備消防が奈良県広域消防組合へ移行、その負担金増加により</a:t>
          </a:r>
          <a:r>
            <a:rPr lang="en-US" altLang="ja-JP" sz="1100" b="0" i="0" baseline="0">
              <a:solidFill>
                <a:schemeClr val="dk1"/>
              </a:solidFill>
              <a:effectLst/>
              <a:latin typeface="+mn-lt"/>
              <a:ea typeface="+mn-ea"/>
              <a:cs typeface="+mn-cs"/>
            </a:rPr>
            <a:t>4.7</a:t>
          </a:r>
          <a:r>
            <a:rPr lang="ja-JP" altLang="ja-JP" sz="1100" b="0" i="0" baseline="0">
              <a:solidFill>
                <a:schemeClr val="dk1"/>
              </a:solidFill>
              <a:effectLst/>
              <a:latin typeface="+mn-lt"/>
              <a:ea typeface="+mn-ea"/>
              <a:cs typeface="+mn-cs"/>
            </a:rPr>
            <a:t>％と大幅に上昇した。今後も、引き続き、補助金をはじめ補助費等の効率的かつ適切な運用と執行に努めていく。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74422</xdr:rowOff>
    </xdr:from>
    <xdr:to>
      <xdr:col>24</xdr:col>
      <xdr:colOff>31750</xdr:colOff>
      <xdr:row>35</xdr:row>
      <xdr:rowOff>88138</xdr:rowOff>
    </xdr:to>
    <xdr:cxnSp macro="">
      <xdr:nvCxnSpPr>
        <xdr:cNvPr id="309" name="直線コネクタ 308"/>
        <xdr:cNvCxnSpPr/>
      </xdr:nvCxnSpPr>
      <xdr:spPr>
        <a:xfrm>
          <a:off x="15671800" y="60751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30988</xdr:rowOff>
    </xdr:from>
    <xdr:to>
      <xdr:col>22</xdr:col>
      <xdr:colOff>565150</xdr:colOff>
      <xdr:row>35</xdr:row>
      <xdr:rowOff>74422</xdr:rowOff>
    </xdr:to>
    <xdr:cxnSp macro="">
      <xdr:nvCxnSpPr>
        <xdr:cNvPr id="312" name="直線コネクタ 311"/>
        <xdr:cNvCxnSpPr/>
      </xdr:nvCxnSpPr>
      <xdr:spPr>
        <a:xfrm>
          <a:off x="14782800" y="5860288"/>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21844</xdr:rowOff>
    </xdr:from>
    <xdr:to>
      <xdr:col>21</xdr:col>
      <xdr:colOff>361950</xdr:colOff>
      <xdr:row>34</xdr:row>
      <xdr:rowOff>30988</xdr:rowOff>
    </xdr:to>
    <xdr:cxnSp macro="">
      <xdr:nvCxnSpPr>
        <xdr:cNvPr id="315" name="直線コネクタ 314"/>
        <xdr:cNvCxnSpPr/>
      </xdr:nvCxnSpPr>
      <xdr:spPr>
        <a:xfrm>
          <a:off x="13893800" y="58511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8128</xdr:rowOff>
    </xdr:from>
    <xdr:to>
      <xdr:col>20</xdr:col>
      <xdr:colOff>158750</xdr:colOff>
      <xdr:row>34</xdr:row>
      <xdr:rowOff>21844</xdr:rowOff>
    </xdr:to>
    <xdr:cxnSp macro="">
      <xdr:nvCxnSpPr>
        <xdr:cNvPr id="318" name="直線コネクタ 317"/>
        <xdr:cNvCxnSpPr/>
      </xdr:nvCxnSpPr>
      <xdr:spPr>
        <a:xfrm>
          <a:off x="13004800" y="58374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37338</xdr:rowOff>
    </xdr:from>
    <xdr:to>
      <xdr:col>24</xdr:col>
      <xdr:colOff>82550</xdr:colOff>
      <xdr:row>35</xdr:row>
      <xdr:rowOff>138938</xdr:rowOff>
    </xdr:to>
    <xdr:sp macro="" textlink="">
      <xdr:nvSpPr>
        <xdr:cNvPr id="328" name="円/楕円 327"/>
        <xdr:cNvSpPr/>
      </xdr:nvSpPr>
      <xdr:spPr>
        <a:xfrm>
          <a:off x="16459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53865</xdr:rowOff>
    </xdr:from>
    <xdr:ext cx="762000" cy="259045"/>
    <xdr:sp macro="" textlink="">
      <xdr:nvSpPr>
        <xdr:cNvPr id="329" name="補助費等該当値テキスト"/>
        <xdr:cNvSpPr txBox="1"/>
      </xdr:nvSpPr>
      <xdr:spPr>
        <a:xfrm>
          <a:off x="16598900" y="58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23622</xdr:rowOff>
    </xdr:from>
    <xdr:to>
      <xdr:col>22</xdr:col>
      <xdr:colOff>615950</xdr:colOff>
      <xdr:row>35</xdr:row>
      <xdr:rowOff>125222</xdr:rowOff>
    </xdr:to>
    <xdr:sp macro="" textlink="">
      <xdr:nvSpPr>
        <xdr:cNvPr id="330" name="円/楕円 329"/>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135399</xdr:rowOff>
    </xdr:from>
    <xdr:ext cx="736600" cy="259045"/>
    <xdr:sp macro="" textlink="">
      <xdr:nvSpPr>
        <xdr:cNvPr id="331" name="テキスト ボックス 330"/>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151638</xdr:rowOff>
    </xdr:from>
    <xdr:to>
      <xdr:col>21</xdr:col>
      <xdr:colOff>412750</xdr:colOff>
      <xdr:row>34</xdr:row>
      <xdr:rowOff>81788</xdr:rowOff>
    </xdr:to>
    <xdr:sp macro="" textlink="">
      <xdr:nvSpPr>
        <xdr:cNvPr id="332" name="円/楕円 331"/>
        <xdr:cNvSpPr/>
      </xdr:nvSpPr>
      <xdr:spPr>
        <a:xfrm>
          <a:off x="14732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91965</xdr:rowOff>
    </xdr:from>
    <xdr:ext cx="762000" cy="259045"/>
    <xdr:sp macro="" textlink="">
      <xdr:nvSpPr>
        <xdr:cNvPr id="333" name="テキスト ボックス 332"/>
        <xdr:cNvSpPr txBox="1"/>
      </xdr:nvSpPr>
      <xdr:spPr>
        <a:xfrm>
          <a:off x="14401800" y="55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142494</xdr:rowOff>
    </xdr:from>
    <xdr:to>
      <xdr:col>20</xdr:col>
      <xdr:colOff>209550</xdr:colOff>
      <xdr:row>34</xdr:row>
      <xdr:rowOff>72644</xdr:rowOff>
    </xdr:to>
    <xdr:sp macro="" textlink="">
      <xdr:nvSpPr>
        <xdr:cNvPr id="334" name="円/楕円 333"/>
        <xdr:cNvSpPr/>
      </xdr:nvSpPr>
      <xdr:spPr>
        <a:xfrm>
          <a:off x="13843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82821</xdr:rowOff>
    </xdr:from>
    <xdr:ext cx="762000" cy="259045"/>
    <xdr:sp macro="" textlink="">
      <xdr:nvSpPr>
        <xdr:cNvPr id="335" name="テキスト ボックス 334"/>
        <xdr:cNvSpPr txBox="1"/>
      </xdr:nvSpPr>
      <xdr:spPr>
        <a:xfrm>
          <a:off x="13512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128778</xdr:rowOff>
    </xdr:from>
    <xdr:to>
      <xdr:col>19</xdr:col>
      <xdr:colOff>6350</xdr:colOff>
      <xdr:row>34</xdr:row>
      <xdr:rowOff>58928</xdr:rowOff>
    </xdr:to>
    <xdr:sp macro="" textlink="">
      <xdr:nvSpPr>
        <xdr:cNvPr id="336" name="円/楕円 335"/>
        <xdr:cNvSpPr/>
      </xdr:nvSpPr>
      <xdr:spPr>
        <a:xfrm>
          <a:off x="12954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69105</xdr:rowOff>
    </xdr:from>
    <xdr:ext cx="762000" cy="259045"/>
    <xdr:sp macro="" textlink="">
      <xdr:nvSpPr>
        <xdr:cNvPr id="337" name="テキスト ボックス 336"/>
        <xdr:cNvSpPr txBox="1"/>
      </xdr:nvSpPr>
      <xdr:spPr>
        <a:xfrm>
          <a:off x="12623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公債費は、類似団体平均に比べ高い数値で推移しており、</a:t>
          </a:r>
          <a:r>
            <a:rPr lang="ja-JP" altLang="en-US" sz="1100" b="0" i="0" baseline="0">
              <a:solidFill>
                <a:schemeClr val="dk1"/>
              </a:solidFill>
              <a:effectLst/>
              <a:latin typeface="+mn-lt"/>
              <a:ea typeface="+mn-ea"/>
              <a:cs typeface="+mn-cs"/>
            </a:rPr>
            <a:t>財政</a:t>
          </a:r>
          <a:r>
            <a:rPr lang="ja-JP" altLang="ja-JP" sz="1100" b="0" i="0" baseline="0">
              <a:solidFill>
                <a:schemeClr val="dk1"/>
              </a:solidFill>
              <a:effectLst/>
              <a:latin typeface="+mn-lt"/>
              <a:ea typeface="+mn-ea"/>
              <a:cs typeface="+mn-cs"/>
            </a:rPr>
            <a:t>状況を左右する主な経費となって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普通建設事業縮小による市債新規発行の抑制等による公債費縮減に努めてきた結果、平成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以降は改善傾向にある。平成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年度においては、公債費は減少したものの経常一般財源も減少したことから数値は悪化したものの、</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はさらに公債費が減少し経常一般財源が若干増加したため数値は改善に転じた。しかしながら、今後において</a:t>
          </a:r>
          <a:r>
            <a:rPr lang="ja-JP" altLang="ja-JP" sz="1100" b="0" i="0" baseline="0">
              <a:solidFill>
                <a:schemeClr val="dk1"/>
              </a:solidFill>
              <a:effectLst/>
              <a:latin typeface="+mn-lt"/>
              <a:ea typeface="+mn-ea"/>
              <a:cs typeface="+mn-cs"/>
            </a:rPr>
            <a:t>経常一般財源も減少し</a:t>
          </a:r>
          <a:r>
            <a:rPr lang="ja-JP" altLang="en-US" sz="1100" b="0" i="0" baseline="0">
              <a:solidFill>
                <a:schemeClr val="dk1"/>
              </a:solidFill>
              <a:effectLst/>
              <a:latin typeface="+mn-lt"/>
              <a:ea typeface="+mn-ea"/>
              <a:cs typeface="+mn-cs"/>
            </a:rPr>
            <a:t>ていく傾向が想定されるなか、</a:t>
          </a:r>
          <a:r>
            <a:rPr lang="ja-JP" altLang="ja-JP" sz="1100" b="0" i="0" baseline="0">
              <a:solidFill>
                <a:schemeClr val="dk1"/>
              </a:solidFill>
              <a:effectLst/>
              <a:latin typeface="+mn-lt"/>
              <a:ea typeface="+mn-ea"/>
              <a:cs typeface="+mn-cs"/>
            </a:rPr>
            <a:t>合併特例事業をはじめ複数の大規模事業を控えている</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、事業の厳しい選択、計画的な行財政運営等により公債費の抑制に努め、財政の健全化を図る。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117475</xdr:rowOff>
    </xdr:from>
    <xdr:to>
      <xdr:col>7</xdr:col>
      <xdr:colOff>15875</xdr:colOff>
      <xdr:row>75</xdr:row>
      <xdr:rowOff>168911</xdr:rowOff>
    </xdr:to>
    <xdr:cxnSp macro="">
      <xdr:nvCxnSpPr>
        <xdr:cNvPr id="369" name="直線コネクタ 368"/>
        <xdr:cNvCxnSpPr/>
      </xdr:nvCxnSpPr>
      <xdr:spPr>
        <a:xfrm flipV="1">
          <a:off x="3987800" y="12976225"/>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157480</xdr:rowOff>
    </xdr:from>
    <xdr:to>
      <xdr:col>5</xdr:col>
      <xdr:colOff>549275</xdr:colOff>
      <xdr:row>75</xdr:row>
      <xdr:rowOff>168911</xdr:rowOff>
    </xdr:to>
    <xdr:cxnSp macro="">
      <xdr:nvCxnSpPr>
        <xdr:cNvPr id="372" name="直線コネクタ 371"/>
        <xdr:cNvCxnSpPr/>
      </xdr:nvCxnSpPr>
      <xdr:spPr>
        <a:xfrm>
          <a:off x="3098800" y="130162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157480</xdr:rowOff>
    </xdr:from>
    <xdr:to>
      <xdr:col>4</xdr:col>
      <xdr:colOff>346075</xdr:colOff>
      <xdr:row>76</xdr:row>
      <xdr:rowOff>18414</xdr:rowOff>
    </xdr:to>
    <xdr:cxnSp macro="">
      <xdr:nvCxnSpPr>
        <xdr:cNvPr id="375" name="直線コネクタ 374"/>
        <xdr:cNvCxnSpPr/>
      </xdr:nvCxnSpPr>
      <xdr:spPr>
        <a:xfrm flipV="1">
          <a:off x="2209800" y="130162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18414</xdr:rowOff>
    </xdr:from>
    <xdr:to>
      <xdr:col>3</xdr:col>
      <xdr:colOff>142875</xdr:colOff>
      <xdr:row>76</xdr:row>
      <xdr:rowOff>50800</xdr:rowOff>
    </xdr:to>
    <xdr:cxnSp macro="">
      <xdr:nvCxnSpPr>
        <xdr:cNvPr id="378" name="直線コネクタ 377"/>
        <xdr:cNvCxnSpPr/>
      </xdr:nvCxnSpPr>
      <xdr:spPr>
        <a:xfrm flipV="1">
          <a:off x="1320800" y="1304861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66675</xdr:rowOff>
    </xdr:from>
    <xdr:to>
      <xdr:col>7</xdr:col>
      <xdr:colOff>66675</xdr:colOff>
      <xdr:row>75</xdr:row>
      <xdr:rowOff>168275</xdr:rowOff>
    </xdr:to>
    <xdr:sp macro="" textlink="">
      <xdr:nvSpPr>
        <xdr:cNvPr id="388" name="円/楕円 387"/>
        <xdr:cNvSpPr/>
      </xdr:nvSpPr>
      <xdr:spPr>
        <a:xfrm>
          <a:off x="47752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38752</xdr:rowOff>
    </xdr:from>
    <xdr:ext cx="762000" cy="259045"/>
    <xdr:sp macro="" textlink="">
      <xdr:nvSpPr>
        <xdr:cNvPr id="389" name="公債費該当値テキスト"/>
        <xdr:cNvSpPr txBox="1"/>
      </xdr:nvSpPr>
      <xdr:spPr>
        <a:xfrm>
          <a:off x="4914900" y="1289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118110</xdr:rowOff>
    </xdr:from>
    <xdr:to>
      <xdr:col>5</xdr:col>
      <xdr:colOff>600075</xdr:colOff>
      <xdr:row>76</xdr:row>
      <xdr:rowOff>48261</xdr:rowOff>
    </xdr:to>
    <xdr:sp macro="" textlink="">
      <xdr:nvSpPr>
        <xdr:cNvPr id="390" name="円/楕円 389"/>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33038</xdr:rowOff>
    </xdr:from>
    <xdr:ext cx="736600" cy="259045"/>
    <xdr:sp macro="" textlink="">
      <xdr:nvSpPr>
        <xdr:cNvPr id="391" name="テキスト ボックス 390"/>
        <xdr:cNvSpPr txBox="1"/>
      </xdr:nvSpPr>
      <xdr:spPr>
        <a:xfrm>
          <a:off x="3606800" y="1306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106680</xdr:rowOff>
    </xdr:from>
    <xdr:to>
      <xdr:col>4</xdr:col>
      <xdr:colOff>396875</xdr:colOff>
      <xdr:row>76</xdr:row>
      <xdr:rowOff>36830</xdr:rowOff>
    </xdr:to>
    <xdr:sp macro="" textlink="">
      <xdr:nvSpPr>
        <xdr:cNvPr id="392" name="円/楕円 391"/>
        <xdr:cNvSpPr/>
      </xdr:nvSpPr>
      <xdr:spPr>
        <a:xfrm>
          <a:off x="3048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21607</xdr:rowOff>
    </xdr:from>
    <xdr:ext cx="762000" cy="259045"/>
    <xdr:sp macro="" textlink="">
      <xdr:nvSpPr>
        <xdr:cNvPr id="393" name="テキスト ボックス 392"/>
        <xdr:cNvSpPr txBox="1"/>
      </xdr:nvSpPr>
      <xdr:spPr>
        <a:xfrm>
          <a:off x="2717800" y="1305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139065</xdr:rowOff>
    </xdr:from>
    <xdr:to>
      <xdr:col>3</xdr:col>
      <xdr:colOff>193675</xdr:colOff>
      <xdr:row>76</xdr:row>
      <xdr:rowOff>69214</xdr:rowOff>
    </xdr:to>
    <xdr:sp macro="" textlink="">
      <xdr:nvSpPr>
        <xdr:cNvPr id="394" name="円/楕円 393"/>
        <xdr:cNvSpPr/>
      </xdr:nvSpPr>
      <xdr:spPr>
        <a:xfrm>
          <a:off x="2159000" y="12997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53991</xdr:rowOff>
    </xdr:from>
    <xdr:ext cx="762000" cy="259045"/>
    <xdr:sp macro="" textlink="">
      <xdr:nvSpPr>
        <xdr:cNvPr id="395" name="テキスト ボックス 394"/>
        <xdr:cNvSpPr txBox="1"/>
      </xdr:nvSpPr>
      <xdr:spPr>
        <a:xfrm>
          <a:off x="1828800" y="1308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0</xdr:rowOff>
    </xdr:from>
    <xdr:to>
      <xdr:col>1</xdr:col>
      <xdr:colOff>676275</xdr:colOff>
      <xdr:row>76</xdr:row>
      <xdr:rowOff>101600</xdr:rowOff>
    </xdr:to>
    <xdr:sp macro="" textlink="">
      <xdr:nvSpPr>
        <xdr:cNvPr id="396" name="円/楕円 395"/>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86377</xdr:rowOff>
    </xdr:from>
    <xdr:ext cx="762000" cy="259045"/>
    <xdr:sp macro="" textlink="">
      <xdr:nvSpPr>
        <xdr:cNvPr id="397" name="テキスト ボックス 396"/>
        <xdr:cNvSpPr txBox="1"/>
      </xdr:nvSpPr>
      <xdr:spPr>
        <a:xfrm>
          <a:off x="939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公債費以外の経費の経常収支比率は、類似団体平均を下回って推移しており、主に補助費等の額が他団体に比べ小さいことがその要因となっていた。平成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退職による</a:t>
          </a:r>
          <a:r>
            <a:rPr lang="ja-JP" altLang="ja-JP" sz="1100" b="0" i="0" baseline="0">
              <a:solidFill>
                <a:schemeClr val="dk1"/>
              </a:solidFill>
              <a:effectLst/>
              <a:latin typeface="+mn-lt"/>
              <a:ea typeface="+mn-ea"/>
              <a:cs typeface="+mn-cs"/>
            </a:rPr>
            <a:t>人件費や物件費等の割合が増加したことから前年度比で</a:t>
          </a:r>
          <a:r>
            <a:rPr lang="en-US" altLang="ja-JP" sz="1100" b="0" i="0" baseline="0">
              <a:solidFill>
                <a:schemeClr val="dk1"/>
              </a:solidFill>
              <a:effectLst/>
              <a:latin typeface="+mn-lt"/>
              <a:ea typeface="+mn-ea"/>
              <a:cs typeface="+mn-cs"/>
            </a:rPr>
            <a:t>3.4</a:t>
          </a:r>
          <a:r>
            <a:rPr lang="ja-JP" altLang="ja-JP" sz="1100" b="0" i="0" baseline="0">
              <a:solidFill>
                <a:schemeClr val="dk1"/>
              </a:solidFill>
              <a:effectLst/>
              <a:latin typeface="+mn-lt"/>
              <a:ea typeface="+mn-ea"/>
              <a:cs typeface="+mn-cs"/>
            </a:rPr>
            <a:t>％高くなり類似団体平均との差は縮まった。平成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年度においては、新たに奈良県広域消防組合への負担金が加わり補助費等の額が増加したことから、前年比</a:t>
          </a:r>
          <a:r>
            <a:rPr lang="en-US" altLang="ja-JP" sz="1100" b="0" i="0" baseline="0">
              <a:solidFill>
                <a:schemeClr val="dk1"/>
              </a:solidFill>
              <a:effectLst/>
              <a:latin typeface="+mn-lt"/>
              <a:ea typeface="+mn-ea"/>
              <a:cs typeface="+mn-cs"/>
            </a:rPr>
            <a:t>3.5</a:t>
          </a:r>
          <a:r>
            <a:rPr lang="ja-JP" altLang="ja-JP" sz="1100" b="0" i="0" baseline="0">
              <a:solidFill>
                <a:schemeClr val="dk1"/>
              </a:solidFill>
              <a:effectLst/>
              <a:latin typeface="+mn-lt"/>
              <a:ea typeface="+mn-ea"/>
              <a:cs typeface="+mn-cs"/>
            </a:rPr>
            <a:t>％上昇し類似団体平均とほぼ差がなくなっている。</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年度においては人件費が新陳代謝等で抑えられたこともあり若干改善に転じている。</a:t>
          </a:r>
          <a:r>
            <a:rPr lang="ja-JP" altLang="ja-JP" sz="1100" b="0" i="0" baseline="0">
              <a:solidFill>
                <a:schemeClr val="dk1"/>
              </a:solidFill>
              <a:effectLst/>
              <a:latin typeface="+mn-lt"/>
              <a:ea typeface="+mn-ea"/>
              <a:cs typeface="+mn-cs"/>
            </a:rPr>
            <a:t>今後、各経費に応じた改善・改革を進め、財政の健全化を図っていく。</a:t>
          </a:r>
          <a:r>
            <a:rPr lang="ja-JP" altLang="en-US"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49276</xdr:rowOff>
    </xdr:from>
    <xdr:to>
      <xdr:col>24</xdr:col>
      <xdr:colOff>31750</xdr:colOff>
      <xdr:row>78</xdr:row>
      <xdr:rowOff>140715</xdr:rowOff>
    </xdr:to>
    <xdr:cxnSp macro="">
      <xdr:nvCxnSpPr>
        <xdr:cNvPr id="428" name="直線コネクタ 427"/>
        <xdr:cNvCxnSpPr/>
      </xdr:nvCxnSpPr>
      <xdr:spPr>
        <a:xfrm flipV="1">
          <a:off x="15671800" y="13422376"/>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152146</xdr:rowOff>
    </xdr:from>
    <xdr:to>
      <xdr:col>22</xdr:col>
      <xdr:colOff>565150</xdr:colOff>
      <xdr:row>78</xdr:row>
      <xdr:rowOff>140715</xdr:rowOff>
    </xdr:to>
    <xdr:cxnSp macro="">
      <xdr:nvCxnSpPr>
        <xdr:cNvPr id="431" name="直線コネクタ 430"/>
        <xdr:cNvCxnSpPr/>
      </xdr:nvCxnSpPr>
      <xdr:spPr>
        <a:xfrm>
          <a:off x="14782800" y="13353796"/>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168148</xdr:rowOff>
    </xdr:from>
    <xdr:to>
      <xdr:col>21</xdr:col>
      <xdr:colOff>361950</xdr:colOff>
      <xdr:row>77</xdr:row>
      <xdr:rowOff>152146</xdr:rowOff>
    </xdr:to>
    <xdr:cxnSp macro="">
      <xdr:nvCxnSpPr>
        <xdr:cNvPr id="434" name="直線コネクタ 433"/>
        <xdr:cNvCxnSpPr/>
      </xdr:nvCxnSpPr>
      <xdr:spPr>
        <a:xfrm>
          <a:off x="13893800" y="1319834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159004</xdr:rowOff>
    </xdr:from>
    <xdr:to>
      <xdr:col>20</xdr:col>
      <xdr:colOff>158750</xdr:colOff>
      <xdr:row>76</xdr:row>
      <xdr:rowOff>168148</xdr:rowOff>
    </xdr:to>
    <xdr:cxnSp macro="">
      <xdr:nvCxnSpPr>
        <xdr:cNvPr id="437" name="直線コネクタ 436"/>
        <xdr:cNvCxnSpPr/>
      </xdr:nvCxnSpPr>
      <xdr:spPr>
        <a:xfrm>
          <a:off x="13004800" y="13189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169926</xdr:rowOff>
    </xdr:from>
    <xdr:to>
      <xdr:col>24</xdr:col>
      <xdr:colOff>82550</xdr:colOff>
      <xdr:row>78</xdr:row>
      <xdr:rowOff>100076</xdr:rowOff>
    </xdr:to>
    <xdr:sp macro="" textlink="">
      <xdr:nvSpPr>
        <xdr:cNvPr id="447" name="円/楕円 446"/>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15003</xdr:rowOff>
    </xdr:from>
    <xdr:ext cx="762000" cy="259045"/>
    <xdr:sp macro="" textlink="">
      <xdr:nvSpPr>
        <xdr:cNvPr id="448" name="公債費以外該当値テキスト"/>
        <xdr:cNvSpPr txBox="1"/>
      </xdr:nvSpPr>
      <xdr:spPr>
        <a:xfrm>
          <a:off x="16598900" y="1321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89915</xdr:rowOff>
    </xdr:from>
    <xdr:to>
      <xdr:col>22</xdr:col>
      <xdr:colOff>615950</xdr:colOff>
      <xdr:row>79</xdr:row>
      <xdr:rowOff>20065</xdr:rowOff>
    </xdr:to>
    <xdr:sp macro="" textlink="">
      <xdr:nvSpPr>
        <xdr:cNvPr id="449" name="円/楕円 448"/>
        <xdr:cNvSpPr/>
      </xdr:nvSpPr>
      <xdr:spPr>
        <a:xfrm>
          <a:off x="15621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30242</xdr:rowOff>
    </xdr:from>
    <xdr:ext cx="736600" cy="259045"/>
    <xdr:sp macro="" textlink="">
      <xdr:nvSpPr>
        <xdr:cNvPr id="450" name="テキスト ボックス 449"/>
        <xdr:cNvSpPr txBox="1"/>
      </xdr:nvSpPr>
      <xdr:spPr>
        <a:xfrm>
          <a:off x="15290800" y="13231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101346</xdr:rowOff>
    </xdr:from>
    <xdr:to>
      <xdr:col>21</xdr:col>
      <xdr:colOff>412750</xdr:colOff>
      <xdr:row>78</xdr:row>
      <xdr:rowOff>31496</xdr:rowOff>
    </xdr:to>
    <xdr:sp macro="" textlink="">
      <xdr:nvSpPr>
        <xdr:cNvPr id="451" name="円/楕円 450"/>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41673</xdr:rowOff>
    </xdr:from>
    <xdr:ext cx="762000" cy="259045"/>
    <xdr:sp macro="" textlink="">
      <xdr:nvSpPr>
        <xdr:cNvPr id="452" name="テキスト ボックス 451"/>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117348</xdr:rowOff>
    </xdr:from>
    <xdr:to>
      <xdr:col>20</xdr:col>
      <xdr:colOff>209550</xdr:colOff>
      <xdr:row>77</xdr:row>
      <xdr:rowOff>47498</xdr:rowOff>
    </xdr:to>
    <xdr:sp macro="" textlink="">
      <xdr:nvSpPr>
        <xdr:cNvPr id="453" name="円/楕円 452"/>
        <xdr:cNvSpPr/>
      </xdr:nvSpPr>
      <xdr:spPr>
        <a:xfrm>
          <a:off x="13843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57675</xdr:rowOff>
    </xdr:from>
    <xdr:ext cx="762000" cy="259045"/>
    <xdr:sp macro="" textlink="">
      <xdr:nvSpPr>
        <xdr:cNvPr id="454" name="テキスト ボックス 453"/>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108204</xdr:rowOff>
    </xdr:from>
    <xdr:to>
      <xdr:col>19</xdr:col>
      <xdr:colOff>6350</xdr:colOff>
      <xdr:row>77</xdr:row>
      <xdr:rowOff>38354</xdr:rowOff>
    </xdr:to>
    <xdr:sp macro="" textlink="">
      <xdr:nvSpPr>
        <xdr:cNvPr id="455" name="円/楕円 454"/>
        <xdr:cNvSpPr/>
      </xdr:nvSpPr>
      <xdr:spPr>
        <a:xfrm>
          <a:off x="12954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48531</xdr:rowOff>
    </xdr:from>
    <xdr:ext cx="762000" cy="259045"/>
    <xdr:sp macro="" textlink="">
      <xdr:nvSpPr>
        <xdr:cNvPr id="456" name="テキスト ボックス 455"/>
        <xdr:cNvSpPr txBox="1"/>
      </xdr:nvSpPr>
      <xdr:spPr>
        <a:xfrm>
          <a:off x="12623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奈良県五條市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24533</xdr:rowOff>
    </xdr:from>
    <xdr:to>
      <xdr:col>4</xdr:col>
      <xdr:colOff>1117600</xdr:colOff>
      <xdr:row>15</xdr:row>
      <xdr:rowOff>71690</xdr:rowOff>
    </xdr:to>
    <xdr:cxnSp macro="">
      <xdr:nvCxnSpPr>
        <xdr:cNvPr id="52" name="直線コネクタ 51"/>
        <xdr:cNvCxnSpPr/>
      </xdr:nvCxnSpPr>
      <xdr:spPr bwMode="auto">
        <a:xfrm flipV="1">
          <a:off x="5003800" y="2643908"/>
          <a:ext cx="647700" cy="47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71690</xdr:rowOff>
    </xdr:from>
    <xdr:to>
      <xdr:col>4</xdr:col>
      <xdr:colOff>469900</xdr:colOff>
      <xdr:row>15</xdr:row>
      <xdr:rowOff>126701</xdr:rowOff>
    </xdr:to>
    <xdr:cxnSp macro="">
      <xdr:nvCxnSpPr>
        <xdr:cNvPr id="55" name="直線コネクタ 54"/>
        <xdr:cNvCxnSpPr/>
      </xdr:nvCxnSpPr>
      <xdr:spPr bwMode="auto">
        <a:xfrm flipV="1">
          <a:off x="4305300" y="2691065"/>
          <a:ext cx="698500" cy="55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126701</xdr:rowOff>
    </xdr:from>
    <xdr:to>
      <xdr:col>3</xdr:col>
      <xdr:colOff>904875</xdr:colOff>
      <xdr:row>16</xdr:row>
      <xdr:rowOff>562</xdr:rowOff>
    </xdr:to>
    <xdr:cxnSp macro="">
      <xdr:nvCxnSpPr>
        <xdr:cNvPr id="58" name="直線コネクタ 57"/>
        <xdr:cNvCxnSpPr/>
      </xdr:nvCxnSpPr>
      <xdr:spPr bwMode="auto">
        <a:xfrm flipV="1">
          <a:off x="3606800" y="2746076"/>
          <a:ext cx="698500" cy="45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127664</xdr:rowOff>
    </xdr:from>
    <xdr:to>
      <xdr:col>3</xdr:col>
      <xdr:colOff>206375</xdr:colOff>
      <xdr:row>16</xdr:row>
      <xdr:rowOff>562</xdr:rowOff>
    </xdr:to>
    <xdr:cxnSp macro="">
      <xdr:nvCxnSpPr>
        <xdr:cNvPr id="61" name="直線コネクタ 60"/>
        <xdr:cNvCxnSpPr/>
      </xdr:nvCxnSpPr>
      <xdr:spPr bwMode="auto">
        <a:xfrm>
          <a:off x="2908300" y="2747039"/>
          <a:ext cx="698500" cy="44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145183</xdr:rowOff>
    </xdr:from>
    <xdr:to>
      <xdr:col>5</xdr:col>
      <xdr:colOff>34925</xdr:colOff>
      <xdr:row>15</xdr:row>
      <xdr:rowOff>75333</xdr:rowOff>
    </xdr:to>
    <xdr:sp macro="" textlink="">
      <xdr:nvSpPr>
        <xdr:cNvPr id="71" name="円/楕円 70"/>
        <xdr:cNvSpPr/>
      </xdr:nvSpPr>
      <xdr:spPr bwMode="auto">
        <a:xfrm>
          <a:off x="5600700" y="2593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161710</xdr:rowOff>
    </xdr:from>
    <xdr:ext cx="762000" cy="259045"/>
    <xdr:sp macro="" textlink="">
      <xdr:nvSpPr>
        <xdr:cNvPr id="72" name="人口1人当たり決算額の推移該当値テキスト130"/>
        <xdr:cNvSpPr txBox="1"/>
      </xdr:nvSpPr>
      <xdr:spPr>
        <a:xfrm>
          <a:off x="5740400" y="243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119,192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20890</xdr:rowOff>
    </xdr:from>
    <xdr:to>
      <xdr:col>4</xdr:col>
      <xdr:colOff>520700</xdr:colOff>
      <xdr:row>15</xdr:row>
      <xdr:rowOff>122490</xdr:rowOff>
    </xdr:to>
    <xdr:sp macro="" textlink="">
      <xdr:nvSpPr>
        <xdr:cNvPr id="73" name="円/楕円 72"/>
        <xdr:cNvSpPr/>
      </xdr:nvSpPr>
      <xdr:spPr bwMode="auto">
        <a:xfrm>
          <a:off x="4953000" y="2640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132667</xdr:rowOff>
    </xdr:from>
    <xdr:ext cx="736600" cy="259045"/>
    <xdr:sp macro="" textlink="">
      <xdr:nvSpPr>
        <xdr:cNvPr id="74" name="テキスト ボックス 73"/>
        <xdr:cNvSpPr txBox="1"/>
      </xdr:nvSpPr>
      <xdr:spPr>
        <a:xfrm>
          <a:off x="4622800" y="2409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116,304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75901</xdr:rowOff>
    </xdr:from>
    <xdr:to>
      <xdr:col>3</xdr:col>
      <xdr:colOff>955675</xdr:colOff>
      <xdr:row>16</xdr:row>
      <xdr:rowOff>6051</xdr:rowOff>
    </xdr:to>
    <xdr:sp macro="" textlink="">
      <xdr:nvSpPr>
        <xdr:cNvPr id="75" name="円/楕円 74"/>
        <xdr:cNvSpPr/>
      </xdr:nvSpPr>
      <xdr:spPr bwMode="auto">
        <a:xfrm>
          <a:off x="4254500" y="2695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16228</xdr:rowOff>
    </xdr:from>
    <xdr:ext cx="762000" cy="259045"/>
    <xdr:sp macro="" textlink="">
      <xdr:nvSpPr>
        <xdr:cNvPr id="76" name="テキスト ボックス 75"/>
        <xdr:cNvSpPr txBox="1"/>
      </xdr:nvSpPr>
      <xdr:spPr>
        <a:xfrm>
          <a:off x="3924300" y="246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112,935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121212</xdr:rowOff>
    </xdr:from>
    <xdr:to>
      <xdr:col>3</xdr:col>
      <xdr:colOff>257175</xdr:colOff>
      <xdr:row>16</xdr:row>
      <xdr:rowOff>51362</xdr:rowOff>
    </xdr:to>
    <xdr:sp macro="" textlink="">
      <xdr:nvSpPr>
        <xdr:cNvPr id="77" name="円/楕円 76"/>
        <xdr:cNvSpPr/>
      </xdr:nvSpPr>
      <xdr:spPr bwMode="auto">
        <a:xfrm>
          <a:off x="3556000" y="2740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61539</xdr:rowOff>
    </xdr:from>
    <xdr:ext cx="762000" cy="259045"/>
    <xdr:sp macro="" textlink="">
      <xdr:nvSpPr>
        <xdr:cNvPr id="78" name="テキスト ボックス 77"/>
        <xdr:cNvSpPr txBox="1"/>
      </xdr:nvSpPr>
      <xdr:spPr>
        <a:xfrm>
          <a:off x="3225800" y="250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110,160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76864</xdr:rowOff>
    </xdr:from>
    <xdr:to>
      <xdr:col>2</xdr:col>
      <xdr:colOff>692150</xdr:colOff>
      <xdr:row>16</xdr:row>
      <xdr:rowOff>7014</xdr:rowOff>
    </xdr:to>
    <xdr:sp macro="" textlink="">
      <xdr:nvSpPr>
        <xdr:cNvPr id="79" name="円/楕円 78"/>
        <xdr:cNvSpPr/>
      </xdr:nvSpPr>
      <xdr:spPr bwMode="auto">
        <a:xfrm>
          <a:off x="2857500" y="2696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17191</xdr:rowOff>
    </xdr:from>
    <xdr:ext cx="762000" cy="259045"/>
    <xdr:sp macro="" textlink="">
      <xdr:nvSpPr>
        <xdr:cNvPr id="80" name="テキスト ボックス 79"/>
        <xdr:cNvSpPr txBox="1"/>
      </xdr:nvSpPr>
      <xdr:spPr>
        <a:xfrm>
          <a:off x="2527300" y="246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30383</xdr:rowOff>
    </xdr:from>
    <xdr:ext cx="762000" cy="259045"/>
    <xdr:sp macro="" textlink="">
      <xdr:nvSpPr>
        <xdr:cNvPr id="110" name="人口1人当たり決算額の推移最小値テキスト445"/>
        <xdr:cNvSpPr txBox="1"/>
      </xdr:nvSpPr>
      <xdr:spPr>
        <a:xfrm>
          <a:off x="5740400" y="74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287431</xdr:rowOff>
    </xdr:from>
    <xdr:to>
      <xdr:col>4</xdr:col>
      <xdr:colOff>1117600</xdr:colOff>
      <xdr:row>37</xdr:row>
      <xdr:rowOff>301742</xdr:rowOff>
    </xdr:to>
    <xdr:cxnSp macro="">
      <xdr:nvCxnSpPr>
        <xdr:cNvPr id="114" name="直線コネクタ 113"/>
        <xdr:cNvCxnSpPr/>
      </xdr:nvCxnSpPr>
      <xdr:spPr bwMode="auto">
        <a:xfrm>
          <a:off x="5003800" y="7412131"/>
          <a:ext cx="647700" cy="14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249624</xdr:rowOff>
    </xdr:from>
    <xdr:ext cx="762000" cy="259045"/>
    <xdr:sp macro="" textlink="">
      <xdr:nvSpPr>
        <xdr:cNvPr id="115" name="人口1人当たり決算額の推移平均値テキスト445"/>
        <xdr:cNvSpPr txBox="1"/>
      </xdr:nvSpPr>
      <xdr:spPr>
        <a:xfrm>
          <a:off x="5740400" y="7374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280950</xdr:rowOff>
    </xdr:from>
    <xdr:to>
      <xdr:col>4</xdr:col>
      <xdr:colOff>469900</xdr:colOff>
      <xdr:row>37</xdr:row>
      <xdr:rowOff>287431</xdr:rowOff>
    </xdr:to>
    <xdr:cxnSp macro="">
      <xdr:nvCxnSpPr>
        <xdr:cNvPr id="117" name="直線コネクタ 116"/>
        <xdr:cNvCxnSpPr/>
      </xdr:nvCxnSpPr>
      <xdr:spPr bwMode="auto">
        <a:xfrm>
          <a:off x="4305300" y="7405650"/>
          <a:ext cx="698500" cy="6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270530</xdr:rowOff>
    </xdr:from>
    <xdr:to>
      <xdr:col>3</xdr:col>
      <xdr:colOff>904875</xdr:colOff>
      <xdr:row>37</xdr:row>
      <xdr:rowOff>280950</xdr:rowOff>
    </xdr:to>
    <xdr:cxnSp macro="">
      <xdr:nvCxnSpPr>
        <xdr:cNvPr id="120" name="直線コネクタ 119"/>
        <xdr:cNvCxnSpPr/>
      </xdr:nvCxnSpPr>
      <xdr:spPr bwMode="auto">
        <a:xfrm>
          <a:off x="3606800" y="7395230"/>
          <a:ext cx="698500" cy="10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257481</xdr:rowOff>
    </xdr:from>
    <xdr:to>
      <xdr:col>3</xdr:col>
      <xdr:colOff>206375</xdr:colOff>
      <xdr:row>37</xdr:row>
      <xdr:rowOff>270530</xdr:rowOff>
    </xdr:to>
    <xdr:cxnSp macro="">
      <xdr:nvCxnSpPr>
        <xdr:cNvPr id="123" name="直線コネクタ 122"/>
        <xdr:cNvCxnSpPr/>
      </xdr:nvCxnSpPr>
      <xdr:spPr bwMode="auto">
        <a:xfrm>
          <a:off x="2908300" y="7382181"/>
          <a:ext cx="698500" cy="13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250942</xdr:rowOff>
    </xdr:from>
    <xdr:to>
      <xdr:col>5</xdr:col>
      <xdr:colOff>34925</xdr:colOff>
      <xdr:row>38</xdr:row>
      <xdr:rowOff>9642</xdr:rowOff>
    </xdr:to>
    <xdr:sp macro="" textlink="">
      <xdr:nvSpPr>
        <xdr:cNvPr id="133" name="円/楕円 132"/>
        <xdr:cNvSpPr/>
      </xdr:nvSpPr>
      <xdr:spPr bwMode="auto">
        <a:xfrm>
          <a:off x="5600700" y="7375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32519</xdr:rowOff>
    </xdr:from>
    <xdr:ext cx="762000" cy="259045"/>
    <xdr:sp macro="" textlink="">
      <xdr:nvSpPr>
        <xdr:cNvPr id="134" name="人口1人当たり決算額の推移該当値テキスト445"/>
        <xdr:cNvSpPr txBox="1"/>
      </xdr:nvSpPr>
      <xdr:spPr>
        <a:xfrm>
          <a:off x="5740400" y="715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34,136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236631</xdr:rowOff>
    </xdr:from>
    <xdr:to>
      <xdr:col>4</xdr:col>
      <xdr:colOff>520700</xdr:colOff>
      <xdr:row>37</xdr:row>
      <xdr:rowOff>338231</xdr:rowOff>
    </xdr:to>
    <xdr:sp macro="" textlink="">
      <xdr:nvSpPr>
        <xdr:cNvPr id="135" name="円/楕円 134"/>
        <xdr:cNvSpPr/>
      </xdr:nvSpPr>
      <xdr:spPr bwMode="auto">
        <a:xfrm>
          <a:off x="4953000" y="7361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5508</xdr:rowOff>
    </xdr:from>
    <xdr:ext cx="736600" cy="259045"/>
    <xdr:sp macro="" textlink="">
      <xdr:nvSpPr>
        <xdr:cNvPr id="136" name="テキスト ボックス 135"/>
        <xdr:cNvSpPr txBox="1"/>
      </xdr:nvSpPr>
      <xdr:spPr>
        <a:xfrm>
          <a:off x="4622800" y="7130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37,892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230150</xdr:rowOff>
    </xdr:from>
    <xdr:to>
      <xdr:col>3</xdr:col>
      <xdr:colOff>955675</xdr:colOff>
      <xdr:row>37</xdr:row>
      <xdr:rowOff>331750</xdr:rowOff>
    </xdr:to>
    <xdr:sp macro="" textlink="">
      <xdr:nvSpPr>
        <xdr:cNvPr id="137" name="円/楕円 136"/>
        <xdr:cNvSpPr/>
      </xdr:nvSpPr>
      <xdr:spPr bwMode="auto">
        <a:xfrm>
          <a:off x="4254500" y="7354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170477</xdr:rowOff>
    </xdr:from>
    <xdr:ext cx="762000" cy="259045"/>
    <xdr:sp macro="" textlink="">
      <xdr:nvSpPr>
        <xdr:cNvPr id="138" name="テキスト ボックス 137"/>
        <xdr:cNvSpPr txBox="1"/>
      </xdr:nvSpPr>
      <xdr:spPr>
        <a:xfrm>
          <a:off x="3924300" y="71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39,593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219730</xdr:rowOff>
    </xdr:from>
    <xdr:to>
      <xdr:col>3</xdr:col>
      <xdr:colOff>257175</xdr:colOff>
      <xdr:row>37</xdr:row>
      <xdr:rowOff>321330</xdr:rowOff>
    </xdr:to>
    <xdr:sp macro="" textlink="">
      <xdr:nvSpPr>
        <xdr:cNvPr id="139" name="円/楕円 138"/>
        <xdr:cNvSpPr/>
      </xdr:nvSpPr>
      <xdr:spPr bwMode="auto">
        <a:xfrm>
          <a:off x="3556000" y="7344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160057</xdr:rowOff>
    </xdr:from>
    <xdr:ext cx="762000" cy="259045"/>
    <xdr:sp macro="" textlink="">
      <xdr:nvSpPr>
        <xdr:cNvPr id="140" name="テキスト ボックス 139"/>
        <xdr:cNvSpPr txBox="1"/>
      </xdr:nvSpPr>
      <xdr:spPr>
        <a:xfrm>
          <a:off x="3225800" y="71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42,328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206681</xdr:rowOff>
    </xdr:from>
    <xdr:to>
      <xdr:col>2</xdr:col>
      <xdr:colOff>692150</xdr:colOff>
      <xdr:row>37</xdr:row>
      <xdr:rowOff>308281</xdr:rowOff>
    </xdr:to>
    <xdr:sp macro="" textlink="">
      <xdr:nvSpPr>
        <xdr:cNvPr id="141" name="円/楕円 140"/>
        <xdr:cNvSpPr/>
      </xdr:nvSpPr>
      <xdr:spPr bwMode="auto">
        <a:xfrm>
          <a:off x="2857500" y="7331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147008</xdr:rowOff>
    </xdr:from>
    <xdr:ext cx="762000" cy="259045"/>
    <xdr:sp macro="" textlink="">
      <xdr:nvSpPr>
        <xdr:cNvPr id="142" name="テキスト ボックス 141"/>
        <xdr:cNvSpPr txBox="1"/>
      </xdr:nvSpPr>
      <xdr:spPr>
        <a:xfrm>
          <a:off x="2527300" y="710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奈良県五條市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32,576
32,346
292.02
21,310,500
20,640,849
605,705
11,123,308
25,250,304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119.7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82593</xdr:rowOff>
    </xdr:from>
    <xdr:to>
      <xdr:col>6</xdr:col>
      <xdr:colOff>511175</xdr:colOff>
      <xdr:row>35</xdr:row>
      <xdr:rowOff>130213</xdr:rowOff>
    </xdr:to>
    <xdr:cxnSp macro="">
      <xdr:nvCxnSpPr>
        <xdr:cNvPr id="65" name="直線コネクタ 64"/>
        <xdr:cNvCxnSpPr/>
      </xdr:nvCxnSpPr>
      <xdr:spPr>
        <a:xfrm flipV="1">
          <a:off x="3797300" y="6083343"/>
          <a:ext cx="838200" cy="4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23914</xdr:rowOff>
    </xdr:from>
    <xdr:to>
      <xdr:col>5</xdr:col>
      <xdr:colOff>358775</xdr:colOff>
      <xdr:row>35</xdr:row>
      <xdr:rowOff>130213</xdr:rowOff>
    </xdr:to>
    <xdr:cxnSp macro="">
      <xdr:nvCxnSpPr>
        <xdr:cNvPr id="68" name="直線コネクタ 67"/>
        <xdr:cNvCxnSpPr/>
      </xdr:nvCxnSpPr>
      <xdr:spPr>
        <a:xfrm>
          <a:off x="2908300" y="5853214"/>
          <a:ext cx="889000" cy="27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23914</xdr:rowOff>
    </xdr:from>
    <xdr:to>
      <xdr:col>4</xdr:col>
      <xdr:colOff>155575</xdr:colOff>
      <xdr:row>35</xdr:row>
      <xdr:rowOff>55732</xdr:rowOff>
    </xdr:to>
    <xdr:cxnSp macro="">
      <xdr:nvCxnSpPr>
        <xdr:cNvPr id="71" name="直線コネクタ 70"/>
        <xdr:cNvCxnSpPr/>
      </xdr:nvCxnSpPr>
      <xdr:spPr>
        <a:xfrm flipV="1">
          <a:off x="2019300" y="5853214"/>
          <a:ext cx="889000" cy="20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127741</xdr:rowOff>
    </xdr:from>
    <xdr:to>
      <xdr:col>2</xdr:col>
      <xdr:colOff>638175</xdr:colOff>
      <xdr:row>35</xdr:row>
      <xdr:rowOff>55732</xdr:rowOff>
    </xdr:to>
    <xdr:cxnSp macro="">
      <xdr:nvCxnSpPr>
        <xdr:cNvPr id="74" name="直線コネクタ 73"/>
        <xdr:cNvCxnSpPr/>
      </xdr:nvCxnSpPr>
      <xdr:spPr>
        <a:xfrm>
          <a:off x="1130300" y="5785591"/>
          <a:ext cx="889000" cy="27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31793</xdr:rowOff>
    </xdr:from>
    <xdr:to>
      <xdr:col>6</xdr:col>
      <xdr:colOff>561975</xdr:colOff>
      <xdr:row>35</xdr:row>
      <xdr:rowOff>133393</xdr:rowOff>
    </xdr:to>
    <xdr:sp macro="" textlink="">
      <xdr:nvSpPr>
        <xdr:cNvPr id="84" name="円/楕円 83"/>
        <xdr:cNvSpPr/>
      </xdr:nvSpPr>
      <xdr:spPr>
        <a:xfrm>
          <a:off x="4584700" y="60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54670</xdr:rowOff>
    </xdr:from>
    <xdr:ext cx="534377" cy="259045"/>
    <xdr:sp macro="" textlink="">
      <xdr:nvSpPr>
        <xdr:cNvPr id="85" name="人件費該当値テキスト"/>
        <xdr:cNvSpPr txBox="1"/>
      </xdr:nvSpPr>
      <xdr:spPr>
        <a:xfrm>
          <a:off x="4686300" y="58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91,997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79413</xdr:rowOff>
    </xdr:from>
    <xdr:to>
      <xdr:col>5</xdr:col>
      <xdr:colOff>409575</xdr:colOff>
      <xdr:row>36</xdr:row>
      <xdr:rowOff>9563</xdr:rowOff>
    </xdr:to>
    <xdr:sp macro="" textlink="">
      <xdr:nvSpPr>
        <xdr:cNvPr id="86" name="円/楕円 85"/>
        <xdr:cNvSpPr/>
      </xdr:nvSpPr>
      <xdr:spPr>
        <a:xfrm>
          <a:off x="3746500" y="608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26090</xdr:rowOff>
    </xdr:from>
    <xdr:ext cx="534377" cy="259045"/>
    <xdr:sp macro="" textlink="">
      <xdr:nvSpPr>
        <xdr:cNvPr id="87" name="テキスト ボックス 86"/>
        <xdr:cNvSpPr txBox="1"/>
      </xdr:nvSpPr>
      <xdr:spPr>
        <a:xfrm>
          <a:off x="3530111" y="585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88,664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144564</xdr:rowOff>
    </xdr:from>
    <xdr:to>
      <xdr:col>4</xdr:col>
      <xdr:colOff>206375</xdr:colOff>
      <xdr:row>34</xdr:row>
      <xdr:rowOff>74714</xdr:rowOff>
    </xdr:to>
    <xdr:sp macro="" textlink="">
      <xdr:nvSpPr>
        <xdr:cNvPr id="88" name="円/楕円 87"/>
        <xdr:cNvSpPr/>
      </xdr:nvSpPr>
      <xdr:spPr>
        <a:xfrm>
          <a:off x="2857500" y="580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91241</xdr:rowOff>
    </xdr:from>
    <xdr:ext cx="599010" cy="259045"/>
    <xdr:sp macro="" textlink="">
      <xdr:nvSpPr>
        <xdr:cNvPr id="89" name="テキスト ボックス 88"/>
        <xdr:cNvSpPr txBox="1"/>
      </xdr:nvSpPr>
      <xdr:spPr>
        <a:xfrm>
          <a:off x="2608794" y="5577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108,104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4932</xdr:rowOff>
    </xdr:from>
    <xdr:to>
      <xdr:col>3</xdr:col>
      <xdr:colOff>3175</xdr:colOff>
      <xdr:row>35</xdr:row>
      <xdr:rowOff>106532</xdr:rowOff>
    </xdr:to>
    <xdr:sp macro="" textlink="">
      <xdr:nvSpPr>
        <xdr:cNvPr id="90" name="円/楕円 89"/>
        <xdr:cNvSpPr/>
      </xdr:nvSpPr>
      <xdr:spPr>
        <a:xfrm>
          <a:off x="1968500" y="600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123059</xdr:rowOff>
    </xdr:from>
    <xdr:ext cx="534377" cy="259045"/>
    <xdr:sp macro="" textlink="">
      <xdr:nvSpPr>
        <xdr:cNvPr id="91" name="テキスト ボックス 90"/>
        <xdr:cNvSpPr txBox="1"/>
      </xdr:nvSpPr>
      <xdr:spPr>
        <a:xfrm>
          <a:off x="1752111" y="578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93,877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76941</xdr:rowOff>
    </xdr:from>
    <xdr:to>
      <xdr:col>1</xdr:col>
      <xdr:colOff>485775</xdr:colOff>
      <xdr:row>34</xdr:row>
      <xdr:rowOff>7091</xdr:rowOff>
    </xdr:to>
    <xdr:sp macro="" textlink="">
      <xdr:nvSpPr>
        <xdr:cNvPr id="92" name="円/楕円 91"/>
        <xdr:cNvSpPr/>
      </xdr:nvSpPr>
      <xdr:spPr>
        <a:xfrm>
          <a:off x="1079500" y="57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23618</xdr:rowOff>
    </xdr:from>
    <xdr:ext cx="599010" cy="259045"/>
    <xdr:sp macro="" textlink="">
      <xdr:nvSpPr>
        <xdr:cNvPr id="93" name="テキスト ボックス 92"/>
        <xdr:cNvSpPr txBox="1"/>
      </xdr:nvSpPr>
      <xdr:spPr>
        <a:xfrm>
          <a:off x="830794" y="551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77648</xdr:rowOff>
    </xdr:from>
    <xdr:to>
      <xdr:col>6</xdr:col>
      <xdr:colOff>511175</xdr:colOff>
      <xdr:row>55</xdr:row>
      <xdr:rowOff>92189</xdr:rowOff>
    </xdr:to>
    <xdr:cxnSp macro="">
      <xdr:nvCxnSpPr>
        <xdr:cNvPr id="123" name="直線コネクタ 122"/>
        <xdr:cNvCxnSpPr/>
      </xdr:nvCxnSpPr>
      <xdr:spPr>
        <a:xfrm>
          <a:off x="3797300" y="9507398"/>
          <a:ext cx="838200" cy="1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77648</xdr:rowOff>
    </xdr:from>
    <xdr:to>
      <xdr:col>5</xdr:col>
      <xdr:colOff>358775</xdr:colOff>
      <xdr:row>55</xdr:row>
      <xdr:rowOff>141465</xdr:rowOff>
    </xdr:to>
    <xdr:cxnSp macro="">
      <xdr:nvCxnSpPr>
        <xdr:cNvPr id="126" name="直線コネクタ 125"/>
        <xdr:cNvCxnSpPr/>
      </xdr:nvCxnSpPr>
      <xdr:spPr>
        <a:xfrm flipV="1">
          <a:off x="2908300" y="9507398"/>
          <a:ext cx="889000" cy="6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141465</xdr:rowOff>
    </xdr:from>
    <xdr:to>
      <xdr:col>4</xdr:col>
      <xdr:colOff>155575</xdr:colOff>
      <xdr:row>56</xdr:row>
      <xdr:rowOff>39763</xdr:rowOff>
    </xdr:to>
    <xdr:cxnSp macro="">
      <xdr:nvCxnSpPr>
        <xdr:cNvPr id="129" name="直線コネクタ 128"/>
        <xdr:cNvCxnSpPr/>
      </xdr:nvCxnSpPr>
      <xdr:spPr>
        <a:xfrm flipV="1">
          <a:off x="2019300" y="9571215"/>
          <a:ext cx="889000" cy="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31" name="テキスト ボックス 130"/>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35890</xdr:rowOff>
    </xdr:from>
    <xdr:to>
      <xdr:col>2</xdr:col>
      <xdr:colOff>638175</xdr:colOff>
      <xdr:row>56</xdr:row>
      <xdr:rowOff>39763</xdr:rowOff>
    </xdr:to>
    <xdr:cxnSp macro="">
      <xdr:nvCxnSpPr>
        <xdr:cNvPr id="132" name="直線コネクタ 131"/>
        <xdr:cNvCxnSpPr/>
      </xdr:nvCxnSpPr>
      <xdr:spPr>
        <a:xfrm>
          <a:off x="1130300" y="9637090"/>
          <a:ext cx="889000" cy="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132872</xdr:rowOff>
    </xdr:from>
    <xdr:ext cx="534377" cy="259045"/>
    <xdr:sp macro="" textlink="">
      <xdr:nvSpPr>
        <xdr:cNvPr id="134" name="テキスト ボックス 133"/>
        <xdr:cNvSpPr txBox="1"/>
      </xdr:nvSpPr>
      <xdr:spPr>
        <a:xfrm>
          <a:off x="1752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41389</xdr:rowOff>
    </xdr:from>
    <xdr:to>
      <xdr:col>6</xdr:col>
      <xdr:colOff>561975</xdr:colOff>
      <xdr:row>55</xdr:row>
      <xdr:rowOff>142989</xdr:rowOff>
    </xdr:to>
    <xdr:sp macro="" textlink="">
      <xdr:nvSpPr>
        <xdr:cNvPr id="142" name="円/楕円 141"/>
        <xdr:cNvSpPr/>
      </xdr:nvSpPr>
      <xdr:spPr>
        <a:xfrm>
          <a:off x="4584700" y="947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64266</xdr:rowOff>
    </xdr:from>
    <xdr:ext cx="534377" cy="259045"/>
    <xdr:sp macro="" textlink="">
      <xdr:nvSpPr>
        <xdr:cNvPr id="143" name="物件費該当値テキスト"/>
        <xdr:cNvSpPr txBox="1"/>
      </xdr:nvSpPr>
      <xdr:spPr>
        <a:xfrm>
          <a:off x="4686300" y="932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80,241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26848</xdr:rowOff>
    </xdr:from>
    <xdr:to>
      <xdr:col>5</xdr:col>
      <xdr:colOff>409575</xdr:colOff>
      <xdr:row>55</xdr:row>
      <xdr:rowOff>128448</xdr:rowOff>
    </xdr:to>
    <xdr:sp macro="" textlink="">
      <xdr:nvSpPr>
        <xdr:cNvPr id="144" name="円/楕円 143"/>
        <xdr:cNvSpPr/>
      </xdr:nvSpPr>
      <xdr:spPr>
        <a:xfrm>
          <a:off x="3746500" y="945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144975</xdr:rowOff>
    </xdr:from>
    <xdr:ext cx="534377" cy="259045"/>
    <xdr:sp macro="" textlink="">
      <xdr:nvSpPr>
        <xdr:cNvPr id="145" name="テキスト ボックス 144"/>
        <xdr:cNvSpPr txBox="1"/>
      </xdr:nvSpPr>
      <xdr:spPr>
        <a:xfrm>
          <a:off x="3530111" y="92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81,386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90665</xdr:rowOff>
    </xdr:from>
    <xdr:to>
      <xdr:col>4</xdr:col>
      <xdr:colOff>206375</xdr:colOff>
      <xdr:row>56</xdr:row>
      <xdr:rowOff>20815</xdr:rowOff>
    </xdr:to>
    <xdr:sp macro="" textlink="">
      <xdr:nvSpPr>
        <xdr:cNvPr id="146" name="円/楕円 145"/>
        <xdr:cNvSpPr/>
      </xdr:nvSpPr>
      <xdr:spPr>
        <a:xfrm>
          <a:off x="2857500" y="952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37342</xdr:rowOff>
    </xdr:from>
    <xdr:ext cx="534377" cy="259045"/>
    <xdr:sp macro="" textlink="">
      <xdr:nvSpPr>
        <xdr:cNvPr id="147" name="テキスト ボックス 146"/>
        <xdr:cNvSpPr txBox="1"/>
      </xdr:nvSpPr>
      <xdr:spPr>
        <a:xfrm>
          <a:off x="2641111" y="929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76,361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160413</xdr:rowOff>
    </xdr:from>
    <xdr:to>
      <xdr:col>3</xdr:col>
      <xdr:colOff>3175</xdr:colOff>
      <xdr:row>56</xdr:row>
      <xdr:rowOff>90563</xdr:rowOff>
    </xdr:to>
    <xdr:sp macro="" textlink="">
      <xdr:nvSpPr>
        <xdr:cNvPr id="148" name="円/楕円 147"/>
        <xdr:cNvSpPr/>
      </xdr:nvSpPr>
      <xdr:spPr>
        <a:xfrm>
          <a:off x="1968500" y="959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107090</xdr:rowOff>
    </xdr:from>
    <xdr:ext cx="534377" cy="259045"/>
    <xdr:sp macro="" textlink="">
      <xdr:nvSpPr>
        <xdr:cNvPr id="149" name="テキスト ボックス 148"/>
        <xdr:cNvSpPr txBox="1"/>
      </xdr:nvSpPr>
      <xdr:spPr>
        <a:xfrm>
          <a:off x="1752111" y="936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70,869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156540</xdr:rowOff>
    </xdr:from>
    <xdr:to>
      <xdr:col>1</xdr:col>
      <xdr:colOff>485775</xdr:colOff>
      <xdr:row>56</xdr:row>
      <xdr:rowOff>86690</xdr:rowOff>
    </xdr:to>
    <xdr:sp macro="" textlink="">
      <xdr:nvSpPr>
        <xdr:cNvPr id="150" name="円/楕円 149"/>
        <xdr:cNvSpPr/>
      </xdr:nvSpPr>
      <xdr:spPr>
        <a:xfrm>
          <a:off x="1079500" y="958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77817</xdr:rowOff>
    </xdr:from>
    <xdr:ext cx="534377" cy="259045"/>
    <xdr:sp macro="" textlink="">
      <xdr:nvSpPr>
        <xdr:cNvPr id="151" name="テキスト ボックス 150"/>
        <xdr:cNvSpPr txBox="1"/>
      </xdr:nvSpPr>
      <xdr:spPr>
        <a:xfrm>
          <a:off x="863111" y="96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123850</xdr:rowOff>
    </xdr:from>
    <xdr:to>
      <xdr:col>6</xdr:col>
      <xdr:colOff>511175</xdr:colOff>
      <xdr:row>78</xdr:row>
      <xdr:rowOff>136767</xdr:rowOff>
    </xdr:to>
    <xdr:cxnSp macro="">
      <xdr:nvCxnSpPr>
        <xdr:cNvPr id="180" name="直線コネクタ 179"/>
        <xdr:cNvCxnSpPr/>
      </xdr:nvCxnSpPr>
      <xdr:spPr>
        <a:xfrm>
          <a:off x="3797300" y="13496950"/>
          <a:ext cx="838200" cy="1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123850</xdr:rowOff>
    </xdr:from>
    <xdr:to>
      <xdr:col>5</xdr:col>
      <xdr:colOff>358775</xdr:colOff>
      <xdr:row>78</xdr:row>
      <xdr:rowOff>131318</xdr:rowOff>
    </xdr:to>
    <xdr:cxnSp macro="">
      <xdr:nvCxnSpPr>
        <xdr:cNvPr id="183" name="直線コネクタ 182"/>
        <xdr:cNvCxnSpPr/>
      </xdr:nvCxnSpPr>
      <xdr:spPr>
        <a:xfrm flipV="1">
          <a:off x="2908300" y="13496950"/>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130175</xdr:rowOff>
    </xdr:from>
    <xdr:to>
      <xdr:col>4</xdr:col>
      <xdr:colOff>155575</xdr:colOff>
      <xdr:row>78</xdr:row>
      <xdr:rowOff>131318</xdr:rowOff>
    </xdr:to>
    <xdr:cxnSp macro="">
      <xdr:nvCxnSpPr>
        <xdr:cNvPr id="186" name="直線コネクタ 185"/>
        <xdr:cNvCxnSpPr/>
      </xdr:nvCxnSpPr>
      <xdr:spPr>
        <a:xfrm>
          <a:off x="2019300" y="1350327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118745</xdr:rowOff>
    </xdr:from>
    <xdr:to>
      <xdr:col>2</xdr:col>
      <xdr:colOff>638175</xdr:colOff>
      <xdr:row>78</xdr:row>
      <xdr:rowOff>130175</xdr:rowOff>
    </xdr:to>
    <xdr:cxnSp macro="">
      <xdr:nvCxnSpPr>
        <xdr:cNvPr id="189" name="直線コネクタ 188"/>
        <xdr:cNvCxnSpPr/>
      </xdr:nvCxnSpPr>
      <xdr:spPr>
        <a:xfrm>
          <a:off x="1130300" y="134918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85967</xdr:rowOff>
    </xdr:from>
    <xdr:to>
      <xdr:col>6</xdr:col>
      <xdr:colOff>561975</xdr:colOff>
      <xdr:row>79</xdr:row>
      <xdr:rowOff>16117</xdr:rowOff>
    </xdr:to>
    <xdr:sp macro="" textlink="">
      <xdr:nvSpPr>
        <xdr:cNvPr id="199" name="円/楕円 198"/>
        <xdr:cNvSpPr/>
      </xdr:nvSpPr>
      <xdr:spPr>
        <a:xfrm>
          <a:off x="4584700" y="1345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894</xdr:rowOff>
    </xdr:from>
    <xdr:ext cx="469744" cy="259045"/>
    <xdr:sp macro="" textlink="">
      <xdr:nvSpPr>
        <xdr:cNvPr id="200" name="維持補修費該当値テキスト"/>
        <xdr:cNvSpPr txBox="1"/>
      </xdr:nvSpPr>
      <xdr:spPr>
        <a:xfrm>
          <a:off x="4686300" y="13373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73050</xdr:rowOff>
    </xdr:from>
    <xdr:to>
      <xdr:col>5</xdr:col>
      <xdr:colOff>409575</xdr:colOff>
      <xdr:row>79</xdr:row>
      <xdr:rowOff>3200</xdr:rowOff>
    </xdr:to>
    <xdr:sp macro="" textlink="">
      <xdr:nvSpPr>
        <xdr:cNvPr id="201" name="円/楕円 200"/>
        <xdr:cNvSpPr/>
      </xdr:nvSpPr>
      <xdr:spPr>
        <a:xfrm>
          <a:off x="3746500" y="134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165777</xdr:rowOff>
    </xdr:from>
    <xdr:ext cx="469744" cy="259045"/>
    <xdr:sp macro="" textlink="">
      <xdr:nvSpPr>
        <xdr:cNvPr id="202" name="テキスト ボックス 201"/>
        <xdr:cNvSpPr txBox="1"/>
      </xdr:nvSpPr>
      <xdr:spPr>
        <a:xfrm>
          <a:off x="3562427" y="1353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80518</xdr:rowOff>
    </xdr:from>
    <xdr:to>
      <xdr:col>4</xdr:col>
      <xdr:colOff>206375</xdr:colOff>
      <xdr:row>79</xdr:row>
      <xdr:rowOff>10668</xdr:rowOff>
    </xdr:to>
    <xdr:sp macro="" textlink="">
      <xdr:nvSpPr>
        <xdr:cNvPr id="203" name="円/楕円 202"/>
        <xdr:cNvSpPr/>
      </xdr:nvSpPr>
      <xdr:spPr>
        <a:xfrm>
          <a:off x="2857500" y="1345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1795</xdr:rowOff>
    </xdr:from>
    <xdr:ext cx="469744" cy="259045"/>
    <xdr:sp macro="" textlink="">
      <xdr:nvSpPr>
        <xdr:cNvPr id="204" name="テキスト ボックス 203"/>
        <xdr:cNvSpPr txBox="1"/>
      </xdr:nvSpPr>
      <xdr:spPr>
        <a:xfrm>
          <a:off x="2673427" y="1354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79375</xdr:rowOff>
    </xdr:from>
    <xdr:to>
      <xdr:col>3</xdr:col>
      <xdr:colOff>3175</xdr:colOff>
      <xdr:row>79</xdr:row>
      <xdr:rowOff>9525</xdr:rowOff>
    </xdr:to>
    <xdr:sp macro="" textlink="">
      <xdr:nvSpPr>
        <xdr:cNvPr id="205" name="円/楕円 204"/>
        <xdr:cNvSpPr/>
      </xdr:nvSpPr>
      <xdr:spPr>
        <a:xfrm>
          <a:off x="1968500"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652</xdr:rowOff>
    </xdr:from>
    <xdr:ext cx="469744" cy="259045"/>
    <xdr:sp macro="" textlink="">
      <xdr:nvSpPr>
        <xdr:cNvPr id="206" name="テキスト ボックス 205"/>
        <xdr:cNvSpPr txBox="1"/>
      </xdr:nvSpPr>
      <xdr:spPr>
        <a:xfrm>
          <a:off x="1784427" y="1354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67945</xdr:rowOff>
    </xdr:from>
    <xdr:to>
      <xdr:col>1</xdr:col>
      <xdr:colOff>485775</xdr:colOff>
      <xdr:row>78</xdr:row>
      <xdr:rowOff>169545</xdr:rowOff>
    </xdr:to>
    <xdr:sp macro="" textlink="">
      <xdr:nvSpPr>
        <xdr:cNvPr id="207" name="円/楕円 206"/>
        <xdr:cNvSpPr/>
      </xdr:nvSpPr>
      <xdr:spPr>
        <a:xfrm>
          <a:off x="1079500" y="1344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160672</xdr:rowOff>
    </xdr:from>
    <xdr:ext cx="469744" cy="259045"/>
    <xdr:sp macro="" textlink="">
      <xdr:nvSpPr>
        <xdr:cNvPr id="208" name="テキスト ボックス 207"/>
        <xdr:cNvSpPr txBox="1"/>
      </xdr:nvSpPr>
      <xdr:spPr>
        <a:xfrm>
          <a:off x="895427" y="1353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70041</xdr:rowOff>
    </xdr:from>
    <xdr:to>
      <xdr:col>6</xdr:col>
      <xdr:colOff>511175</xdr:colOff>
      <xdr:row>97</xdr:row>
      <xdr:rowOff>70422</xdr:rowOff>
    </xdr:to>
    <xdr:cxnSp macro="">
      <xdr:nvCxnSpPr>
        <xdr:cNvPr id="238" name="直線コネクタ 237"/>
        <xdr:cNvCxnSpPr/>
      </xdr:nvCxnSpPr>
      <xdr:spPr>
        <a:xfrm flipV="1">
          <a:off x="3797300" y="16700691"/>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70422</xdr:rowOff>
    </xdr:from>
    <xdr:to>
      <xdr:col>5</xdr:col>
      <xdr:colOff>358775</xdr:colOff>
      <xdr:row>98</xdr:row>
      <xdr:rowOff>5778</xdr:rowOff>
    </xdr:to>
    <xdr:cxnSp macro="">
      <xdr:nvCxnSpPr>
        <xdr:cNvPr id="241" name="直線コネクタ 240"/>
        <xdr:cNvCxnSpPr/>
      </xdr:nvCxnSpPr>
      <xdr:spPr>
        <a:xfrm flipV="1">
          <a:off x="2908300" y="16701072"/>
          <a:ext cx="889000" cy="10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126446</xdr:rowOff>
    </xdr:from>
    <xdr:ext cx="534377" cy="259045"/>
    <xdr:sp macro="" textlink="">
      <xdr:nvSpPr>
        <xdr:cNvPr id="243" name="テキスト ボックス 242"/>
        <xdr:cNvSpPr txBox="1"/>
      </xdr:nvSpPr>
      <xdr:spPr>
        <a:xfrm>
          <a:off x="3530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5778</xdr:rowOff>
    </xdr:from>
    <xdr:to>
      <xdr:col>4</xdr:col>
      <xdr:colOff>155575</xdr:colOff>
      <xdr:row>98</xdr:row>
      <xdr:rowOff>28460</xdr:rowOff>
    </xdr:to>
    <xdr:cxnSp macro="">
      <xdr:nvCxnSpPr>
        <xdr:cNvPr id="244" name="直線コネクタ 243"/>
        <xdr:cNvCxnSpPr/>
      </xdr:nvCxnSpPr>
      <xdr:spPr>
        <a:xfrm flipV="1">
          <a:off x="2019300" y="16807878"/>
          <a:ext cx="8890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31881</xdr:rowOff>
    </xdr:from>
    <xdr:ext cx="534377" cy="259045"/>
    <xdr:sp macro="" textlink="">
      <xdr:nvSpPr>
        <xdr:cNvPr id="246" name="テキスト ボックス 245"/>
        <xdr:cNvSpPr txBox="1"/>
      </xdr:nvSpPr>
      <xdr:spPr>
        <a:xfrm>
          <a:off x="2641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28460</xdr:rowOff>
    </xdr:from>
    <xdr:to>
      <xdr:col>2</xdr:col>
      <xdr:colOff>638175</xdr:colOff>
      <xdr:row>98</xdr:row>
      <xdr:rowOff>30772</xdr:rowOff>
    </xdr:to>
    <xdr:cxnSp macro="">
      <xdr:nvCxnSpPr>
        <xdr:cNvPr id="247" name="直線コネクタ 246"/>
        <xdr:cNvCxnSpPr/>
      </xdr:nvCxnSpPr>
      <xdr:spPr>
        <a:xfrm flipV="1">
          <a:off x="1130300" y="16830560"/>
          <a:ext cx="889000" cy="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56570</xdr:rowOff>
    </xdr:from>
    <xdr:ext cx="534377" cy="259045"/>
    <xdr:sp macro="" textlink="">
      <xdr:nvSpPr>
        <xdr:cNvPr id="249" name="テキスト ボックス 248"/>
        <xdr:cNvSpPr txBox="1"/>
      </xdr:nvSpPr>
      <xdr:spPr>
        <a:xfrm>
          <a:off x="1752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55745</xdr:rowOff>
    </xdr:from>
    <xdr:ext cx="534377" cy="259045"/>
    <xdr:sp macro="" textlink="">
      <xdr:nvSpPr>
        <xdr:cNvPr id="251" name="テキスト ボックス 250"/>
        <xdr:cNvSpPr txBox="1"/>
      </xdr:nvSpPr>
      <xdr:spPr>
        <a:xfrm>
          <a:off x="863111" y="165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19241</xdr:rowOff>
    </xdr:from>
    <xdr:to>
      <xdr:col>6</xdr:col>
      <xdr:colOff>561975</xdr:colOff>
      <xdr:row>97</xdr:row>
      <xdr:rowOff>120841</xdr:rowOff>
    </xdr:to>
    <xdr:sp macro="" textlink="">
      <xdr:nvSpPr>
        <xdr:cNvPr id="257" name="円/楕円 256"/>
        <xdr:cNvSpPr/>
      </xdr:nvSpPr>
      <xdr:spPr>
        <a:xfrm>
          <a:off x="4584700" y="166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169118</xdr:rowOff>
    </xdr:from>
    <xdr:ext cx="534377" cy="259045"/>
    <xdr:sp macro="" textlink="">
      <xdr:nvSpPr>
        <xdr:cNvPr id="258" name="扶助費該当値テキスト"/>
        <xdr:cNvSpPr txBox="1"/>
      </xdr:nvSpPr>
      <xdr:spPr>
        <a:xfrm>
          <a:off x="4686300" y="1662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84,985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19622</xdr:rowOff>
    </xdr:from>
    <xdr:to>
      <xdr:col>5</xdr:col>
      <xdr:colOff>409575</xdr:colOff>
      <xdr:row>97</xdr:row>
      <xdr:rowOff>121222</xdr:rowOff>
    </xdr:to>
    <xdr:sp macro="" textlink="">
      <xdr:nvSpPr>
        <xdr:cNvPr id="259" name="円/楕円 258"/>
        <xdr:cNvSpPr/>
      </xdr:nvSpPr>
      <xdr:spPr>
        <a:xfrm>
          <a:off x="3746500" y="1665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112349</xdr:rowOff>
    </xdr:from>
    <xdr:ext cx="534377" cy="259045"/>
    <xdr:sp macro="" textlink="">
      <xdr:nvSpPr>
        <xdr:cNvPr id="260" name="テキスト ボックス 259"/>
        <xdr:cNvSpPr txBox="1"/>
      </xdr:nvSpPr>
      <xdr:spPr>
        <a:xfrm>
          <a:off x="3530111" y="1674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84,955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126428</xdr:rowOff>
    </xdr:from>
    <xdr:to>
      <xdr:col>4</xdr:col>
      <xdr:colOff>206375</xdr:colOff>
      <xdr:row>98</xdr:row>
      <xdr:rowOff>56578</xdr:rowOff>
    </xdr:to>
    <xdr:sp macro="" textlink="">
      <xdr:nvSpPr>
        <xdr:cNvPr id="261" name="円/楕円 260"/>
        <xdr:cNvSpPr/>
      </xdr:nvSpPr>
      <xdr:spPr>
        <a:xfrm>
          <a:off x="2857500" y="1675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47705</xdr:rowOff>
    </xdr:from>
    <xdr:ext cx="534377" cy="259045"/>
    <xdr:sp macro="" textlink="">
      <xdr:nvSpPr>
        <xdr:cNvPr id="262" name="テキスト ボックス 261"/>
        <xdr:cNvSpPr txBox="1"/>
      </xdr:nvSpPr>
      <xdr:spPr>
        <a:xfrm>
          <a:off x="2641111" y="1684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76,545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149110</xdr:rowOff>
    </xdr:from>
    <xdr:to>
      <xdr:col>3</xdr:col>
      <xdr:colOff>3175</xdr:colOff>
      <xdr:row>98</xdr:row>
      <xdr:rowOff>79260</xdr:rowOff>
    </xdr:to>
    <xdr:sp macro="" textlink="">
      <xdr:nvSpPr>
        <xdr:cNvPr id="263" name="円/楕円 262"/>
        <xdr:cNvSpPr/>
      </xdr:nvSpPr>
      <xdr:spPr>
        <a:xfrm>
          <a:off x="1968500" y="1677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70387</xdr:rowOff>
    </xdr:from>
    <xdr:ext cx="534377" cy="259045"/>
    <xdr:sp macro="" textlink="">
      <xdr:nvSpPr>
        <xdr:cNvPr id="264" name="テキスト ボックス 263"/>
        <xdr:cNvSpPr txBox="1"/>
      </xdr:nvSpPr>
      <xdr:spPr>
        <a:xfrm>
          <a:off x="1752111" y="1687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74,759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151422</xdr:rowOff>
    </xdr:from>
    <xdr:to>
      <xdr:col>1</xdr:col>
      <xdr:colOff>485775</xdr:colOff>
      <xdr:row>98</xdr:row>
      <xdr:rowOff>81572</xdr:rowOff>
    </xdr:to>
    <xdr:sp macro="" textlink="">
      <xdr:nvSpPr>
        <xdr:cNvPr id="265" name="円/楕円 264"/>
        <xdr:cNvSpPr/>
      </xdr:nvSpPr>
      <xdr:spPr>
        <a:xfrm>
          <a:off x="1079500" y="1678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72699</xdr:rowOff>
    </xdr:from>
    <xdr:ext cx="534377" cy="259045"/>
    <xdr:sp macro="" textlink="">
      <xdr:nvSpPr>
        <xdr:cNvPr id="266" name="テキスト ボックス 265"/>
        <xdr:cNvSpPr txBox="1"/>
      </xdr:nvSpPr>
      <xdr:spPr>
        <a:xfrm>
          <a:off x="863111" y="1687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11941</xdr:rowOff>
    </xdr:from>
    <xdr:to>
      <xdr:col>15</xdr:col>
      <xdr:colOff>180975</xdr:colOff>
      <xdr:row>36</xdr:row>
      <xdr:rowOff>98666</xdr:rowOff>
    </xdr:to>
    <xdr:cxnSp macro="">
      <xdr:nvCxnSpPr>
        <xdr:cNvPr id="299" name="直線コネクタ 298"/>
        <xdr:cNvCxnSpPr/>
      </xdr:nvCxnSpPr>
      <xdr:spPr>
        <a:xfrm flipV="1">
          <a:off x="9639300" y="5841241"/>
          <a:ext cx="838200" cy="42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145480</xdr:rowOff>
    </xdr:from>
    <xdr:ext cx="534377" cy="259045"/>
    <xdr:sp macro="" textlink="">
      <xdr:nvSpPr>
        <xdr:cNvPr id="300" name="補助費等平均値テキスト"/>
        <xdr:cNvSpPr txBox="1"/>
      </xdr:nvSpPr>
      <xdr:spPr>
        <a:xfrm>
          <a:off x="10528300" y="614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98666</xdr:rowOff>
    </xdr:from>
    <xdr:to>
      <xdr:col>14</xdr:col>
      <xdr:colOff>28575</xdr:colOff>
      <xdr:row>37</xdr:row>
      <xdr:rowOff>164912</xdr:rowOff>
    </xdr:to>
    <xdr:cxnSp macro="">
      <xdr:nvCxnSpPr>
        <xdr:cNvPr id="302" name="直線コネクタ 301"/>
        <xdr:cNvCxnSpPr/>
      </xdr:nvCxnSpPr>
      <xdr:spPr>
        <a:xfrm flipV="1">
          <a:off x="8750300" y="6270866"/>
          <a:ext cx="889000" cy="23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164912</xdr:rowOff>
    </xdr:from>
    <xdr:to>
      <xdr:col>12</xdr:col>
      <xdr:colOff>511175</xdr:colOff>
      <xdr:row>38</xdr:row>
      <xdr:rowOff>83465</xdr:rowOff>
    </xdr:to>
    <xdr:cxnSp macro="">
      <xdr:nvCxnSpPr>
        <xdr:cNvPr id="305" name="直線コネクタ 304"/>
        <xdr:cNvCxnSpPr/>
      </xdr:nvCxnSpPr>
      <xdr:spPr>
        <a:xfrm flipV="1">
          <a:off x="7861300" y="6508562"/>
          <a:ext cx="889000" cy="9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83465</xdr:rowOff>
    </xdr:from>
    <xdr:to>
      <xdr:col>11</xdr:col>
      <xdr:colOff>307975</xdr:colOff>
      <xdr:row>38</xdr:row>
      <xdr:rowOff>133900</xdr:rowOff>
    </xdr:to>
    <xdr:cxnSp macro="">
      <xdr:nvCxnSpPr>
        <xdr:cNvPr id="308" name="直線コネクタ 307"/>
        <xdr:cNvCxnSpPr/>
      </xdr:nvCxnSpPr>
      <xdr:spPr>
        <a:xfrm flipV="1">
          <a:off x="6972300" y="6598565"/>
          <a:ext cx="889000" cy="5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132591</xdr:rowOff>
    </xdr:from>
    <xdr:to>
      <xdr:col>15</xdr:col>
      <xdr:colOff>231775</xdr:colOff>
      <xdr:row>34</xdr:row>
      <xdr:rowOff>62741</xdr:rowOff>
    </xdr:to>
    <xdr:sp macro="" textlink="">
      <xdr:nvSpPr>
        <xdr:cNvPr id="318" name="円/楕円 317"/>
        <xdr:cNvSpPr/>
      </xdr:nvSpPr>
      <xdr:spPr>
        <a:xfrm>
          <a:off x="10426700" y="579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155468</xdr:rowOff>
    </xdr:from>
    <xdr:ext cx="599010" cy="259045"/>
    <xdr:sp macro="" textlink="">
      <xdr:nvSpPr>
        <xdr:cNvPr id="319" name="補助費等該当値テキスト"/>
        <xdr:cNvSpPr txBox="1"/>
      </xdr:nvSpPr>
      <xdr:spPr>
        <a:xfrm>
          <a:off x="10528300" y="564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103,413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47866</xdr:rowOff>
    </xdr:from>
    <xdr:to>
      <xdr:col>14</xdr:col>
      <xdr:colOff>79375</xdr:colOff>
      <xdr:row>36</xdr:row>
      <xdr:rowOff>149466</xdr:rowOff>
    </xdr:to>
    <xdr:sp macro="" textlink="">
      <xdr:nvSpPr>
        <xdr:cNvPr id="320" name="円/楕円 319"/>
        <xdr:cNvSpPr/>
      </xdr:nvSpPr>
      <xdr:spPr>
        <a:xfrm>
          <a:off x="9588500" y="622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140593</xdr:rowOff>
    </xdr:from>
    <xdr:ext cx="534377" cy="259045"/>
    <xdr:sp macro="" textlink="">
      <xdr:nvSpPr>
        <xdr:cNvPr id="321" name="テキスト ボックス 320"/>
        <xdr:cNvSpPr txBox="1"/>
      </xdr:nvSpPr>
      <xdr:spPr>
        <a:xfrm>
          <a:off x="9372111" y="631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58,308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114113</xdr:rowOff>
    </xdr:from>
    <xdr:to>
      <xdr:col>12</xdr:col>
      <xdr:colOff>561975</xdr:colOff>
      <xdr:row>38</xdr:row>
      <xdr:rowOff>44262</xdr:rowOff>
    </xdr:to>
    <xdr:sp macro="" textlink="">
      <xdr:nvSpPr>
        <xdr:cNvPr id="322" name="円/楕円 321"/>
        <xdr:cNvSpPr/>
      </xdr:nvSpPr>
      <xdr:spPr>
        <a:xfrm>
          <a:off x="8699500" y="64577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35389</xdr:rowOff>
    </xdr:from>
    <xdr:ext cx="534377" cy="259045"/>
    <xdr:sp macro="" textlink="">
      <xdr:nvSpPr>
        <xdr:cNvPr id="323" name="テキスト ボックス 322"/>
        <xdr:cNvSpPr txBox="1"/>
      </xdr:nvSpPr>
      <xdr:spPr>
        <a:xfrm>
          <a:off x="8483111" y="655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32665</xdr:rowOff>
    </xdr:from>
    <xdr:to>
      <xdr:col>11</xdr:col>
      <xdr:colOff>358775</xdr:colOff>
      <xdr:row>38</xdr:row>
      <xdr:rowOff>134265</xdr:rowOff>
    </xdr:to>
    <xdr:sp macro="" textlink="">
      <xdr:nvSpPr>
        <xdr:cNvPr id="324" name="円/楕円 323"/>
        <xdr:cNvSpPr/>
      </xdr:nvSpPr>
      <xdr:spPr>
        <a:xfrm>
          <a:off x="7810500" y="654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125392</xdr:rowOff>
    </xdr:from>
    <xdr:ext cx="534377" cy="259045"/>
    <xdr:sp macro="" textlink="">
      <xdr:nvSpPr>
        <xdr:cNvPr id="325" name="テキスト ボックス 324"/>
        <xdr:cNvSpPr txBox="1"/>
      </xdr:nvSpPr>
      <xdr:spPr>
        <a:xfrm>
          <a:off x="7594111" y="66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83100</xdr:rowOff>
    </xdr:from>
    <xdr:to>
      <xdr:col>10</xdr:col>
      <xdr:colOff>155575</xdr:colOff>
      <xdr:row>39</xdr:row>
      <xdr:rowOff>13250</xdr:rowOff>
    </xdr:to>
    <xdr:sp macro="" textlink="">
      <xdr:nvSpPr>
        <xdr:cNvPr id="326" name="円/楕円 325"/>
        <xdr:cNvSpPr/>
      </xdr:nvSpPr>
      <xdr:spPr>
        <a:xfrm>
          <a:off x="6921500" y="65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4377</xdr:rowOff>
    </xdr:from>
    <xdr:ext cx="534377" cy="259045"/>
    <xdr:sp macro="" textlink="">
      <xdr:nvSpPr>
        <xdr:cNvPr id="327" name="テキスト ボックス 326"/>
        <xdr:cNvSpPr txBox="1"/>
      </xdr:nvSpPr>
      <xdr:spPr>
        <a:xfrm>
          <a:off x="6705111" y="669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52989</xdr:rowOff>
    </xdr:from>
    <xdr:to>
      <xdr:col>15</xdr:col>
      <xdr:colOff>180975</xdr:colOff>
      <xdr:row>58</xdr:row>
      <xdr:rowOff>80550</xdr:rowOff>
    </xdr:to>
    <xdr:cxnSp macro="">
      <xdr:nvCxnSpPr>
        <xdr:cNvPr id="354" name="直線コネクタ 353"/>
        <xdr:cNvCxnSpPr/>
      </xdr:nvCxnSpPr>
      <xdr:spPr>
        <a:xfrm flipV="1">
          <a:off x="9639300" y="9997089"/>
          <a:ext cx="838200" cy="2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5"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70029</xdr:rowOff>
    </xdr:from>
    <xdr:to>
      <xdr:col>14</xdr:col>
      <xdr:colOff>28575</xdr:colOff>
      <xdr:row>58</xdr:row>
      <xdr:rowOff>80550</xdr:rowOff>
    </xdr:to>
    <xdr:cxnSp macro="">
      <xdr:nvCxnSpPr>
        <xdr:cNvPr id="357" name="直線コネクタ 356"/>
        <xdr:cNvCxnSpPr/>
      </xdr:nvCxnSpPr>
      <xdr:spPr>
        <a:xfrm>
          <a:off x="8750300" y="10014129"/>
          <a:ext cx="889000" cy="1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70029</xdr:rowOff>
    </xdr:from>
    <xdr:to>
      <xdr:col>12</xdr:col>
      <xdr:colOff>511175</xdr:colOff>
      <xdr:row>58</xdr:row>
      <xdr:rowOff>83391</xdr:rowOff>
    </xdr:to>
    <xdr:cxnSp macro="">
      <xdr:nvCxnSpPr>
        <xdr:cNvPr id="360" name="直線コネクタ 359"/>
        <xdr:cNvCxnSpPr/>
      </xdr:nvCxnSpPr>
      <xdr:spPr>
        <a:xfrm flipV="1">
          <a:off x="7861300" y="10014129"/>
          <a:ext cx="889000" cy="1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83391</xdr:rowOff>
    </xdr:from>
    <xdr:to>
      <xdr:col>11</xdr:col>
      <xdr:colOff>307975</xdr:colOff>
      <xdr:row>58</xdr:row>
      <xdr:rowOff>94439</xdr:rowOff>
    </xdr:to>
    <xdr:cxnSp macro="">
      <xdr:nvCxnSpPr>
        <xdr:cNvPr id="363" name="直線コネクタ 362"/>
        <xdr:cNvCxnSpPr/>
      </xdr:nvCxnSpPr>
      <xdr:spPr>
        <a:xfrm flipV="1">
          <a:off x="6972300" y="10027491"/>
          <a:ext cx="889000" cy="1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145578</xdr:rowOff>
    </xdr:from>
    <xdr:ext cx="534377" cy="259045"/>
    <xdr:sp macro="" textlink="">
      <xdr:nvSpPr>
        <xdr:cNvPr id="367" name="テキスト ボックス 366"/>
        <xdr:cNvSpPr txBox="1"/>
      </xdr:nvSpPr>
      <xdr:spPr>
        <a:xfrm>
          <a:off x="6705111" y="97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2189</xdr:rowOff>
    </xdr:from>
    <xdr:to>
      <xdr:col>15</xdr:col>
      <xdr:colOff>231775</xdr:colOff>
      <xdr:row>58</xdr:row>
      <xdr:rowOff>103789</xdr:rowOff>
    </xdr:to>
    <xdr:sp macro="" textlink="">
      <xdr:nvSpPr>
        <xdr:cNvPr id="373" name="円/楕円 372"/>
        <xdr:cNvSpPr/>
      </xdr:nvSpPr>
      <xdr:spPr>
        <a:xfrm>
          <a:off x="10426700" y="994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133016</xdr:rowOff>
    </xdr:from>
    <xdr:ext cx="534377" cy="259045"/>
    <xdr:sp macro="" textlink="">
      <xdr:nvSpPr>
        <xdr:cNvPr id="374" name="普通建設事業費該当値テキスト"/>
        <xdr:cNvSpPr txBox="1"/>
      </xdr:nvSpPr>
      <xdr:spPr>
        <a:xfrm>
          <a:off x="10528300" y="973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94,828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29750</xdr:rowOff>
    </xdr:from>
    <xdr:to>
      <xdr:col>14</xdr:col>
      <xdr:colOff>79375</xdr:colOff>
      <xdr:row>58</xdr:row>
      <xdr:rowOff>131350</xdr:rowOff>
    </xdr:to>
    <xdr:sp macro="" textlink="">
      <xdr:nvSpPr>
        <xdr:cNvPr id="375" name="円/楕円 374"/>
        <xdr:cNvSpPr/>
      </xdr:nvSpPr>
      <xdr:spPr>
        <a:xfrm>
          <a:off x="9588500" y="99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122477</xdr:rowOff>
    </xdr:from>
    <xdr:ext cx="534377" cy="259045"/>
    <xdr:sp macro="" textlink="">
      <xdr:nvSpPr>
        <xdr:cNvPr id="376" name="テキスト ボックス 375"/>
        <xdr:cNvSpPr txBox="1"/>
      </xdr:nvSpPr>
      <xdr:spPr>
        <a:xfrm>
          <a:off x="9372111" y="100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64,687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19229</xdr:rowOff>
    </xdr:from>
    <xdr:to>
      <xdr:col>12</xdr:col>
      <xdr:colOff>561975</xdr:colOff>
      <xdr:row>58</xdr:row>
      <xdr:rowOff>120829</xdr:rowOff>
    </xdr:to>
    <xdr:sp macro="" textlink="">
      <xdr:nvSpPr>
        <xdr:cNvPr id="377" name="円/楕円 376"/>
        <xdr:cNvSpPr/>
      </xdr:nvSpPr>
      <xdr:spPr>
        <a:xfrm>
          <a:off x="8699500" y="996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111956</xdr:rowOff>
    </xdr:from>
    <xdr:ext cx="534377" cy="259045"/>
    <xdr:sp macro="" textlink="">
      <xdr:nvSpPr>
        <xdr:cNvPr id="378" name="テキスト ボックス 377"/>
        <xdr:cNvSpPr txBox="1"/>
      </xdr:nvSpPr>
      <xdr:spPr>
        <a:xfrm>
          <a:off x="8483111" y="1005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76,193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32591</xdr:rowOff>
    </xdr:from>
    <xdr:to>
      <xdr:col>11</xdr:col>
      <xdr:colOff>358775</xdr:colOff>
      <xdr:row>58</xdr:row>
      <xdr:rowOff>134191</xdr:rowOff>
    </xdr:to>
    <xdr:sp macro="" textlink="">
      <xdr:nvSpPr>
        <xdr:cNvPr id="379" name="円/楕円 378"/>
        <xdr:cNvSpPr/>
      </xdr:nvSpPr>
      <xdr:spPr>
        <a:xfrm>
          <a:off x="7810500" y="997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125318</xdr:rowOff>
    </xdr:from>
    <xdr:ext cx="534377" cy="259045"/>
    <xdr:sp macro="" textlink="">
      <xdr:nvSpPr>
        <xdr:cNvPr id="380" name="テキスト ボックス 379"/>
        <xdr:cNvSpPr txBox="1"/>
      </xdr:nvSpPr>
      <xdr:spPr>
        <a:xfrm>
          <a:off x="7594111" y="1006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61,580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43639</xdr:rowOff>
    </xdr:from>
    <xdr:to>
      <xdr:col>10</xdr:col>
      <xdr:colOff>155575</xdr:colOff>
      <xdr:row>58</xdr:row>
      <xdr:rowOff>145239</xdr:rowOff>
    </xdr:to>
    <xdr:sp macro="" textlink="">
      <xdr:nvSpPr>
        <xdr:cNvPr id="381" name="円/楕円 380"/>
        <xdr:cNvSpPr/>
      </xdr:nvSpPr>
      <xdr:spPr>
        <a:xfrm>
          <a:off x="6921500" y="998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136366</xdr:rowOff>
    </xdr:from>
    <xdr:ext cx="534377" cy="259045"/>
    <xdr:sp macro="" textlink="">
      <xdr:nvSpPr>
        <xdr:cNvPr id="382" name="テキスト ボックス 381"/>
        <xdr:cNvSpPr txBox="1"/>
      </xdr:nvSpPr>
      <xdr:spPr>
        <a:xfrm>
          <a:off x="6705111" y="1008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114050</xdr:rowOff>
    </xdr:from>
    <xdr:to>
      <xdr:col>15</xdr:col>
      <xdr:colOff>180975</xdr:colOff>
      <xdr:row>78</xdr:row>
      <xdr:rowOff>161007</xdr:rowOff>
    </xdr:to>
    <xdr:cxnSp macro="">
      <xdr:nvCxnSpPr>
        <xdr:cNvPr id="411" name="直線コネクタ 410"/>
        <xdr:cNvCxnSpPr/>
      </xdr:nvCxnSpPr>
      <xdr:spPr>
        <a:xfrm flipV="1">
          <a:off x="9639300" y="13487150"/>
          <a:ext cx="838200" cy="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92191</xdr:rowOff>
    </xdr:from>
    <xdr:ext cx="534377" cy="259045"/>
    <xdr:sp macro="" textlink="">
      <xdr:nvSpPr>
        <xdr:cNvPr id="412" name="普通建設事業費 （ うち新規整備　）平均値テキスト"/>
        <xdr:cNvSpPr txBox="1"/>
      </xdr:nvSpPr>
      <xdr:spPr>
        <a:xfrm>
          <a:off x="10528300" y="1346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63250</xdr:rowOff>
    </xdr:from>
    <xdr:to>
      <xdr:col>15</xdr:col>
      <xdr:colOff>231775</xdr:colOff>
      <xdr:row>78</xdr:row>
      <xdr:rowOff>164850</xdr:rowOff>
    </xdr:to>
    <xdr:sp macro="" textlink="">
      <xdr:nvSpPr>
        <xdr:cNvPr id="421" name="円/楕円 420"/>
        <xdr:cNvSpPr/>
      </xdr:nvSpPr>
      <xdr:spPr>
        <a:xfrm>
          <a:off x="10426700" y="1343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22627</xdr:rowOff>
    </xdr:from>
    <xdr:ext cx="534377" cy="259045"/>
    <xdr:sp macro="" textlink="">
      <xdr:nvSpPr>
        <xdr:cNvPr id="422" name="普通建設事業費 （ うち新規整備　）該当値テキスト"/>
        <xdr:cNvSpPr txBox="1"/>
      </xdr:nvSpPr>
      <xdr:spPr>
        <a:xfrm>
          <a:off x="10528300" y="132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80,196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110207</xdr:rowOff>
    </xdr:from>
    <xdr:to>
      <xdr:col>14</xdr:col>
      <xdr:colOff>79375</xdr:colOff>
      <xdr:row>79</xdr:row>
      <xdr:rowOff>40357</xdr:rowOff>
    </xdr:to>
    <xdr:sp macro="" textlink="">
      <xdr:nvSpPr>
        <xdr:cNvPr id="423" name="円/楕円 422"/>
        <xdr:cNvSpPr/>
      </xdr:nvSpPr>
      <xdr:spPr>
        <a:xfrm>
          <a:off x="9588500" y="1348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31484</xdr:rowOff>
    </xdr:from>
    <xdr:ext cx="534377" cy="259045"/>
    <xdr:sp macro="" textlink="">
      <xdr:nvSpPr>
        <xdr:cNvPr id="424" name="テキスト ボックス 423"/>
        <xdr:cNvSpPr txBox="1"/>
      </xdr:nvSpPr>
      <xdr:spPr>
        <a:xfrm>
          <a:off x="9372111" y="1357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78459</xdr:rowOff>
    </xdr:from>
    <xdr:to>
      <xdr:col>15</xdr:col>
      <xdr:colOff>180975</xdr:colOff>
      <xdr:row>98</xdr:row>
      <xdr:rowOff>148906</xdr:rowOff>
    </xdr:to>
    <xdr:cxnSp macro="">
      <xdr:nvCxnSpPr>
        <xdr:cNvPr id="453" name="直線コネクタ 452"/>
        <xdr:cNvCxnSpPr/>
      </xdr:nvCxnSpPr>
      <xdr:spPr>
        <a:xfrm>
          <a:off x="9639300" y="16880559"/>
          <a:ext cx="838200" cy="7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98106</xdr:rowOff>
    </xdr:from>
    <xdr:to>
      <xdr:col>15</xdr:col>
      <xdr:colOff>231775</xdr:colOff>
      <xdr:row>99</xdr:row>
      <xdr:rowOff>28256</xdr:rowOff>
    </xdr:to>
    <xdr:sp macro="" textlink="">
      <xdr:nvSpPr>
        <xdr:cNvPr id="463" name="円/楕円 462"/>
        <xdr:cNvSpPr/>
      </xdr:nvSpPr>
      <xdr:spPr>
        <a:xfrm>
          <a:off x="10426700" y="1690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13033</xdr:rowOff>
    </xdr:from>
    <xdr:ext cx="469744" cy="259045"/>
    <xdr:sp macro="" textlink="">
      <xdr:nvSpPr>
        <xdr:cNvPr id="464" name="普通建設事業費 （ うち更新整備　）該当値テキスト"/>
        <xdr:cNvSpPr txBox="1"/>
      </xdr:nvSpPr>
      <xdr:spPr>
        <a:xfrm>
          <a:off x="10528300" y="1681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8,792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27659</xdr:rowOff>
    </xdr:from>
    <xdr:to>
      <xdr:col>14</xdr:col>
      <xdr:colOff>79375</xdr:colOff>
      <xdr:row>98</xdr:row>
      <xdr:rowOff>129259</xdr:rowOff>
    </xdr:to>
    <xdr:sp macro="" textlink="">
      <xdr:nvSpPr>
        <xdr:cNvPr id="465" name="円/楕円 464"/>
        <xdr:cNvSpPr/>
      </xdr:nvSpPr>
      <xdr:spPr>
        <a:xfrm>
          <a:off x="9588500" y="1682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120386</xdr:rowOff>
    </xdr:from>
    <xdr:ext cx="534377" cy="259045"/>
    <xdr:sp macro="" textlink="">
      <xdr:nvSpPr>
        <xdr:cNvPr id="466" name="テキスト ボックス 465"/>
        <xdr:cNvSpPr txBox="1"/>
      </xdr:nvSpPr>
      <xdr:spPr>
        <a:xfrm>
          <a:off x="9372111" y="1692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93897</xdr:rowOff>
    </xdr:from>
    <xdr:to>
      <xdr:col>23</xdr:col>
      <xdr:colOff>517525</xdr:colOff>
      <xdr:row>38</xdr:row>
      <xdr:rowOff>128087</xdr:rowOff>
    </xdr:to>
    <xdr:cxnSp macro="">
      <xdr:nvCxnSpPr>
        <xdr:cNvPr id="493" name="直線コネクタ 492"/>
        <xdr:cNvCxnSpPr/>
      </xdr:nvCxnSpPr>
      <xdr:spPr>
        <a:xfrm>
          <a:off x="15481300" y="6608997"/>
          <a:ext cx="838200" cy="3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93897</xdr:rowOff>
    </xdr:from>
    <xdr:to>
      <xdr:col>22</xdr:col>
      <xdr:colOff>365125</xdr:colOff>
      <xdr:row>38</xdr:row>
      <xdr:rowOff>111308</xdr:rowOff>
    </xdr:to>
    <xdr:cxnSp macro="">
      <xdr:nvCxnSpPr>
        <xdr:cNvPr id="496" name="直線コネクタ 495"/>
        <xdr:cNvCxnSpPr/>
      </xdr:nvCxnSpPr>
      <xdr:spPr>
        <a:xfrm flipV="1">
          <a:off x="14592300" y="6608997"/>
          <a:ext cx="8890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144543</xdr:rowOff>
    </xdr:from>
    <xdr:ext cx="469744" cy="259045"/>
    <xdr:sp macro="" textlink="">
      <xdr:nvSpPr>
        <xdr:cNvPr id="498" name="テキスト ボックス 497"/>
        <xdr:cNvSpPr txBox="1"/>
      </xdr:nvSpPr>
      <xdr:spPr>
        <a:xfrm>
          <a:off x="15246427" y="665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111308</xdr:rowOff>
    </xdr:from>
    <xdr:to>
      <xdr:col>21</xdr:col>
      <xdr:colOff>161925</xdr:colOff>
      <xdr:row>38</xdr:row>
      <xdr:rowOff>123341</xdr:rowOff>
    </xdr:to>
    <xdr:cxnSp macro="">
      <xdr:nvCxnSpPr>
        <xdr:cNvPr id="499" name="直線コネクタ 498"/>
        <xdr:cNvCxnSpPr/>
      </xdr:nvCxnSpPr>
      <xdr:spPr>
        <a:xfrm flipV="1">
          <a:off x="13703300" y="6626408"/>
          <a:ext cx="889000" cy="1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123341</xdr:rowOff>
    </xdr:from>
    <xdr:to>
      <xdr:col>19</xdr:col>
      <xdr:colOff>644525</xdr:colOff>
      <xdr:row>38</xdr:row>
      <xdr:rowOff>129066</xdr:rowOff>
    </xdr:to>
    <xdr:cxnSp macro="">
      <xdr:nvCxnSpPr>
        <xdr:cNvPr id="502" name="直線コネクタ 501"/>
        <xdr:cNvCxnSpPr/>
      </xdr:nvCxnSpPr>
      <xdr:spPr>
        <a:xfrm flipV="1">
          <a:off x="12814300" y="6638441"/>
          <a:ext cx="889000" cy="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77287</xdr:rowOff>
    </xdr:from>
    <xdr:to>
      <xdr:col>23</xdr:col>
      <xdr:colOff>568325</xdr:colOff>
      <xdr:row>39</xdr:row>
      <xdr:rowOff>7437</xdr:rowOff>
    </xdr:to>
    <xdr:sp macro="" textlink="">
      <xdr:nvSpPr>
        <xdr:cNvPr id="512" name="円/楕円 511"/>
        <xdr:cNvSpPr/>
      </xdr:nvSpPr>
      <xdr:spPr>
        <a:xfrm>
          <a:off x="16268700" y="659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469744" cy="259045"/>
    <xdr:sp macro="" textlink="">
      <xdr:nvSpPr>
        <xdr:cNvPr id="513" name="災害復旧事業費該当値テキスト"/>
        <xdr:cNvSpPr txBox="1"/>
      </xdr:nvSpPr>
      <xdr:spPr>
        <a:xfrm>
          <a:off x="16370300" y="655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43097</xdr:rowOff>
    </xdr:from>
    <xdr:to>
      <xdr:col>22</xdr:col>
      <xdr:colOff>415925</xdr:colOff>
      <xdr:row>38</xdr:row>
      <xdr:rowOff>144697</xdr:rowOff>
    </xdr:to>
    <xdr:sp macro="" textlink="">
      <xdr:nvSpPr>
        <xdr:cNvPr id="514" name="円/楕円 513"/>
        <xdr:cNvSpPr/>
      </xdr:nvSpPr>
      <xdr:spPr>
        <a:xfrm>
          <a:off x="15430500" y="65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161225</xdr:rowOff>
    </xdr:from>
    <xdr:ext cx="534377" cy="259045"/>
    <xdr:sp macro="" textlink="">
      <xdr:nvSpPr>
        <xdr:cNvPr id="515" name="テキスト ボックス 514"/>
        <xdr:cNvSpPr txBox="1"/>
      </xdr:nvSpPr>
      <xdr:spPr>
        <a:xfrm>
          <a:off x="15214111" y="633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60508</xdr:rowOff>
    </xdr:from>
    <xdr:to>
      <xdr:col>21</xdr:col>
      <xdr:colOff>212725</xdr:colOff>
      <xdr:row>38</xdr:row>
      <xdr:rowOff>162108</xdr:rowOff>
    </xdr:to>
    <xdr:sp macro="" textlink="">
      <xdr:nvSpPr>
        <xdr:cNvPr id="516" name="円/楕円 515"/>
        <xdr:cNvSpPr/>
      </xdr:nvSpPr>
      <xdr:spPr>
        <a:xfrm>
          <a:off x="14541500" y="657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153235</xdr:rowOff>
    </xdr:from>
    <xdr:ext cx="469744" cy="259045"/>
    <xdr:sp macro="" textlink="">
      <xdr:nvSpPr>
        <xdr:cNvPr id="517" name="テキスト ボックス 516"/>
        <xdr:cNvSpPr txBox="1"/>
      </xdr:nvSpPr>
      <xdr:spPr>
        <a:xfrm>
          <a:off x="14357427" y="666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72541</xdr:rowOff>
    </xdr:from>
    <xdr:to>
      <xdr:col>20</xdr:col>
      <xdr:colOff>9525</xdr:colOff>
      <xdr:row>39</xdr:row>
      <xdr:rowOff>2691</xdr:rowOff>
    </xdr:to>
    <xdr:sp macro="" textlink="">
      <xdr:nvSpPr>
        <xdr:cNvPr id="518" name="円/楕円 517"/>
        <xdr:cNvSpPr/>
      </xdr:nvSpPr>
      <xdr:spPr>
        <a:xfrm>
          <a:off x="13652500" y="658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165268</xdr:rowOff>
    </xdr:from>
    <xdr:ext cx="469744" cy="259045"/>
    <xdr:sp macro="" textlink="">
      <xdr:nvSpPr>
        <xdr:cNvPr id="519" name="テキスト ボックス 518"/>
        <xdr:cNvSpPr txBox="1"/>
      </xdr:nvSpPr>
      <xdr:spPr>
        <a:xfrm>
          <a:off x="13468427" y="668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78266</xdr:rowOff>
    </xdr:from>
    <xdr:to>
      <xdr:col>18</xdr:col>
      <xdr:colOff>492125</xdr:colOff>
      <xdr:row>39</xdr:row>
      <xdr:rowOff>8416</xdr:rowOff>
    </xdr:to>
    <xdr:sp macro="" textlink="">
      <xdr:nvSpPr>
        <xdr:cNvPr id="520" name="円/楕円 519"/>
        <xdr:cNvSpPr/>
      </xdr:nvSpPr>
      <xdr:spPr>
        <a:xfrm>
          <a:off x="12763500" y="659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170993</xdr:rowOff>
    </xdr:from>
    <xdr:ext cx="469744" cy="259045"/>
    <xdr:sp macro="" textlink="">
      <xdr:nvSpPr>
        <xdr:cNvPr id="521" name="テキスト ボックス 520"/>
        <xdr:cNvSpPr txBox="1"/>
      </xdr:nvSpPr>
      <xdr:spPr>
        <a:xfrm>
          <a:off x="12579427" y="668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25888</xdr:rowOff>
    </xdr:from>
    <xdr:to>
      <xdr:col>23</xdr:col>
      <xdr:colOff>517525</xdr:colOff>
      <xdr:row>77</xdr:row>
      <xdr:rowOff>52608</xdr:rowOff>
    </xdr:to>
    <xdr:cxnSp macro="">
      <xdr:nvCxnSpPr>
        <xdr:cNvPr id="605" name="直線コネクタ 604"/>
        <xdr:cNvCxnSpPr/>
      </xdr:nvCxnSpPr>
      <xdr:spPr>
        <a:xfrm>
          <a:off x="15481300" y="13227538"/>
          <a:ext cx="838200" cy="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6"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25888</xdr:rowOff>
    </xdr:from>
    <xdr:to>
      <xdr:col>22</xdr:col>
      <xdr:colOff>365125</xdr:colOff>
      <xdr:row>77</xdr:row>
      <xdr:rowOff>32026</xdr:rowOff>
    </xdr:to>
    <xdr:cxnSp macro="">
      <xdr:nvCxnSpPr>
        <xdr:cNvPr id="608" name="直線コネクタ 607"/>
        <xdr:cNvCxnSpPr/>
      </xdr:nvCxnSpPr>
      <xdr:spPr>
        <a:xfrm flipV="1">
          <a:off x="14592300" y="13227538"/>
          <a:ext cx="889000" cy="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10" name="テキスト ボックス 609"/>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21011</xdr:rowOff>
    </xdr:from>
    <xdr:to>
      <xdr:col>21</xdr:col>
      <xdr:colOff>161925</xdr:colOff>
      <xdr:row>77</xdr:row>
      <xdr:rowOff>32026</xdr:rowOff>
    </xdr:to>
    <xdr:cxnSp macro="">
      <xdr:nvCxnSpPr>
        <xdr:cNvPr id="611" name="直線コネクタ 610"/>
        <xdr:cNvCxnSpPr/>
      </xdr:nvCxnSpPr>
      <xdr:spPr>
        <a:xfrm>
          <a:off x="13703300" y="13222661"/>
          <a:ext cx="889000" cy="1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3" name="テキスト ボックス 612"/>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5496</xdr:rowOff>
    </xdr:from>
    <xdr:to>
      <xdr:col>19</xdr:col>
      <xdr:colOff>644525</xdr:colOff>
      <xdr:row>77</xdr:row>
      <xdr:rowOff>21011</xdr:rowOff>
    </xdr:to>
    <xdr:cxnSp macro="">
      <xdr:nvCxnSpPr>
        <xdr:cNvPr id="614" name="直線コネクタ 613"/>
        <xdr:cNvCxnSpPr/>
      </xdr:nvCxnSpPr>
      <xdr:spPr>
        <a:xfrm>
          <a:off x="12814300" y="13207146"/>
          <a:ext cx="889000" cy="1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6" name="テキスト ボックス 615"/>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18" name="テキスト ボックス 617"/>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1808</xdr:rowOff>
    </xdr:from>
    <xdr:to>
      <xdr:col>23</xdr:col>
      <xdr:colOff>568325</xdr:colOff>
      <xdr:row>77</xdr:row>
      <xdr:rowOff>103408</xdr:rowOff>
    </xdr:to>
    <xdr:sp macro="" textlink="">
      <xdr:nvSpPr>
        <xdr:cNvPr id="624" name="円/楕円 623"/>
        <xdr:cNvSpPr/>
      </xdr:nvSpPr>
      <xdr:spPr>
        <a:xfrm>
          <a:off x="16268700" y="132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24685</xdr:rowOff>
    </xdr:from>
    <xdr:ext cx="534377" cy="259045"/>
    <xdr:sp macro="" textlink="">
      <xdr:nvSpPr>
        <xdr:cNvPr id="625" name="公債費該当値テキスト"/>
        <xdr:cNvSpPr txBox="1"/>
      </xdr:nvSpPr>
      <xdr:spPr>
        <a:xfrm>
          <a:off x="16370300" y="1305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87,859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146538</xdr:rowOff>
    </xdr:from>
    <xdr:to>
      <xdr:col>22</xdr:col>
      <xdr:colOff>415925</xdr:colOff>
      <xdr:row>77</xdr:row>
      <xdr:rowOff>76688</xdr:rowOff>
    </xdr:to>
    <xdr:sp macro="" textlink="">
      <xdr:nvSpPr>
        <xdr:cNvPr id="626" name="円/楕円 625"/>
        <xdr:cNvSpPr/>
      </xdr:nvSpPr>
      <xdr:spPr>
        <a:xfrm>
          <a:off x="15430500" y="1317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93215</xdr:rowOff>
    </xdr:from>
    <xdr:ext cx="534377" cy="259045"/>
    <xdr:sp macro="" textlink="">
      <xdr:nvSpPr>
        <xdr:cNvPr id="627" name="テキスト ボックス 626"/>
        <xdr:cNvSpPr txBox="1"/>
      </xdr:nvSpPr>
      <xdr:spPr>
        <a:xfrm>
          <a:off x="15214111" y="1295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94,872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152676</xdr:rowOff>
    </xdr:from>
    <xdr:to>
      <xdr:col>21</xdr:col>
      <xdr:colOff>212725</xdr:colOff>
      <xdr:row>77</xdr:row>
      <xdr:rowOff>82826</xdr:rowOff>
    </xdr:to>
    <xdr:sp macro="" textlink="">
      <xdr:nvSpPr>
        <xdr:cNvPr id="628" name="円/楕円 627"/>
        <xdr:cNvSpPr/>
      </xdr:nvSpPr>
      <xdr:spPr>
        <a:xfrm>
          <a:off x="14541500" y="1318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99353</xdr:rowOff>
    </xdr:from>
    <xdr:ext cx="534377" cy="259045"/>
    <xdr:sp macro="" textlink="">
      <xdr:nvSpPr>
        <xdr:cNvPr id="629" name="テキスト ボックス 628"/>
        <xdr:cNvSpPr txBox="1"/>
      </xdr:nvSpPr>
      <xdr:spPr>
        <a:xfrm>
          <a:off x="14325111" y="1295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93,261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141661</xdr:rowOff>
    </xdr:from>
    <xdr:to>
      <xdr:col>20</xdr:col>
      <xdr:colOff>9525</xdr:colOff>
      <xdr:row>77</xdr:row>
      <xdr:rowOff>71811</xdr:rowOff>
    </xdr:to>
    <xdr:sp macro="" textlink="">
      <xdr:nvSpPr>
        <xdr:cNvPr id="630" name="円/楕円 629"/>
        <xdr:cNvSpPr/>
      </xdr:nvSpPr>
      <xdr:spPr>
        <a:xfrm>
          <a:off x="13652500" y="1317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88338</xdr:rowOff>
    </xdr:from>
    <xdr:ext cx="534377" cy="259045"/>
    <xdr:sp macro="" textlink="">
      <xdr:nvSpPr>
        <xdr:cNvPr id="631" name="テキスト ボックス 630"/>
        <xdr:cNvSpPr txBox="1"/>
      </xdr:nvSpPr>
      <xdr:spPr>
        <a:xfrm>
          <a:off x="13436111" y="129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96,152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126146</xdr:rowOff>
    </xdr:from>
    <xdr:to>
      <xdr:col>18</xdr:col>
      <xdr:colOff>492125</xdr:colOff>
      <xdr:row>77</xdr:row>
      <xdr:rowOff>56296</xdr:rowOff>
    </xdr:to>
    <xdr:sp macro="" textlink="">
      <xdr:nvSpPr>
        <xdr:cNvPr id="632" name="円/楕円 631"/>
        <xdr:cNvSpPr/>
      </xdr:nvSpPr>
      <xdr:spPr>
        <a:xfrm>
          <a:off x="12763500" y="1315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72824</xdr:rowOff>
    </xdr:from>
    <xdr:ext cx="599010" cy="259045"/>
    <xdr:sp macro="" textlink="">
      <xdr:nvSpPr>
        <xdr:cNvPr id="633" name="テキスト ボックス 632"/>
        <xdr:cNvSpPr txBox="1"/>
      </xdr:nvSpPr>
      <xdr:spPr>
        <a:xfrm>
          <a:off x="12514794" y="1293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136127</xdr:rowOff>
    </xdr:from>
    <xdr:to>
      <xdr:col>23</xdr:col>
      <xdr:colOff>517525</xdr:colOff>
      <xdr:row>98</xdr:row>
      <xdr:rowOff>138116</xdr:rowOff>
    </xdr:to>
    <xdr:cxnSp macro="">
      <xdr:nvCxnSpPr>
        <xdr:cNvPr id="660" name="直線コネクタ 659"/>
        <xdr:cNvCxnSpPr/>
      </xdr:nvCxnSpPr>
      <xdr:spPr>
        <a:xfrm flipV="1">
          <a:off x="15481300" y="16938227"/>
          <a:ext cx="8382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119903</xdr:rowOff>
    </xdr:from>
    <xdr:to>
      <xdr:col>22</xdr:col>
      <xdr:colOff>365125</xdr:colOff>
      <xdr:row>98</xdr:row>
      <xdr:rowOff>138116</xdr:rowOff>
    </xdr:to>
    <xdr:cxnSp macro="">
      <xdr:nvCxnSpPr>
        <xdr:cNvPr id="663" name="直線コネクタ 662"/>
        <xdr:cNvCxnSpPr/>
      </xdr:nvCxnSpPr>
      <xdr:spPr>
        <a:xfrm>
          <a:off x="14592300" y="16922003"/>
          <a:ext cx="889000" cy="1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91692</xdr:rowOff>
    </xdr:from>
    <xdr:to>
      <xdr:col>21</xdr:col>
      <xdr:colOff>161925</xdr:colOff>
      <xdr:row>98</xdr:row>
      <xdr:rowOff>119903</xdr:rowOff>
    </xdr:to>
    <xdr:cxnSp macro="">
      <xdr:nvCxnSpPr>
        <xdr:cNvPr id="666" name="直線コネクタ 665"/>
        <xdr:cNvCxnSpPr/>
      </xdr:nvCxnSpPr>
      <xdr:spPr>
        <a:xfrm>
          <a:off x="13703300" y="16893792"/>
          <a:ext cx="889000" cy="2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91692</xdr:rowOff>
    </xdr:from>
    <xdr:to>
      <xdr:col>19</xdr:col>
      <xdr:colOff>644525</xdr:colOff>
      <xdr:row>98</xdr:row>
      <xdr:rowOff>136150</xdr:rowOff>
    </xdr:to>
    <xdr:cxnSp macro="">
      <xdr:nvCxnSpPr>
        <xdr:cNvPr id="669" name="直線コネクタ 668"/>
        <xdr:cNvCxnSpPr/>
      </xdr:nvCxnSpPr>
      <xdr:spPr>
        <a:xfrm flipV="1">
          <a:off x="12814300" y="16893792"/>
          <a:ext cx="889000" cy="4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85327</xdr:rowOff>
    </xdr:from>
    <xdr:to>
      <xdr:col>23</xdr:col>
      <xdr:colOff>568325</xdr:colOff>
      <xdr:row>99</xdr:row>
      <xdr:rowOff>15477</xdr:rowOff>
    </xdr:to>
    <xdr:sp macro="" textlink="">
      <xdr:nvSpPr>
        <xdr:cNvPr id="679" name="円/楕円 678"/>
        <xdr:cNvSpPr/>
      </xdr:nvSpPr>
      <xdr:spPr>
        <a:xfrm>
          <a:off x="16268700" y="1688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21223</xdr:rowOff>
    </xdr:from>
    <xdr:ext cx="469744" cy="259045"/>
    <xdr:sp macro="" textlink="">
      <xdr:nvSpPr>
        <xdr:cNvPr id="680" name="積立金該当値テキスト"/>
        <xdr:cNvSpPr txBox="1"/>
      </xdr:nvSpPr>
      <xdr:spPr>
        <a:xfrm>
          <a:off x="16370300" y="1682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87316</xdr:rowOff>
    </xdr:from>
    <xdr:to>
      <xdr:col>22</xdr:col>
      <xdr:colOff>415925</xdr:colOff>
      <xdr:row>99</xdr:row>
      <xdr:rowOff>17466</xdr:rowOff>
    </xdr:to>
    <xdr:sp macro="" textlink="">
      <xdr:nvSpPr>
        <xdr:cNvPr id="681" name="円/楕円 680"/>
        <xdr:cNvSpPr/>
      </xdr:nvSpPr>
      <xdr:spPr>
        <a:xfrm>
          <a:off x="15430500" y="1688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8593</xdr:rowOff>
    </xdr:from>
    <xdr:ext cx="378565" cy="259045"/>
    <xdr:sp macro="" textlink="">
      <xdr:nvSpPr>
        <xdr:cNvPr id="682" name="テキスト ボックス 681"/>
        <xdr:cNvSpPr txBox="1"/>
      </xdr:nvSpPr>
      <xdr:spPr>
        <a:xfrm>
          <a:off x="15292017" y="16982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69103</xdr:rowOff>
    </xdr:from>
    <xdr:to>
      <xdr:col>21</xdr:col>
      <xdr:colOff>212725</xdr:colOff>
      <xdr:row>98</xdr:row>
      <xdr:rowOff>170703</xdr:rowOff>
    </xdr:to>
    <xdr:sp macro="" textlink="">
      <xdr:nvSpPr>
        <xdr:cNvPr id="683" name="円/楕円 682"/>
        <xdr:cNvSpPr/>
      </xdr:nvSpPr>
      <xdr:spPr>
        <a:xfrm>
          <a:off x="14541500" y="1687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161830</xdr:rowOff>
    </xdr:from>
    <xdr:ext cx="469744" cy="259045"/>
    <xdr:sp macro="" textlink="">
      <xdr:nvSpPr>
        <xdr:cNvPr id="684" name="テキスト ボックス 683"/>
        <xdr:cNvSpPr txBox="1"/>
      </xdr:nvSpPr>
      <xdr:spPr>
        <a:xfrm>
          <a:off x="14357427" y="1696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40892</xdr:rowOff>
    </xdr:from>
    <xdr:to>
      <xdr:col>20</xdr:col>
      <xdr:colOff>9525</xdr:colOff>
      <xdr:row>98</xdr:row>
      <xdr:rowOff>142492</xdr:rowOff>
    </xdr:to>
    <xdr:sp macro="" textlink="">
      <xdr:nvSpPr>
        <xdr:cNvPr id="685" name="円/楕円 684"/>
        <xdr:cNvSpPr/>
      </xdr:nvSpPr>
      <xdr:spPr>
        <a:xfrm>
          <a:off x="13652500" y="1684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133619</xdr:rowOff>
    </xdr:from>
    <xdr:ext cx="534377" cy="259045"/>
    <xdr:sp macro="" textlink="">
      <xdr:nvSpPr>
        <xdr:cNvPr id="686" name="テキスト ボックス 685"/>
        <xdr:cNvSpPr txBox="1"/>
      </xdr:nvSpPr>
      <xdr:spPr>
        <a:xfrm>
          <a:off x="13436111" y="1693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21,001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85350</xdr:rowOff>
    </xdr:from>
    <xdr:to>
      <xdr:col>18</xdr:col>
      <xdr:colOff>492125</xdr:colOff>
      <xdr:row>99</xdr:row>
      <xdr:rowOff>15500</xdr:rowOff>
    </xdr:to>
    <xdr:sp macro="" textlink="">
      <xdr:nvSpPr>
        <xdr:cNvPr id="687" name="円/楕円 686"/>
        <xdr:cNvSpPr/>
      </xdr:nvSpPr>
      <xdr:spPr>
        <a:xfrm>
          <a:off x="12763500" y="16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6627</xdr:rowOff>
    </xdr:from>
    <xdr:ext cx="469744" cy="259045"/>
    <xdr:sp macro="" textlink="">
      <xdr:nvSpPr>
        <xdr:cNvPr id="688" name="テキスト ボックス 687"/>
        <xdr:cNvSpPr txBox="1"/>
      </xdr:nvSpPr>
      <xdr:spPr>
        <a:xfrm>
          <a:off x="12579427" y="1698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163109</xdr:rowOff>
    </xdr:from>
    <xdr:to>
      <xdr:col>32</xdr:col>
      <xdr:colOff>187325</xdr:colOff>
      <xdr:row>38</xdr:row>
      <xdr:rowOff>139700</xdr:rowOff>
    </xdr:to>
    <xdr:cxnSp macro="">
      <xdr:nvCxnSpPr>
        <xdr:cNvPr id="715" name="直線コネクタ 714"/>
        <xdr:cNvCxnSpPr/>
      </xdr:nvCxnSpPr>
      <xdr:spPr>
        <a:xfrm>
          <a:off x="21323300" y="6506759"/>
          <a:ext cx="838200" cy="14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163109</xdr:rowOff>
    </xdr:from>
    <xdr:to>
      <xdr:col>31</xdr:col>
      <xdr:colOff>34925</xdr:colOff>
      <xdr:row>38</xdr:row>
      <xdr:rowOff>31527</xdr:rowOff>
    </xdr:to>
    <xdr:cxnSp macro="">
      <xdr:nvCxnSpPr>
        <xdr:cNvPr id="718" name="直線コネクタ 717"/>
        <xdr:cNvCxnSpPr/>
      </xdr:nvCxnSpPr>
      <xdr:spPr>
        <a:xfrm flipV="1">
          <a:off x="20434300" y="6506759"/>
          <a:ext cx="889000" cy="3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101343</xdr:rowOff>
    </xdr:from>
    <xdr:ext cx="469744" cy="259045"/>
    <xdr:sp macro="" textlink="">
      <xdr:nvSpPr>
        <xdr:cNvPr id="720" name="テキスト ボックス 719"/>
        <xdr:cNvSpPr txBox="1"/>
      </xdr:nvSpPr>
      <xdr:spPr>
        <a:xfrm>
          <a:off x="21088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31527</xdr:rowOff>
    </xdr:from>
    <xdr:to>
      <xdr:col>29</xdr:col>
      <xdr:colOff>517525</xdr:colOff>
      <xdr:row>38</xdr:row>
      <xdr:rowOff>139700</xdr:rowOff>
    </xdr:to>
    <xdr:cxnSp macro="">
      <xdr:nvCxnSpPr>
        <xdr:cNvPr id="721" name="直線コネクタ 720"/>
        <xdr:cNvCxnSpPr/>
      </xdr:nvCxnSpPr>
      <xdr:spPr>
        <a:xfrm flipV="1">
          <a:off x="19545300" y="6546627"/>
          <a:ext cx="889000" cy="10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110076</xdr:rowOff>
    </xdr:from>
    <xdr:ext cx="469744" cy="259045"/>
    <xdr:sp macro="" textlink="">
      <xdr:nvSpPr>
        <xdr:cNvPr id="723" name="テキスト ボックス 722"/>
        <xdr:cNvSpPr txBox="1"/>
      </xdr:nvSpPr>
      <xdr:spPr>
        <a:xfrm>
          <a:off x="20199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126670</xdr:rowOff>
    </xdr:from>
    <xdr:to>
      <xdr:col>28</xdr:col>
      <xdr:colOff>314325</xdr:colOff>
      <xdr:row>38</xdr:row>
      <xdr:rowOff>139700</xdr:rowOff>
    </xdr:to>
    <xdr:cxnSp macro="">
      <xdr:nvCxnSpPr>
        <xdr:cNvPr id="724" name="直線コネクタ 723"/>
        <xdr:cNvCxnSpPr/>
      </xdr:nvCxnSpPr>
      <xdr:spPr>
        <a:xfrm>
          <a:off x="18656300" y="6298870"/>
          <a:ext cx="889000" cy="35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112453</xdr:rowOff>
    </xdr:from>
    <xdr:ext cx="469744" cy="259045"/>
    <xdr:sp macro="" textlink="">
      <xdr:nvSpPr>
        <xdr:cNvPr id="728" name="テキスト ボックス 727"/>
        <xdr:cNvSpPr txBox="1"/>
      </xdr:nvSpPr>
      <xdr:spPr>
        <a:xfrm>
          <a:off x="18421427" y="66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4" name="円/楕円 73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112309</xdr:rowOff>
    </xdr:from>
    <xdr:to>
      <xdr:col>31</xdr:col>
      <xdr:colOff>85725</xdr:colOff>
      <xdr:row>38</xdr:row>
      <xdr:rowOff>42459</xdr:rowOff>
    </xdr:to>
    <xdr:sp macro="" textlink="">
      <xdr:nvSpPr>
        <xdr:cNvPr id="736" name="円/楕円 735"/>
        <xdr:cNvSpPr/>
      </xdr:nvSpPr>
      <xdr:spPr>
        <a:xfrm>
          <a:off x="21272500" y="645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58986</xdr:rowOff>
    </xdr:from>
    <xdr:ext cx="469744" cy="259045"/>
    <xdr:sp macro="" textlink="">
      <xdr:nvSpPr>
        <xdr:cNvPr id="737" name="テキスト ボックス 736"/>
        <xdr:cNvSpPr txBox="1"/>
      </xdr:nvSpPr>
      <xdr:spPr>
        <a:xfrm>
          <a:off x="21088427" y="623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3,238</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152176</xdr:rowOff>
    </xdr:from>
    <xdr:to>
      <xdr:col>29</xdr:col>
      <xdr:colOff>568325</xdr:colOff>
      <xdr:row>38</xdr:row>
      <xdr:rowOff>82327</xdr:rowOff>
    </xdr:to>
    <xdr:sp macro="" textlink="">
      <xdr:nvSpPr>
        <xdr:cNvPr id="738" name="円/楕円 737"/>
        <xdr:cNvSpPr/>
      </xdr:nvSpPr>
      <xdr:spPr>
        <a:xfrm>
          <a:off x="20383500" y="64958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98853</xdr:rowOff>
    </xdr:from>
    <xdr:ext cx="469744" cy="259045"/>
    <xdr:sp macro="" textlink="">
      <xdr:nvSpPr>
        <xdr:cNvPr id="739" name="テキスト ボックス 738"/>
        <xdr:cNvSpPr txBox="1"/>
      </xdr:nvSpPr>
      <xdr:spPr>
        <a:xfrm>
          <a:off x="20199427" y="627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0" name="円/楕円 73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1" name="テキスト ボックス 74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75870</xdr:rowOff>
    </xdr:from>
    <xdr:to>
      <xdr:col>27</xdr:col>
      <xdr:colOff>161925</xdr:colOff>
      <xdr:row>37</xdr:row>
      <xdr:rowOff>6020</xdr:rowOff>
    </xdr:to>
    <xdr:sp macro="" textlink="">
      <xdr:nvSpPr>
        <xdr:cNvPr id="742" name="円/楕円 741"/>
        <xdr:cNvSpPr/>
      </xdr:nvSpPr>
      <xdr:spPr>
        <a:xfrm>
          <a:off x="18605500" y="62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22547</xdr:rowOff>
    </xdr:from>
    <xdr:ext cx="469744" cy="259045"/>
    <xdr:sp macro="" textlink="">
      <xdr:nvSpPr>
        <xdr:cNvPr id="743" name="テキスト ボックス 742"/>
        <xdr:cNvSpPr txBox="1"/>
      </xdr:nvSpPr>
      <xdr:spPr>
        <a:xfrm>
          <a:off x="18421427" y="60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43555</xdr:rowOff>
    </xdr:from>
    <xdr:to>
      <xdr:col>32</xdr:col>
      <xdr:colOff>187325</xdr:colOff>
      <xdr:row>59</xdr:row>
      <xdr:rowOff>43707</xdr:rowOff>
    </xdr:to>
    <xdr:cxnSp macro="">
      <xdr:nvCxnSpPr>
        <xdr:cNvPr id="772" name="直線コネクタ 771"/>
        <xdr:cNvCxnSpPr/>
      </xdr:nvCxnSpPr>
      <xdr:spPr>
        <a:xfrm flipV="1">
          <a:off x="21323300" y="10159105"/>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43707</xdr:rowOff>
    </xdr:from>
    <xdr:to>
      <xdr:col>31</xdr:col>
      <xdr:colOff>34925</xdr:colOff>
      <xdr:row>59</xdr:row>
      <xdr:rowOff>43897</xdr:rowOff>
    </xdr:to>
    <xdr:cxnSp macro="">
      <xdr:nvCxnSpPr>
        <xdr:cNvPr id="775" name="直線コネクタ 774"/>
        <xdr:cNvCxnSpPr/>
      </xdr:nvCxnSpPr>
      <xdr:spPr>
        <a:xfrm flipV="1">
          <a:off x="20434300" y="10159257"/>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43897</xdr:rowOff>
    </xdr:from>
    <xdr:to>
      <xdr:col>29</xdr:col>
      <xdr:colOff>517525</xdr:colOff>
      <xdr:row>59</xdr:row>
      <xdr:rowOff>44107</xdr:rowOff>
    </xdr:to>
    <xdr:cxnSp macro="">
      <xdr:nvCxnSpPr>
        <xdr:cNvPr id="778" name="直線コネクタ 777"/>
        <xdr:cNvCxnSpPr/>
      </xdr:nvCxnSpPr>
      <xdr:spPr>
        <a:xfrm flipV="1">
          <a:off x="19545300" y="10159447"/>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43859</xdr:rowOff>
    </xdr:from>
    <xdr:to>
      <xdr:col>28</xdr:col>
      <xdr:colOff>314325</xdr:colOff>
      <xdr:row>59</xdr:row>
      <xdr:rowOff>44107</xdr:rowOff>
    </xdr:to>
    <xdr:cxnSp macro="">
      <xdr:nvCxnSpPr>
        <xdr:cNvPr id="781" name="直線コネクタ 780"/>
        <xdr:cNvCxnSpPr/>
      </xdr:nvCxnSpPr>
      <xdr:spPr>
        <a:xfrm>
          <a:off x="18656300" y="10159409"/>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164205</xdr:rowOff>
    </xdr:from>
    <xdr:to>
      <xdr:col>32</xdr:col>
      <xdr:colOff>238125</xdr:colOff>
      <xdr:row>59</xdr:row>
      <xdr:rowOff>94355</xdr:rowOff>
    </xdr:to>
    <xdr:sp macro="" textlink="">
      <xdr:nvSpPr>
        <xdr:cNvPr id="791" name="円/楕円 790"/>
        <xdr:cNvSpPr/>
      </xdr:nvSpPr>
      <xdr:spPr>
        <a:xfrm>
          <a:off x="22110700" y="1010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79132</xdr:rowOff>
    </xdr:from>
    <xdr:ext cx="313932" cy="259045"/>
    <xdr:sp macro="" textlink="">
      <xdr:nvSpPr>
        <xdr:cNvPr id="792" name="貸付金該当値テキスト"/>
        <xdr:cNvSpPr txBox="1"/>
      </xdr:nvSpPr>
      <xdr:spPr>
        <a:xfrm>
          <a:off x="22212300" y="10023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164357</xdr:rowOff>
    </xdr:from>
    <xdr:to>
      <xdr:col>31</xdr:col>
      <xdr:colOff>85725</xdr:colOff>
      <xdr:row>59</xdr:row>
      <xdr:rowOff>94507</xdr:rowOff>
    </xdr:to>
    <xdr:sp macro="" textlink="">
      <xdr:nvSpPr>
        <xdr:cNvPr id="793" name="円/楕円 792"/>
        <xdr:cNvSpPr/>
      </xdr:nvSpPr>
      <xdr:spPr>
        <a:xfrm>
          <a:off x="21272500" y="1010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85634</xdr:rowOff>
    </xdr:from>
    <xdr:ext cx="313932" cy="259045"/>
    <xdr:sp macro="" textlink="">
      <xdr:nvSpPr>
        <xdr:cNvPr id="794" name="テキスト ボックス 793"/>
        <xdr:cNvSpPr txBox="1"/>
      </xdr:nvSpPr>
      <xdr:spPr>
        <a:xfrm>
          <a:off x="21166333" y="10201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164547</xdr:rowOff>
    </xdr:from>
    <xdr:to>
      <xdr:col>29</xdr:col>
      <xdr:colOff>568325</xdr:colOff>
      <xdr:row>59</xdr:row>
      <xdr:rowOff>94697</xdr:rowOff>
    </xdr:to>
    <xdr:sp macro="" textlink="">
      <xdr:nvSpPr>
        <xdr:cNvPr id="795" name="円/楕円 794"/>
        <xdr:cNvSpPr/>
      </xdr:nvSpPr>
      <xdr:spPr>
        <a:xfrm>
          <a:off x="20383500" y="1010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85824</xdr:rowOff>
    </xdr:from>
    <xdr:ext cx="313932" cy="259045"/>
    <xdr:sp macro="" textlink="">
      <xdr:nvSpPr>
        <xdr:cNvPr id="796" name="テキスト ボックス 795"/>
        <xdr:cNvSpPr txBox="1"/>
      </xdr:nvSpPr>
      <xdr:spPr>
        <a:xfrm>
          <a:off x="20277333" y="10201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164757</xdr:rowOff>
    </xdr:from>
    <xdr:to>
      <xdr:col>28</xdr:col>
      <xdr:colOff>365125</xdr:colOff>
      <xdr:row>59</xdr:row>
      <xdr:rowOff>94907</xdr:rowOff>
    </xdr:to>
    <xdr:sp macro="" textlink="">
      <xdr:nvSpPr>
        <xdr:cNvPr id="797" name="円/楕円 796"/>
        <xdr:cNvSpPr/>
      </xdr:nvSpPr>
      <xdr:spPr>
        <a:xfrm>
          <a:off x="19494500" y="1010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86034</xdr:rowOff>
    </xdr:from>
    <xdr:ext cx="313932" cy="259045"/>
    <xdr:sp macro="" textlink="">
      <xdr:nvSpPr>
        <xdr:cNvPr id="798" name="テキスト ボックス 797"/>
        <xdr:cNvSpPr txBox="1"/>
      </xdr:nvSpPr>
      <xdr:spPr>
        <a:xfrm>
          <a:off x="19388333" y="1020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164509</xdr:rowOff>
    </xdr:from>
    <xdr:to>
      <xdr:col>27</xdr:col>
      <xdr:colOff>161925</xdr:colOff>
      <xdr:row>59</xdr:row>
      <xdr:rowOff>94659</xdr:rowOff>
    </xdr:to>
    <xdr:sp macro="" textlink="">
      <xdr:nvSpPr>
        <xdr:cNvPr id="799" name="円/楕円 798"/>
        <xdr:cNvSpPr/>
      </xdr:nvSpPr>
      <xdr:spPr>
        <a:xfrm>
          <a:off x="18605500" y="1010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85786</xdr:rowOff>
    </xdr:from>
    <xdr:ext cx="313932" cy="259045"/>
    <xdr:sp macro="" textlink="">
      <xdr:nvSpPr>
        <xdr:cNvPr id="800" name="テキスト ボックス 799"/>
        <xdr:cNvSpPr txBox="1"/>
      </xdr:nvSpPr>
      <xdr:spPr>
        <a:xfrm>
          <a:off x="18499333" y="10201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23990</xdr:rowOff>
    </xdr:from>
    <xdr:to>
      <xdr:col>32</xdr:col>
      <xdr:colOff>187325</xdr:colOff>
      <xdr:row>72</xdr:row>
      <xdr:rowOff>77674</xdr:rowOff>
    </xdr:to>
    <xdr:cxnSp macro="">
      <xdr:nvCxnSpPr>
        <xdr:cNvPr id="830" name="直線コネクタ 829"/>
        <xdr:cNvCxnSpPr/>
      </xdr:nvCxnSpPr>
      <xdr:spPr>
        <a:xfrm flipV="1">
          <a:off x="21323300" y="12368390"/>
          <a:ext cx="838200" cy="5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77674</xdr:rowOff>
    </xdr:from>
    <xdr:to>
      <xdr:col>31</xdr:col>
      <xdr:colOff>34925</xdr:colOff>
      <xdr:row>73</xdr:row>
      <xdr:rowOff>50660</xdr:rowOff>
    </xdr:to>
    <xdr:cxnSp macro="">
      <xdr:nvCxnSpPr>
        <xdr:cNvPr id="833" name="直線コネクタ 832"/>
        <xdr:cNvCxnSpPr/>
      </xdr:nvCxnSpPr>
      <xdr:spPr>
        <a:xfrm flipV="1">
          <a:off x="20434300" y="12422074"/>
          <a:ext cx="889000" cy="14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50660</xdr:rowOff>
    </xdr:from>
    <xdr:to>
      <xdr:col>29</xdr:col>
      <xdr:colOff>517525</xdr:colOff>
      <xdr:row>73</xdr:row>
      <xdr:rowOff>115373</xdr:rowOff>
    </xdr:to>
    <xdr:cxnSp macro="">
      <xdr:nvCxnSpPr>
        <xdr:cNvPr id="836" name="直線コネクタ 835"/>
        <xdr:cNvCxnSpPr/>
      </xdr:nvCxnSpPr>
      <xdr:spPr>
        <a:xfrm flipV="1">
          <a:off x="19545300" y="12566510"/>
          <a:ext cx="889000" cy="6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104401</xdr:rowOff>
    </xdr:from>
    <xdr:to>
      <xdr:col>28</xdr:col>
      <xdr:colOff>314325</xdr:colOff>
      <xdr:row>73</xdr:row>
      <xdr:rowOff>115373</xdr:rowOff>
    </xdr:to>
    <xdr:cxnSp macro="">
      <xdr:nvCxnSpPr>
        <xdr:cNvPr id="839" name="直線コネクタ 838"/>
        <xdr:cNvCxnSpPr/>
      </xdr:nvCxnSpPr>
      <xdr:spPr>
        <a:xfrm>
          <a:off x="18656300" y="12620251"/>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71</xdr:row>
      <xdr:rowOff>144640</xdr:rowOff>
    </xdr:from>
    <xdr:to>
      <xdr:col>32</xdr:col>
      <xdr:colOff>238125</xdr:colOff>
      <xdr:row>72</xdr:row>
      <xdr:rowOff>74790</xdr:rowOff>
    </xdr:to>
    <xdr:sp macro="" textlink="">
      <xdr:nvSpPr>
        <xdr:cNvPr id="849" name="円/楕円 848"/>
        <xdr:cNvSpPr/>
      </xdr:nvSpPr>
      <xdr:spPr>
        <a:xfrm>
          <a:off x="22110700" y="123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167517</xdr:rowOff>
    </xdr:from>
    <xdr:ext cx="534377" cy="259045"/>
    <xdr:sp macro="" textlink="">
      <xdr:nvSpPr>
        <xdr:cNvPr id="850" name="繰出金該当値テキスト"/>
        <xdr:cNvSpPr txBox="1"/>
      </xdr:nvSpPr>
      <xdr:spPr>
        <a:xfrm>
          <a:off x="22212300" y="1216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84,074</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26874</xdr:rowOff>
    </xdr:from>
    <xdr:to>
      <xdr:col>31</xdr:col>
      <xdr:colOff>85725</xdr:colOff>
      <xdr:row>72</xdr:row>
      <xdr:rowOff>128474</xdr:rowOff>
    </xdr:to>
    <xdr:sp macro="" textlink="">
      <xdr:nvSpPr>
        <xdr:cNvPr id="851" name="円/楕円 850"/>
        <xdr:cNvSpPr/>
      </xdr:nvSpPr>
      <xdr:spPr>
        <a:xfrm>
          <a:off x="21272500" y="1237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145001</xdr:rowOff>
    </xdr:from>
    <xdr:ext cx="534377" cy="259045"/>
    <xdr:sp macro="" textlink="">
      <xdr:nvSpPr>
        <xdr:cNvPr id="852" name="テキスト ボックス 851"/>
        <xdr:cNvSpPr txBox="1"/>
      </xdr:nvSpPr>
      <xdr:spPr>
        <a:xfrm>
          <a:off x="21056111" y="1214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81,256</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171310</xdr:rowOff>
    </xdr:from>
    <xdr:to>
      <xdr:col>29</xdr:col>
      <xdr:colOff>568325</xdr:colOff>
      <xdr:row>73</xdr:row>
      <xdr:rowOff>101460</xdr:rowOff>
    </xdr:to>
    <xdr:sp macro="" textlink="">
      <xdr:nvSpPr>
        <xdr:cNvPr id="853" name="円/楕円 852"/>
        <xdr:cNvSpPr/>
      </xdr:nvSpPr>
      <xdr:spPr>
        <a:xfrm>
          <a:off x="20383500" y="125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117987</xdr:rowOff>
    </xdr:from>
    <xdr:ext cx="534377" cy="259045"/>
    <xdr:sp macro="" textlink="">
      <xdr:nvSpPr>
        <xdr:cNvPr id="854" name="テキスト ボックス 853"/>
        <xdr:cNvSpPr txBox="1"/>
      </xdr:nvSpPr>
      <xdr:spPr>
        <a:xfrm>
          <a:off x="20167111" y="1229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73,674</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64573</xdr:rowOff>
    </xdr:from>
    <xdr:to>
      <xdr:col>28</xdr:col>
      <xdr:colOff>365125</xdr:colOff>
      <xdr:row>73</xdr:row>
      <xdr:rowOff>166173</xdr:rowOff>
    </xdr:to>
    <xdr:sp macro="" textlink="">
      <xdr:nvSpPr>
        <xdr:cNvPr id="855" name="円/楕円 854"/>
        <xdr:cNvSpPr/>
      </xdr:nvSpPr>
      <xdr:spPr>
        <a:xfrm>
          <a:off x="19494500" y="1258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11250</xdr:rowOff>
    </xdr:from>
    <xdr:ext cx="534377" cy="259045"/>
    <xdr:sp macro="" textlink="">
      <xdr:nvSpPr>
        <xdr:cNvPr id="856" name="テキスト ボックス 855"/>
        <xdr:cNvSpPr txBox="1"/>
      </xdr:nvSpPr>
      <xdr:spPr>
        <a:xfrm>
          <a:off x="19278111" y="1235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70,277</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53601</xdr:rowOff>
    </xdr:from>
    <xdr:to>
      <xdr:col>27</xdr:col>
      <xdr:colOff>161925</xdr:colOff>
      <xdr:row>73</xdr:row>
      <xdr:rowOff>155201</xdr:rowOff>
    </xdr:to>
    <xdr:sp macro="" textlink="">
      <xdr:nvSpPr>
        <xdr:cNvPr id="857" name="円/楕円 856"/>
        <xdr:cNvSpPr/>
      </xdr:nvSpPr>
      <xdr:spPr>
        <a:xfrm>
          <a:off x="18605500" y="1256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278</xdr:rowOff>
    </xdr:from>
    <xdr:ext cx="534377" cy="259045"/>
    <xdr:sp macro="" textlink="">
      <xdr:nvSpPr>
        <xdr:cNvPr id="858" name="テキスト ボックス 857"/>
        <xdr:cNvSpPr txBox="1"/>
      </xdr:nvSpPr>
      <xdr:spPr>
        <a:xfrm>
          <a:off x="18389111" y="1234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70,853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住民一人当たりのコストとしては、本市の状況としては人件費と補助費を除いてはほぼ類似団体の平均値と同様の数値で推移している。</a:t>
          </a:r>
          <a:endParaRPr lang="ja-JP" altLang="ja-JP">
            <a:effectLst/>
          </a:endParaRPr>
        </a:p>
        <a:p>
          <a:r>
            <a:rPr kumimoji="1" lang="ja-JP" altLang="ja-JP" sz="1100">
              <a:solidFill>
                <a:schemeClr val="dk1"/>
              </a:solidFill>
              <a:effectLst/>
              <a:latin typeface="+mn-lt"/>
              <a:ea typeface="+mn-ea"/>
              <a:cs typeface="+mn-cs"/>
            </a:rPr>
            <a:t>・（人件費）</a:t>
          </a:r>
          <a:endParaRPr lang="ja-JP" altLang="ja-JP">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年度における退職者数が多かったことにより増加したもの（対前年度比</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人増）。</a:t>
          </a:r>
          <a:endParaRPr lang="ja-JP" altLang="ja-JP">
            <a:effectLst/>
          </a:endParaRPr>
        </a:p>
        <a:p>
          <a:r>
            <a:rPr kumimoji="1" lang="ja-JP" altLang="ja-JP" sz="1100">
              <a:solidFill>
                <a:schemeClr val="dk1"/>
              </a:solidFill>
              <a:effectLst/>
              <a:latin typeface="+mn-lt"/>
              <a:ea typeface="+mn-ea"/>
              <a:cs typeface="+mn-cs"/>
            </a:rPr>
            <a:t>・（補助費）</a:t>
          </a:r>
          <a:endParaRPr lang="ja-JP" altLang="ja-JP">
            <a:effectLst/>
          </a:endParaRPr>
        </a:p>
        <a:p>
          <a:r>
            <a:rPr kumimoji="1" lang="ja-JP" altLang="ja-JP" sz="1100">
              <a:solidFill>
                <a:schemeClr val="dk1"/>
              </a:solidFill>
              <a:effectLst/>
              <a:latin typeface="+mn-lt"/>
              <a:ea typeface="+mn-ea"/>
              <a:cs typeface="+mn-cs"/>
            </a:rPr>
            <a:t>　南和広域医療企業団への加入に伴う負担金増加によるもの（平成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12.4</a:t>
          </a:r>
          <a:r>
            <a:rPr kumimoji="1" lang="ja-JP" altLang="ja-JP" sz="1100">
              <a:solidFill>
                <a:schemeClr val="dk1"/>
              </a:solidFill>
              <a:effectLst/>
              <a:latin typeface="+mn-lt"/>
              <a:ea typeface="+mn-ea"/>
              <a:cs typeface="+mn-cs"/>
            </a:rPr>
            <a:t>億円）</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やまと広域衛生事務組合への加入に伴う負担金増加によるもの（平成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億円）</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奈良県五條市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32,576
32,346
292.02
21,310,500
20,640,849
605,705
11,123,308
25,250,304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119.7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124079</xdr:rowOff>
    </xdr:from>
    <xdr:to>
      <xdr:col>6</xdr:col>
      <xdr:colOff>511175</xdr:colOff>
      <xdr:row>36</xdr:row>
      <xdr:rowOff>9779</xdr:rowOff>
    </xdr:to>
    <xdr:cxnSp macro="">
      <xdr:nvCxnSpPr>
        <xdr:cNvPr id="61" name="直線コネクタ 60"/>
        <xdr:cNvCxnSpPr/>
      </xdr:nvCxnSpPr>
      <xdr:spPr>
        <a:xfrm flipV="1">
          <a:off x="3797300" y="612482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161417</xdr:rowOff>
    </xdr:from>
    <xdr:to>
      <xdr:col>5</xdr:col>
      <xdr:colOff>358775</xdr:colOff>
      <xdr:row>36</xdr:row>
      <xdr:rowOff>9779</xdr:rowOff>
    </xdr:to>
    <xdr:cxnSp macro="">
      <xdr:nvCxnSpPr>
        <xdr:cNvPr id="64" name="直線コネクタ 63"/>
        <xdr:cNvCxnSpPr/>
      </xdr:nvCxnSpPr>
      <xdr:spPr>
        <a:xfrm>
          <a:off x="2908300" y="6162167"/>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170070</xdr:rowOff>
    </xdr:from>
    <xdr:ext cx="469744" cy="259045"/>
    <xdr:sp macro="" textlink="">
      <xdr:nvSpPr>
        <xdr:cNvPr id="66" name="テキスト ボックス 65"/>
        <xdr:cNvSpPr txBox="1"/>
      </xdr:nvSpPr>
      <xdr:spPr>
        <a:xfrm>
          <a:off x="3562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68453</xdr:rowOff>
    </xdr:from>
    <xdr:to>
      <xdr:col>4</xdr:col>
      <xdr:colOff>155575</xdr:colOff>
      <xdr:row>35</xdr:row>
      <xdr:rowOff>161417</xdr:rowOff>
    </xdr:to>
    <xdr:cxnSp macro="">
      <xdr:nvCxnSpPr>
        <xdr:cNvPr id="67" name="直線コネクタ 66"/>
        <xdr:cNvCxnSpPr/>
      </xdr:nvCxnSpPr>
      <xdr:spPr>
        <a:xfrm>
          <a:off x="2019300" y="6069203"/>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137414</xdr:rowOff>
    </xdr:from>
    <xdr:to>
      <xdr:col>2</xdr:col>
      <xdr:colOff>638175</xdr:colOff>
      <xdr:row>35</xdr:row>
      <xdr:rowOff>68453</xdr:rowOff>
    </xdr:to>
    <xdr:cxnSp macro="">
      <xdr:nvCxnSpPr>
        <xdr:cNvPr id="70" name="直線コネクタ 69"/>
        <xdr:cNvCxnSpPr/>
      </xdr:nvCxnSpPr>
      <xdr:spPr>
        <a:xfrm>
          <a:off x="1130300" y="5966714"/>
          <a:ext cx="889000" cy="10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6049</xdr:rowOff>
    </xdr:from>
    <xdr:ext cx="469744" cy="259045"/>
    <xdr:sp macro="" textlink="">
      <xdr:nvSpPr>
        <xdr:cNvPr id="74" name="テキスト ボックス 73"/>
        <xdr:cNvSpPr txBox="1"/>
      </xdr:nvSpPr>
      <xdr:spPr>
        <a:xfrm>
          <a:off x="895427"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73279</xdr:rowOff>
    </xdr:from>
    <xdr:to>
      <xdr:col>6</xdr:col>
      <xdr:colOff>561975</xdr:colOff>
      <xdr:row>36</xdr:row>
      <xdr:rowOff>3429</xdr:rowOff>
    </xdr:to>
    <xdr:sp macro="" textlink="">
      <xdr:nvSpPr>
        <xdr:cNvPr id="80" name="円/楕円 79"/>
        <xdr:cNvSpPr/>
      </xdr:nvSpPr>
      <xdr:spPr>
        <a:xfrm>
          <a:off x="4584700" y="607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51706</xdr:rowOff>
    </xdr:from>
    <xdr:ext cx="469744" cy="259045"/>
    <xdr:sp macro="" textlink="">
      <xdr:nvSpPr>
        <xdr:cNvPr id="81" name="議会費該当値テキスト"/>
        <xdr:cNvSpPr txBox="1"/>
      </xdr:nvSpPr>
      <xdr:spPr>
        <a:xfrm>
          <a:off x="4686300" y="605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130429</xdr:rowOff>
    </xdr:from>
    <xdr:to>
      <xdr:col>5</xdr:col>
      <xdr:colOff>409575</xdr:colOff>
      <xdr:row>36</xdr:row>
      <xdr:rowOff>60579</xdr:rowOff>
    </xdr:to>
    <xdr:sp macro="" textlink="">
      <xdr:nvSpPr>
        <xdr:cNvPr id="82" name="円/楕円 81"/>
        <xdr:cNvSpPr/>
      </xdr:nvSpPr>
      <xdr:spPr>
        <a:xfrm>
          <a:off x="3746500" y="613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51706</xdr:rowOff>
    </xdr:from>
    <xdr:ext cx="469744" cy="259045"/>
    <xdr:sp macro="" textlink="">
      <xdr:nvSpPr>
        <xdr:cNvPr id="83" name="テキスト ボックス 82"/>
        <xdr:cNvSpPr txBox="1"/>
      </xdr:nvSpPr>
      <xdr:spPr>
        <a:xfrm>
          <a:off x="3562427" y="622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110617</xdr:rowOff>
    </xdr:from>
    <xdr:to>
      <xdr:col>4</xdr:col>
      <xdr:colOff>206375</xdr:colOff>
      <xdr:row>36</xdr:row>
      <xdr:rowOff>40767</xdr:rowOff>
    </xdr:to>
    <xdr:sp macro="" textlink="">
      <xdr:nvSpPr>
        <xdr:cNvPr id="84" name="円/楕円 83"/>
        <xdr:cNvSpPr/>
      </xdr:nvSpPr>
      <xdr:spPr>
        <a:xfrm>
          <a:off x="2857500" y="611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31894</xdr:rowOff>
    </xdr:from>
    <xdr:ext cx="469744" cy="259045"/>
    <xdr:sp macro="" textlink="">
      <xdr:nvSpPr>
        <xdr:cNvPr id="85" name="テキスト ボックス 84"/>
        <xdr:cNvSpPr txBox="1"/>
      </xdr:nvSpPr>
      <xdr:spPr>
        <a:xfrm>
          <a:off x="2673427" y="620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17653</xdr:rowOff>
    </xdr:from>
    <xdr:to>
      <xdr:col>3</xdr:col>
      <xdr:colOff>3175</xdr:colOff>
      <xdr:row>35</xdr:row>
      <xdr:rowOff>119253</xdr:rowOff>
    </xdr:to>
    <xdr:sp macro="" textlink="">
      <xdr:nvSpPr>
        <xdr:cNvPr id="86" name="円/楕円 85"/>
        <xdr:cNvSpPr/>
      </xdr:nvSpPr>
      <xdr:spPr>
        <a:xfrm>
          <a:off x="1968500" y="601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135780</xdr:rowOff>
    </xdr:from>
    <xdr:ext cx="469744" cy="259045"/>
    <xdr:sp macro="" textlink="">
      <xdr:nvSpPr>
        <xdr:cNvPr id="87" name="テキスト ボックス 86"/>
        <xdr:cNvSpPr txBox="1"/>
      </xdr:nvSpPr>
      <xdr:spPr>
        <a:xfrm>
          <a:off x="1784427" y="57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86614</xdr:rowOff>
    </xdr:from>
    <xdr:to>
      <xdr:col>1</xdr:col>
      <xdr:colOff>485775</xdr:colOff>
      <xdr:row>35</xdr:row>
      <xdr:rowOff>16764</xdr:rowOff>
    </xdr:to>
    <xdr:sp macro="" textlink="">
      <xdr:nvSpPr>
        <xdr:cNvPr id="88" name="円/楕円 87"/>
        <xdr:cNvSpPr/>
      </xdr:nvSpPr>
      <xdr:spPr>
        <a:xfrm>
          <a:off x="1079500" y="591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7891</xdr:rowOff>
    </xdr:from>
    <xdr:ext cx="469744" cy="259045"/>
    <xdr:sp macro="" textlink="">
      <xdr:nvSpPr>
        <xdr:cNvPr id="89" name="テキスト ボックス 88"/>
        <xdr:cNvSpPr txBox="1"/>
      </xdr:nvSpPr>
      <xdr:spPr>
        <a:xfrm>
          <a:off x="895427" y="600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100464</xdr:rowOff>
    </xdr:from>
    <xdr:to>
      <xdr:col>6</xdr:col>
      <xdr:colOff>511175</xdr:colOff>
      <xdr:row>58</xdr:row>
      <xdr:rowOff>105240</xdr:rowOff>
    </xdr:to>
    <xdr:cxnSp macro="">
      <xdr:nvCxnSpPr>
        <xdr:cNvPr id="118" name="直線コネクタ 117"/>
        <xdr:cNvCxnSpPr/>
      </xdr:nvCxnSpPr>
      <xdr:spPr>
        <a:xfrm flipV="1">
          <a:off x="3797300" y="10044564"/>
          <a:ext cx="838200" cy="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95576</xdr:rowOff>
    </xdr:from>
    <xdr:to>
      <xdr:col>5</xdr:col>
      <xdr:colOff>358775</xdr:colOff>
      <xdr:row>58</xdr:row>
      <xdr:rowOff>105240</xdr:rowOff>
    </xdr:to>
    <xdr:cxnSp macro="">
      <xdr:nvCxnSpPr>
        <xdr:cNvPr id="121" name="直線コネクタ 120"/>
        <xdr:cNvCxnSpPr/>
      </xdr:nvCxnSpPr>
      <xdr:spPr>
        <a:xfrm>
          <a:off x="2908300" y="10039676"/>
          <a:ext cx="889000" cy="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92833</xdr:rowOff>
    </xdr:from>
    <xdr:to>
      <xdr:col>4</xdr:col>
      <xdr:colOff>155575</xdr:colOff>
      <xdr:row>58</xdr:row>
      <xdr:rowOff>95576</xdr:rowOff>
    </xdr:to>
    <xdr:cxnSp macro="">
      <xdr:nvCxnSpPr>
        <xdr:cNvPr id="124" name="直線コネクタ 123"/>
        <xdr:cNvCxnSpPr/>
      </xdr:nvCxnSpPr>
      <xdr:spPr>
        <a:xfrm>
          <a:off x="2019300" y="1003693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92833</xdr:rowOff>
    </xdr:from>
    <xdr:to>
      <xdr:col>2</xdr:col>
      <xdr:colOff>638175</xdr:colOff>
      <xdr:row>58</xdr:row>
      <xdr:rowOff>106113</xdr:rowOff>
    </xdr:to>
    <xdr:cxnSp macro="">
      <xdr:nvCxnSpPr>
        <xdr:cNvPr id="127" name="直線コネクタ 126"/>
        <xdr:cNvCxnSpPr/>
      </xdr:nvCxnSpPr>
      <xdr:spPr>
        <a:xfrm flipV="1">
          <a:off x="1130300" y="10036933"/>
          <a:ext cx="889000" cy="1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49664</xdr:rowOff>
    </xdr:from>
    <xdr:to>
      <xdr:col>6</xdr:col>
      <xdr:colOff>561975</xdr:colOff>
      <xdr:row>58</xdr:row>
      <xdr:rowOff>151264</xdr:rowOff>
    </xdr:to>
    <xdr:sp macro="" textlink="">
      <xdr:nvSpPr>
        <xdr:cNvPr id="137" name="円/楕円 136"/>
        <xdr:cNvSpPr/>
      </xdr:nvSpPr>
      <xdr:spPr>
        <a:xfrm>
          <a:off x="4584700" y="999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157762</xdr:rowOff>
    </xdr:from>
    <xdr:ext cx="534377" cy="259045"/>
    <xdr:sp macro="" textlink="">
      <xdr:nvSpPr>
        <xdr:cNvPr id="138" name="総務費該当値テキスト"/>
        <xdr:cNvSpPr txBox="1"/>
      </xdr:nvSpPr>
      <xdr:spPr>
        <a:xfrm>
          <a:off x="4686300" y="99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60,596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54440</xdr:rowOff>
    </xdr:from>
    <xdr:to>
      <xdr:col>5</xdr:col>
      <xdr:colOff>409575</xdr:colOff>
      <xdr:row>58</xdr:row>
      <xdr:rowOff>156040</xdr:rowOff>
    </xdr:to>
    <xdr:sp macro="" textlink="">
      <xdr:nvSpPr>
        <xdr:cNvPr id="139" name="円/楕円 138"/>
        <xdr:cNvSpPr/>
      </xdr:nvSpPr>
      <xdr:spPr>
        <a:xfrm>
          <a:off x="3746500" y="99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147167</xdr:rowOff>
    </xdr:from>
    <xdr:ext cx="534377" cy="259045"/>
    <xdr:sp macro="" textlink="">
      <xdr:nvSpPr>
        <xdr:cNvPr id="140" name="テキスト ボックス 139"/>
        <xdr:cNvSpPr txBox="1"/>
      </xdr:nvSpPr>
      <xdr:spPr>
        <a:xfrm>
          <a:off x="3530111" y="1009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58,089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44776</xdr:rowOff>
    </xdr:from>
    <xdr:to>
      <xdr:col>4</xdr:col>
      <xdr:colOff>206375</xdr:colOff>
      <xdr:row>58</xdr:row>
      <xdr:rowOff>146376</xdr:rowOff>
    </xdr:to>
    <xdr:sp macro="" textlink="">
      <xdr:nvSpPr>
        <xdr:cNvPr id="141" name="円/楕円 140"/>
        <xdr:cNvSpPr/>
      </xdr:nvSpPr>
      <xdr:spPr>
        <a:xfrm>
          <a:off x="2857500" y="998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137503</xdr:rowOff>
    </xdr:from>
    <xdr:ext cx="534377" cy="259045"/>
    <xdr:sp macro="" textlink="">
      <xdr:nvSpPr>
        <xdr:cNvPr id="142" name="テキスト ボックス 141"/>
        <xdr:cNvSpPr txBox="1"/>
      </xdr:nvSpPr>
      <xdr:spPr>
        <a:xfrm>
          <a:off x="2641111" y="1008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63,162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42033</xdr:rowOff>
    </xdr:from>
    <xdr:to>
      <xdr:col>3</xdr:col>
      <xdr:colOff>3175</xdr:colOff>
      <xdr:row>58</xdr:row>
      <xdr:rowOff>143633</xdr:rowOff>
    </xdr:to>
    <xdr:sp macro="" textlink="">
      <xdr:nvSpPr>
        <xdr:cNvPr id="143" name="円/楕円 142"/>
        <xdr:cNvSpPr/>
      </xdr:nvSpPr>
      <xdr:spPr>
        <a:xfrm>
          <a:off x="1968500" y="998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134760</xdr:rowOff>
    </xdr:from>
    <xdr:ext cx="534377" cy="259045"/>
    <xdr:sp macro="" textlink="">
      <xdr:nvSpPr>
        <xdr:cNvPr id="144" name="テキスト ボックス 143"/>
        <xdr:cNvSpPr txBox="1"/>
      </xdr:nvSpPr>
      <xdr:spPr>
        <a:xfrm>
          <a:off x="1752111" y="1007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64,602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55313</xdr:rowOff>
    </xdr:from>
    <xdr:to>
      <xdr:col>1</xdr:col>
      <xdr:colOff>485775</xdr:colOff>
      <xdr:row>58</xdr:row>
      <xdr:rowOff>156913</xdr:rowOff>
    </xdr:to>
    <xdr:sp macro="" textlink="">
      <xdr:nvSpPr>
        <xdr:cNvPr id="145" name="円/楕円 144"/>
        <xdr:cNvSpPr/>
      </xdr:nvSpPr>
      <xdr:spPr>
        <a:xfrm>
          <a:off x="1079500" y="99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148040</xdr:rowOff>
    </xdr:from>
    <xdr:ext cx="534377" cy="259045"/>
    <xdr:sp macro="" textlink="">
      <xdr:nvSpPr>
        <xdr:cNvPr id="146" name="テキスト ボックス 145"/>
        <xdr:cNvSpPr txBox="1"/>
      </xdr:nvSpPr>
      <xdr:spPr>
        <a:xfrm>
          <a:off x="863111" y="1009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44366</xdr:rowOff>
    </xdr:from>
    <xdr:to>
      <xdr:col>6</xdr:col>
      <xdr:colOff>511175</xdr:colOff>
      <xdr:row>76</xdr:row>
      <xdr:rowOff>74771</xdr:rowOff>
    </xdr:to>
    <xdr:cxnSp macro="">
      <xdr:nvCxnSpPr>
        <xdr:cNvPr id="176" name="直線コネクタ 175"/>
        <xdr:cNvCxnSpPr/>
      </xdr:nvCxnSpPr>
      <xdr:spPr>
        <a:xfrm flipV="1">
          <a:off x="3797300" y="13074566"/>
          <a:ext cx="838200" cy="3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9272</xdr:rowOff>
    </xdr:from>
    <xdr:ext cx="599010" cy="259045"/>
    <xdr:sp macro="" textlink="">
      <xdr:nvSpPr>
        <xdr:cNvPr id="177" name="民生費平均値テキスト"/>
        <xdr:cNvSpPr txBox="1"/>
      </xdr:nvSpPr>
      <xdr:spPr>
        <a:xfrm>
          <a:off x="4686300" y="1286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74771</xdr:rowOff>
    </xdr:from>
    <xdr:to>
      <xdr:col>5</xdr:col>
      <xdr:colOff>358775</xdr:colOff>
      <xdr:row>77</xdr:row>
      <xdr:rowOff>31488</xdr:rowOff>
    </xdr:to>
    <xdr:cxnSp macro="">
      <xdr:nvCxnSpPr>
        <xdr:cNvPr id="179" name="直線コネクタ 178"/>
        <xdr:cNvCxnSpPr/>
      </xdr:nvCxnSpPr>
      <xdr:spPr>
        <a:xfrm flipV="1">
          <a:off x="2908300" y="13104971"/>
          <a:ext cx="889000" cy="12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31488</xdr:rowOff>
    </xdr:from>
    <xdr:to>
      <xdr:col>4</xdr:col>
      <xdr:colOff>155575</xdr:colOff>
      <xdr:row>77</xdr:row>
      <xdr:rowOff>71744</xdr:rowOff>
    </xdr:to>
    <xdr:cxnSp macro="">
      <xdr:nvCxnSpPr>
        <xdr:cNvPr id="182" name="直線コネクタ 181"/>
        <xdr:cNvCxnSpPr/>
      </xdr:nvCxnSpPr>
      <xdr:spPr>
        <a:xfrm flipV="1">
          <a:off x="2019300" y="13233138"/>
          <a:ext cx="889000" cy="4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21148</xdr:rowOff>
    </xdr:from>
    <xdr:to>
      <xdr:col>2</xdr:col>
      <xdr:colOff>638175</xdr:colOff>
      <xdr:row>77</xdr:row>
      <xdr:rowOff>71744</xdr:rowOff>
    </xdr:to>
    <xdr:cxnSp macro="">
      <xdr:nvCxnSpPr>
        <xdr:cNvPr id="185" name="直線コネクタ 184"/>
        <xdr:cNvCxnSpPr/>
      </xdr:nvCxnSpPr>
      <xdr:spPr>
        <a:xfrm>
          <a:off x="1130300" y="13222798"/>
          <a:ext cx="889000" cy="5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165016</xdr:rowOff>
    </xdr:from>
    <xdr:to>
      <xdr:col>6</xdr:col>
      <xdr:colOff>561975</xdr:colOff>
      <xdr:row>76</xdr:row>
      <xdr:rowOff>95166</xdr:rowOff>
    </xdr:to>
    <xdr:sp macro="" textlink="">
      <xdr:nvSpPr>
        <xdr:cNvPr id="195" name="円/楕円 194"/>
        <xdr:cNvSpPr/>
      </xdr:nvSpPr>
      <xdr:spPr>
        <a:xfrm>
          <a:off x="4584700" y="1302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143443</xdr:rowOff>
    </xdr:from>
    <xdr:ext cx="599010" cy="259045"/>
    <xdr:sp macro="" textlink="">
      <xdr:nvSpPr>
        <xdr:cNvPr id="196" name="民生費該当値テキスト"/>
        <xdr:cNvSpPr txBox="1"/>
      </xdr:nvSpPr>
      <xdr:spPr>
        <a:xfrm>
          <a:off x="4686300" y="1300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167,511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23971</xdr:rowOff>
    </xdr:from>
    <xdr:to>
      <xdr:col>5</xdr:col>
      <xdr:colOff>409575</xdr:colOff>
      <xdr:row>76</xdr:row>
      <xdr:rowOff>125571</xdr:rowOff>
    </xdr:to>
    <xdr:sp macro="" textlink="">
      <xdr:nvSpPr>
        <xdr:cNvPr id="197" name="円/楕円 196"/>
        <xdr:cNvSpPr/>
      </xdr:nvSpPr>
      <xdr:spPr>
        <a:xfrm>
          <a:off x="3746500" y="130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142097</xdr:rowOff>
    </xdr:from>
    <xdr:ext cx="599010" cy="259045"/>
    <xdr:sp macro="" textlink="">
      <xdr:nvSpPr>
        <xdr:cNvPr id="198" name="テキスト ボックス 197"/>
        <xdr:cNvSpPr txBox="1"/>
      </xdr:nvSpPr>
      <xdr:spPr>
        <a:xfrm>
          <a:off x="3497794" y="1282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163,521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152138</xdr:rowOff>
    </xdr:from>
    <xdr:to>
      <xdr:col>4</xdr:col>
      <xdr:colOff>206375</xdr:colOff>
      <xdr:row>77</xdr:row>
      <xdr:rowOff>82288</xdr:rowOff>
    </xdr:to>
    <xdr:sp macro="" textlink="">
      <xdr:nvSpPr>
        <xdr:cNvPr id="199" name="円/楕円 198"/>
        <xdr:cNvSpPr/>
      </xdr:nvSpPr>
      <xdr:spPr>
        <a:xfrm>
          <a:off x="2857500" y="1318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73415</xdr:rowOff>
    </xdr:from>
    <xdr:ext cx="599010" cy="259045"/>
    <xdr:sp macro="" textlink="">
      <xdr:nvSpPr>
        <xdr:cNvPr id="200" name="テキスト ボックス 199"/>
        <xdr:cNvSpPr txBox="1"/>
      </xdr:nvSpPr>
      <xdr:spPr>
        <a:xfrm>
          <a:off x="2608794" y="1327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146,701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20944</xdr:rowOff>
    </xdr:from>
    <xdr:to>
      <xdr:col>3</xdr:col>
      <xdr:colOff>3175</xdr:colOff>
      <xdr:row>77</xdr:row>
      <xdr:rowOff>122544</xdr:rowOff>
    </xdr:to>
    <xdr:sp macro="" textlink="">
      <xdr:nvSpPr>
        <xdr:cNvPr id="201" name="円/楕円 200"/>
        <xdr:cNvSpPr/>
      </xdr:nvSpPr>
      <xdr:spPr>
        <a:xfrm>
          <a:off x="1968500" y="1322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113671</xdr:rowOff>
    </xdr:from>
    <xdr:ext cx="599010" cy="259045"/>
    <xdr:sp macro="" textlink="">
      <xdr:nvSpPr>
        <xdr:cNvPr id="202" name="テキスト ボックス 201"/>
        <xdr:cNvSpPr txBox="1"/>
      </xdr:nvSpPr>
      <xdr:spPr>
        <a:xfrm>
          <a:off x="1719794" y="1331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141,418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141798</xdr:rowOff>
    </xdr:from>
    <xdr:to>
      <xdr:col>1</xdr:col>
      <xdr:colOff>485775</xdr:colOff>
      <xdr:row>77</xdr:row>
      <xdr:rowOff>71948</xdr:rowOff>
    </xdr:to>
    <xdr:sp macro="" textlink="">
      <xdr:nvSpPr>
        <xdr:cNvPr id="203" name="円/楕円 202"/>
        <xdr:cNvSpPr/>
      </xdr:nvSpPr>
      <xdr:spPr>
        <a:xfrm>
          <a:off x="1079500" y="1317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63075</xdr:rowOff>
    </xdr:from>
    <xdr:ext cx="599010" cy="259045"/>
    <xdr:sp macro="" textlink="">
      <xdr:nvSpPr>
        <xdr:cNvPr id="204" name="テキスト ボックス 203"/>
        <xdr:cNvSpPr txBox="1"/>
      </xdr:nvSpPr>
      <xdr:spPr>
        <a:xfrm>
          <a:off x="830794" y="1326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48250</xdr:rowOff>
    </xdr:from>
    <xdr:to>
      <xdr:col>6</xdr:col>
      <xdr:colOff>511175</xdr:colOff>
      <xdr:row>94</xdr:row>
      <xdr:rowOff>17616</xdr:rowOff>
    </xdr:to>
    <xdr:cxnSp macro="">
      <xdr:nvCxnSpPr>
        <xdr:cNvPr id="235" name="直線コネクタ 234"/>
        <xdr:cNvCxnSpPr/>
      </xdr:nvCxnSpPr>
      <xdr:spPr>
        <a:xfrm flipV="1">
          <a:off x="3797300" y="15993100"/>
          <a:ext cx="838200" cy="14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154064</xdr:rowOff>
    </xdr:from>
    <xdr:ext cx="534377" cy="259045"/>
    <xdr:sp macro="" textlink="">
      <xdr:nvSpPr>
        <xdr:cNvPr id="236" name="衛生費平均値テキスト"/>
        <xdr:cNvSpPr txBox="1"/>
      </xdr:nvSpPr>
      <xdr:spPr>
        <a:xfrm>
          <a:off x="4686300" y="164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17616</xdr:rowOff>
    </xdr:from>
    <xdr:to>
      <xdr:col>5</xdr:col>
      <xdr:colOff>358775</xdr:colOff>
      <xdr:row>95</xdr:row>
      <xdr:rowOff>67190</xdr:rowOff>
    </xdr:to>
    <xdr:cxnSp macro="">
      <xdr:nvCxnSpPr>
        <xdr:cNvPr id="238" name="直線コネクタ 237"/>
        <xdr:cNvCxnSpPr/>
      </xdr:nvCxnSpPr>
      <xdr:spPr>
        <a:xfrm flipV="1">
          <a:off x="2908300" y="16133916"/>
          <a:ext cx="889000" cy="22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109292</xdr:rowOff>
    </xdr:from>
    <xdr:ext cx="534377" cy="259045"/>
    <xdr:sp macro="" textlink="">
      <xdr:nvSpPr>
        <xdr:cNvPr id="240" name="テキスト ボックス 239"/>
        <xdr:cNvSpPr txBox="1"/>
      </xdr:nvSpPr>
      <xdr:spPr>
        <a:xfrm>
          <a:off x="3530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67190</xdr:rowOff>
    </xdr:from>
    <xdr:to>
      <xdr:col>4</xdr:col>
      <xdr:colOff>155575</xdr:colOff>
      <xdr:row>96</xdr:row>
      <xdr:rowOff>26139</xdr:rowOff>
    </xdr:to>
    <xdr:cxnSp macro="">
      <xdr:nvCxnSpPr>
        <xdr:cNvPr id="241" name="直線コネクタ 240"/>
        <xdr:cNvCxnSpPr/>
      </xdr:nvCxnSpPr>
      <xdr:spPr>
        <a:xfrm flipV="1">
          <a:off x="2019300" y="16354940"/>
          <a:ext cx="889000" cy="13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146161</xdr:rowOff>
    </xdr:from>
    <xdr:ext cx="534377" cy="259045"/>
    <xdr:sp macro="" textlink="">
      <xdr:nvSpPr>
        <xdr:cNvPr id="243" name="テキスト ボックス 242"/>
        <xdr:cNvSpPr txBox="1"/>
      </xdr:nvSpPr>
      <xdr:spPr>
        <a:xfrm>
          <a:off x="2641111" y="166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26139</xdr:rowOff>
    </xdr:from>
    <xdr:to>
      <xdr:col>2</xdr:col>
      <xdr:colOff>638175</xdr:colOff>
      <xdr:row>96</xdr:row>
      <xdr:rowOff>53136</xdr:rowOff>
    </xdr:to>
    <xdr:cxnSp macro="">
      <xdr:nvCxnSpPr>
        <xdr:cNvPr id="244" name="直線コネクタ 243"/>
        <xdr:cNvCxnSpPr/>
      </xdr:nvCxnSpPr>
      <xdr:spPr>
        <a:xfrm flipV="1">
          <a:off x="1130300" y="16485339"/>
          <a:ext cx="889000" cy="2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151778</xdr:rowOff>
    </xdr:from>
    <xdr:ext cx="534377" cy="259045"/>
    <xdr:sp macro="" textlink="">
      <xdr:nvSpPr>
        <xdr:cNvPr id="246" name="テキスト ボックス 245"/>
        <xdr:cNvSpPr txBox="1"/>
      </xdr:nvSpPr>
      <xdr:spPr>
        <a:xfrm>
          <a:off x="1752111" y="16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150570</xdr:rowOff>
    </xdr:from>
    <xdr:ext cx="534377" cy="259045"/>
    <xdr:sp macro="" textlink="">
      <xdr:nvSpPr>
        <xdr:cNvPr id="248" name="テキスト ボックス 247"/>
        <xdr:cNvSpPr txBox="1"/>
      </xdr:nvSpPr>
      <xdr:spPr>
        <a:xfrm>
          <a:off x="863111" y="166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168900</xdr:rowOff>
    </xdr:from>
    <xdr:to>
      <xdr:col>6</xdr:col>
      <xdr:colOff>561975</xdr:colOff>
      <xdr:row>93</xdr:row>
      <xdr:rowOff>99050</xdr:rowOff>
    </xdr:to>
    <xdr:sp macro="" textlink="">
      <xdr:nvSpPr>
        <xdr:cNvPr id="254" name="円/楕円 253"/>
        <xdr:cNvSpPr/>
      </xdr:nvSpPr>
      <xdr:spPr>
        <a:xfrm>
          <a:off x="4584700" y="1594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20327</xdr:rowOff>
    </xdr:from>
    <xdr:ext cx="534377" cy="259045"/>
    <xdr:sp macro="" textlink="">
      <xdr:nvSpPr>
        <xdr:cNvPr id="255" name="衛生費該当値テキスト"/>
        <xdr:cNvSpPr txBox="1"/>
      </xdr:nvSpPr>
      <xdr:spPr>
        <a:xfrm>
          <a:off x="4686300" y="1579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99,151</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138266</xdr:rowOff>
    </xdr:from>
    <xdr:to>
      <xdr:col>5</xdr:col>
      <xdr:colOff>409575</xdr:colOff>
      <xdr:row>94</xdr:row>
      <xdr:rowOff>68416</xdr:rowOff>
    </xdr:to>
    <xdr:sp macro="" textlink="">
      <xdr:nvSpPr>
        <xdr:cNvPr id="256" name="円/楕円 255"/>
        <xdr:cNvSpPr/>
      </xdr:nvSpPr>
      <xdr:spPr>
        <a:xfrm>
          <a:off x="3746500" y="1608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84943</xdr:rowOff>
    </xdr:from>
    <xdr:ext cx="534377" cy="259045"/>
    <xdr:sp macro="" textlink="">
      <xdr:nvSpPr>
        <xdr:cNvPr id="257" name="テキスト ボックス 256"/>
        <xdr:cNvSpPr txBox="1"/>
      </xdr:nvSpPr>
      <xdr:spPr>
        <a:xfrm>
          <a:off x="3530111" y="1585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86,215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16390</xdr:rowOff>
    </xdr:from>
    <xdr:to>
      <xdr:col>4</xdr:col>
      <xdr:colOff>206375</xdr:colOff>
      <xdr:row>95</xdr:row>
      <xdr:rowOff>117990</xdr:rowOff>
    </xdr:to>
    <xdr:sp macro="" textlink="">
      <xdr:nvSpPr>
        <xdr:cNvPr id="258" name="円/楕円 257"/>
        <xdr:cNvSpPr/>
      </xdr:nvSpPr>
      <xdr:spPr>
        <a:xfrm>
          <a:off x="2857500" y="1630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134517</xdr:rowOff>
    </xdr:from>
    <xdr:ext cx="534377" cy="259045"/>
    <xdr:sp macro="" textlink="">
      <xdr:nvSpPr>
        <xdr:cNvPr id="259" name="テキスト ボックス 258"/>
        <xdr:cNvSpPr txBox="1"/>
      </xdr:nvSpPr>
      <xdr:spPr>
        <a:xfrm>
          <a:off x="2641111" y="1607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65,911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146789</xdr:rowOff>
    </xdr:from>
    <xdr:to>
      <xdr:col>3</xdr:col>
      <xdr:colOff>3175</xdr:colOff>
      <xdr:row>96</xdr:row>
      <xdr:rowOff>76939</xdr:rowOff>
    </xdr:to>
    <xdr:sp macro="" textlink="">
      <xdr:nvSpPr>
        <xdr:cNvPr id="260" name="円/楕円 259"/>
        <xdr:cNvSpPr/>
      </xdr:nvSpPr>
      <xdr:spPr>
        <a:xfrm>
          <a:off x="1968500" y="1643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93466</xdr:rowOff>
    </xdr:from>
    <xdr:ext cx="534377" cy="259045"/>
    <xdr:sp macro="" textlink="">
      <xdr:nvSpPr>
        <xdr:cNvPr id="261" name="テキスト ボックス 260"/>
        <xdr:cNvSpPr txBox="1"/>
      </xdr:nvSpPr>
      <xdr:spPr>
        <a:xfrm>
          <a:off x="1752111" y="1620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53,932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2336</xdr:rowOff>
    </xdr:from>
    <xdr:to>
      <xdr:col>1</xdr:col>
      <xdr:colOff>485775</xdr:colOff>
      <xdr:row>96</xdr:row>
      <xdr:rowOff>103936</xdr:rowOff>
    </xdr:to>
    <xdr:sp macro="" textlink="">
      <xdr:nvSpPr>
        <xdr:cNvPr id="262" name="円/楕円 261"/>
        <xdr:cNvSpPr/>
      </xdr:nvSpPr>
      <xdr:spPr>
        <a:xfrm>
          <a:off x="1079500" y="1646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120463</xdr:rowOff>
    </xdr:from>
    <xdr:ext cx="534377" cy="259045"/>
    <xdr:sp macro="" textlink="">
      <xdr:nvSpPr>
        <xdr:cNvPr id="263" name="テキスト ボックス 262"/>
        <xdr:cNvSpPr txBox="1"/>
      </xdr:nvSpPr>
      <xdr:spPr>
        <a:xfrm>
          <a:off x="863111" y="1623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152527</xdr:rowOff>
    </xdr:from>
    <xdr:to>
      <xdr:col>15</xdr:col>
      <xdr:colOff>180975</xdr:colOff>
      <xdr:row>39</xdr:row>
      <xdr:rowOff>9779</xdr:rowOff>
    </xdr:to>
    <xdr:cxnSp macro="">
      <xdr:nvCxnSpPr>
        <xdr:cNvPr id="292" name="直線コネクタ 291"/>
        <xdr:cNvCxnSpPr/>
      </xdr:nvCxnSpPr>
      <xdr:spPr>
        <a:xfrm>
          <a:off x="9639300" y="6667627"/>
          <a:ext cx="8382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49911</xdr:rowOff>
    </xdr:from>
    <xdr:to>
      <xdr:col>14</xdr:col>
      <xdr:colOff>28575</xdr:colOff>
      <xdr:row>38</xdr:row>
      <xdr:rowOff>152527</xdr:rowOff>
    </xdr:to>
    <xdr:cxnSp macro="">
      <xdr:nvCxnSpPr>
        <xdr:cNvPr id="295" name="直線コネクタ 294"/>
        <xdr:cNvCxnSpPr/>
      </xdr:nvCxnSpPr>
      <xdr:spPr>
        <a:xfrm>
          <a:off x="8750300" y="6050661"/>
          <a:ext cx="889000" cy="61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49911</xdr:rowOff>
    </xdr:from>
    <xdr:to>
      <xdr:col>12</xdr:col>
      <xdr:colOff>511175</xdr:colOff>
      <xdr:row>37</xdr:row>
      <xdr:rowOff>21844</xdr:rowOff>
    </xdr:to>
    <xdr:cxnSp macro="">
      <xdr:nvCxnSpPr>
        <xdr:cNvPr id="298" name="直線コネクタ 297"/>
        <xdr:cNvCxnSpPr/>
      </xdr:nvCxnSpPr>
      <xdr:spPr>
        <a:xfrm flipV="1">
          <a:off x="7861300" y="6050661"/>
          <a:ext cx="889000" cy="31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127525</xdr:rowOff>
    </xdr:from>
    <xdr:ext cx="469744" cy="259045"/>
    <xdr:sp macro="" textlink="">
      <xdr:nvSpPr>
        <xdr:cNvPr id="300" name="テキスト ボックス 299"/>
        <xdr:cNvSpPr txBox="1"/>
      </xdr:nvSpPr>
      <xdr:spPr>
        <a:xfrm>
          <a:off x="8515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16129</xdr:rowOff>
    </xdr:from>
    <xdr:to>
      <xdr:col>11</xdr:col>
      <xdr:colOff>307975</xdr:colOff>
      <xdr:row>37</xdr:row>
      <xdr:rowOff>21844</xdr:rowOff>
    </xdr:to>
    <xdr:cxnSp macro="">
      <xdr:nvCxnSpPr>
        <xdr:cNvPr id="301" name="直線コネクタ 300"/>
        <xdr:cNvCxnSpPr/>
      </xdr:nvCxnSpPr>
      <xdr:spPr>
        <a:xfrm>
          <a:off x="6972300" y="6188329"/>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72915</xdr:rowOff>
    </xdr:from>
    <xdr:ext cx="469744" cy="259045"/>
    <xdr:sp macro="" textlink="">
      <xdr:nvSpPr>
        <xdr:cNvPr id="303" name="テキスト ボックス 302"/>
        <xdr:cNvSpPr txBox="1"/>
      </xdr:nvSpPr>
      <xdr:spPr>
        <a:xfrm>
          <a:off x="7626427" y="641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130429</xdr:rowOff>
    </xdr:from>
    <xdr:to>
      <xdr:col>15</xdr:col>
      <xdr:colOff>231775</xdr:colOff>
      <xdr:row>39</xdr:row>
      <xdr:rowOff>60579</xdr:rowOff>
    </xdr:to>
    <xdr:sp macro="" textlink="">
      <xdr:nvSpPr>
        <xdr:cNvPr id="311" name="円/楕円 310"/>
        <xdr:cNvSpPr/>
      </xdr:nvSpPr>
      <xdr:spPr>
        <a:xfrm>
          <a:off x="10426700" y="66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45356</xdr:rowOff>
    </xdr:from>
    <xdr:ext cx="378565" cy="259045"/>
    <xdr:sp macro="" textlink="">
      <xdr:nvSpPr>
        <xdr:cNvPr id="312" name="労働費該当値テキスト"/>
        <xdr:cNvSpPr txBox="1"/>
      </xdr:nvSpPr>
      <xdr:spPr>
        <a:xfrm>
          <a:off x="10528300" y="656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101727</xdr:rowOff>
    </xdr:from>
    <xdr:to>
      <xdr:col>14</xdr:col>
      <xdr:colOff>79375</xdr:colOff>
      <xdr:row>39</xdr:row>
      <xdr:rowOff>31877</xdr:rowOff>
    </xdr:to>
    <xdr:sp macro="" textlink="">
      <xdr:nvSpPr>
        <xdr:cNvPr id="313" name="円/楕円 312"/>
        <xdr:cNvSpPr/>
      </xdr:nvSpPr>
      <xdr:spPr>
        <a:xfrm>
          <a:off x="9588500" y="661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23004</xdr:rowOff>
    </xdr:from>
    <xdr:ext cx="378565" cy="259045"/>
    <xdr:sp macro="" textlink="">
      <xdr:nvSpPr>
        <xdr:cNvPr id="314" name="テキスト ボックス 313"/>
        <xdr:cNvSpPr txBox="1"/>
      </xdr:nvSpPr>
      <xdr:spPr>
        <a:xfrm>
          <a:off x="9450017" y="6709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170561</xdr:rowOff>
    </xdr:from>
    <xdr:to>
      <xdr:col>12</xdr:col>
      <xdr:colOff>561975</xdr:colOff>
      <xdr:row>35</xdr:row>
      <xdr:rowOff>100711</xdr:rowOff>
    </xdr:to>
    <xdr:sp macro="" textlink="">
      <xdr:nvSpPr>
        <xdr:cNvPr id="315" name="円/楕円 314"/>
        <xdr:cNvSpPr/>
      </xdr:nvSpPr>
      <xdr:spPr>
        <a:xfrm>
          <a:off x="8699500" y="599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117238</xdr:rowOff>
    </xdr:from>
    <xdr:ext cx="469744" cy="259045"/>
    <xdr:sp macro="" textlink="">
      <xdr:nvSpPr>
        <xdr:cNvPr id="316" name="テキスト ボックス 315"/>
        <xdr:cNvSpPr txBox="1"/>
      </xdr:nvSpPr>
      <xdr:spPr>
        <a:xfrm>
          <a:off x="8515427" y="577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142494</xdr:rowOff>
    </xdr:from>
    <xdr:to>
      <xdr:col>11</xdr:col>
      <xdr:colOff>358775</xdr:colOff>
      <xdr:row>37</xdr:row>
      <xdr:rowOff>72644</xdr:rowOff>
    </xdr:to>
    <xdr:sp macro="" textlink="">
      <xdr:nvSpPr>
        <xdr:cNvPr id="317" name="円/楕円 316"/>
        <xdr:cNvSpPr/>
      </xdr:nvSpPr>
      <xdr:spPr>
        <a:xfrm>
          <a:off x="7810500" y="631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89171</xdr:rowOff>
    </xdr:from>
    <xdr:ext cx="469744" cy="259045"/>
    <xdr:sp macro="" textlink="">
      <xdr:nvSpPr>
        <xdr:cNvPr id="318" name="テキスト ボックス 317"/>
        <xdr:cNvSpPr txBox="1"/>
      </xdr:nvSpPr>
      <xdr:spPr>
        <a:xfrm>
          <a:off x="7626427" y="608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136779</xdr:rowOff>
    </xdr:from>
    <xdr:to>
      <xdr:col>10</xdr:col>
      <xdr:colOff>155575</xdr:colOff>
      <xdr:row>36</xdr:row>
      <xdr:rowOff>66929</xdr:rowOff>
    </xdr:to>
    <xdr:sp macro="" textlink="">
      <xdr:nvSpPr>
        <xdr:cNvPr id="319" name="円/楕円 318"/>
        <xdr:cNvSpPr/>
      </xdr:nvSpPr>
      <xdr:spPr>
        <a:xfrm>
          <a:off x="6921500" y="61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58056</xdr:rowOff>
    </xdr:from>
    <xdr:ext cx="469744" cy="259045"/>
    <xdr:sp macro="" textlink="">
      <xdr:nvSpPr>
        <xdr:cNvPr id="320" name="テキスト ボックス 319"/>
        <xdr:cNvSpPr txBox="1"/>
      </xdr:nvSpPr>
      <xdr:spPr>
        <a:xfrm>
          <a:off x="6737427" y="62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64134</xdr:rowOff>
    </xdr:from>
    <xdr:to>
      <xdr:col>15</xdr:col>
      <xdr:colOff>180975</xdr:colOff>
      <xdr:row>57</xdr:row>
      <xdr:rowOff>67335</xdr:rowOff>
    </xdr:to>
    <xdr:cxnSp macro="">
      <xdr:nvCxnSpPr>
        <xdr:cNvPr id="347" name="直線コネクタ 346"/>
        <xdr:cNvCxnSpPr/>
      </xdr:nvCxnSpPr>
      <xdr:spPr>
        <a:xfrm flipV="1">
          <a:off x="9639300" y="9836784"/>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67335</xdr:rowOff>
    </xdr:from>
    <xdr:to>
      <xdr:col>14</xdr:col>
      <xdr:colOff>28575</xdr:colOff>
      <xdr:row>57</xdr:row>
      <xdr:rowOff>80785</xdr:rowOff>
    </xdr:to>
    <xdr:cxnSp macro="">
      <xdr:nvCxnSpPr>
        <xdr:cNvPr id="350" name="直線コネクタ 349"/>
        <xdr:cNvCxnSpPr/>
      </xdr:nvCxnSpPr>
      <xdr:spPr>
        <a:xfrm flipV="1">
          <a:off x="8750300" y="9839985"/>
          <a:ext cx="889000" cy="1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80785</xdr:rowOff>
    </xdr:from>
    <xdr:to>
      <xdr:col>12</xdr:col>
      <xdr:colOff>511175</xdr:colOff>
      <xdr:row>57</xdr:row>
      <xdr:rowOff>117297</xdr:rowOff>
    </xdr:to>
    <xdr:cxnSp macro="">
      <xdr:nvCxnSpPr>
        <xdr:cNvPr id="353" name="直線コネクタ 352"/>
        <xdr:cNvCxnSpPr/>
      </xdr:nvCxnSpPr>
      <xdr:spPr>
        <a:xfrm flipV="1">
          <a:off x="7861300" y="9853435"/>
          <a:ext cx="889000" cy="3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117297</xdr:rowOff>
    </xdr:from>
    <xdr:to>
      <xdr:col>11</xdr:col>
      <xdr:colOff>307975</xdr:colOff>
      <xdr:row>57</xdr:row>
      <xdr:rowOff>132686</xdr:rowOff>
    </xdr:to>
    <xdr:cxnSp macro="">
      <xdr:nvCxnSpPr>
        <xdr:cNvPr id="356" name="直線コネクタ 355"/>
        <xdr:cNvCxnSpPr/>
      </xdr:nvCxnSpPr>
      <xdr:spPr>
        <a:xfrm flipV="1">
          <a:off x="6972300" y="9889947"/>
          <a:ext cx="889000" cy="1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139288</xdr:rowOff>
    </xdr:from>
    <xdr:ext cx="534377" cy="259045"/>
    <xdr:sp macro="" textlink="">
      <xdr:nvSpPr>
        <xdr:cNvPr id="358" name="テキスト ボックス 357"/>
        <xdr:cNvSpPr txBox="1"/>
      </xdr:nvSpPr>
      <xdr:spPr>
        <a:xfrm>
          <a:off x="7594111" y="95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156351</xdr:rowOff>
    </xdr:from>
    <xdr:ext cx="534377" cy="259045"/>
    <xdr:sp macro="" textlink="">
      <xdr:nvSpPr>
        <xdr:cNvPr id="360" name="テキスト ボックス 359"/>
        <xdr:cNvSpPr txBox="1"/>
      </xdr:nvSpPr>
      <xdr:spPr>
        <a:xfrm>
          <a:off x="6705111" y="95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13334</xdr:rowOff>
    </xdr:from>
    <xdr:to>
      <xdr:col>15</xdr:col>
      <xdr:colOff>231775</xdr:colOff>
      <xdr:row>57</xdr:row>
      <xdr:rowOff>114934</xdr:rowOff>
    </xdr:to>
    <xdr:sp macro="" textlink="">
      <xdr:nvSpPr>
        <xdr:cNvPr id="366" name="円/楕円 365"/>
        <xdr:cNvSpPr/>
      </xdr:nvSpPr>
      <xdr:spPr>
        <a:xfrm>
          <a:off x="10426700" y="978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163211</xdr:rowOff>
    </xdr:from>
    <xdr:ext cx="534377" cy="259045"/>
    <xdr:sp macro="" textlink="">
      <xdr:nvSpPr>
        <xdr:cNvPr id="367" name="農林水産業費該当値テキスト"/>
        <xdr:cNvSpPr txBox="1"/>
      </xdr:nvSpPr>
      <xdr:spPr>
        <a:xfrm>
          <a:off x="10528300" y="97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27,014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16535</xdr:rowOff>
    </xdr:from>
    <xdr:to>
      <xdr:col>14</xdr:col>
      <xdr:colOff>79375</xdr:colOff>
      <xdr:row>57</xdr:row>
      <xdr:rowOff>118135</xdr:rowOff>
    </xdr:to>
    <xdr:sp macro="" textlink="">
      <xdr:nvSpPr>
        <xdr:cNvPr id="368" name="円/楕円 367"/>
        <xdr:cNvSpPr/>
      </xdr:nvSpPr>
      <xdr:spPr>
        <a:xfrm>
          <a:off x="9588500" y="97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109262</xdr:rowOff>
    </xdr:from>
    <xdr:ext cx="534377" cy="259045"/>
    <xdr:sp macro="" textlink="">
      <xdr:nvSpPr>
        <xdr:cNvPr id="369" name="テキスト ボックス 368"/>
        <xdr:cNvSpPr txBox="1"/>
      </xdr:nvSpPr>
      <xdr:spPr>
        <a:xfrm>
          <a:off x="9372111" y="988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26,664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29985</xdr:rowOff>
    </xdr:from>
    <xdr:to>
      <xdr:col>12</xdr:col>
      <xdr:colOff>561975</xdr:colOff>
      <xdr:row>57</xdr:row>
      <xdr:rowOff>131585</xdr:rowOff>
    </xdr:to>
    <xdr:sp macro="" textlink="">
      <xdr:nvSpPr>
        <xdr:cNvPr id="370" name="円/楕円 369"/>
        <xdr:cNvSpPr/>
      </xdr:nvSpPr>
      <xdr:spPr>
        <a:xfrm>
          <a:off x="8699500" y="980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122712</xdr:rowOff>
    </xdr:from>
    <xdr:ext cx="534377" cy="259045"/>
    <xdr:sp macro="" textlink="">
      <xdr:nvSpPr>
        <xdr:cNvPr id="371" name="テキスト ボックス 370"/>
        <xdr:cNvSpPr txBox="1"/>
      </xdr:nvSpPr>
      <xdr:spPr>
        <a:xfrm>
          <a:off x="8483111" y="989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25,193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66497</xdr:rowOff>
    </xdr:from>
    <xdr:to>
      <xdr:col>11</xdr:col>
      <xdr:colOff>358775</xdr:colOff>
      <xdr:row>57</xdr:row>
      <xdr:rowOff>168097</xdr:rowOff>
    </xdr:to>
    <xdr:sp macro="" textlink="">
      <xdr:nvSpPr>
        <xdr:cNvPr id="372" name="円/楕円 371"/>
        <xdr:cNvSpPr/>
      </xdr:nvSpPr>
      <xdr:spPr>
        <a:xfrm>
          <a:off x="7810500" y="983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159224</xdr:rowOff>
    </xdr:from>
    <xdr:ext cx="534377" cy="259045"/>
    <xdr:sp macro="" textlink="">
      <xdr:nvSpPr>
        <xdr:cNvPr id="373" name="テキスト ボックス 372"/>
        <xdr:cNvSpPr txBox="1"/>
      </xdr:nvSpPr>
      <xdr:spPr>
        <a:xfrm>
          <a:off x="7594111" y="993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21,200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81886</xdr:rowOff>
    </xdr:from>
    <xdr:to>
      <xdr:col>10</xdr:col>
      <xdr:colOff>155575</xdr:colOff>
      <xdr:row>58</xdr:row>
      <xdr:rowOff>12036</xdr:rowOff>
    </xdr:to>
    <xdr:sp macro="" textlink="">
      <xdr:nvSpPr>
        <xdr:cNvPr id="374" name="円/楕円 373"/>
        <xdr:cNvSpPr/>
      </xdr:nvSpPr>
      <xdr:spPr>
        <a:xfrm>
          <a:off x="6921500" y="985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3163</xdr:rowOff>
    </xdr:from>
    <xdr:ext cx="534377" cy="259045"/>
    <xdr:sp macro="" textlink="">
      <xdr:nvSpPr>
        <xdr:cNvPr id="375" name="テキスト ボックス 374"/>
        <xdr:cNvSpPr txBox="1"/>
      </xdr:nvSpPr>
      <xdr:spPr>
        <a:xfrm>
          <a:off x="6705111" y="994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100381</xdr:rowOff>
    </xdr:from>
    <xdr:to>
      <xdr:col>15</xdr:col>
      <xdr:colOff>180975</xdr:colOff>
      <xdr:row>78</xdr:row>
      <xdr:rowOff>161858</xdr:rowOff>
    </xdr:to>
    <xdr:cxnSp macro="">
      <xdr:nvCxnSpPr>
        <xdr:cNvPr id="406" name="直線コネクタ 405"/>
        <xdr:cNvCxnSpPr/>
      </xdr:nvCxnSpPr>
      <xdr:spPr>
        <a:xfrm flipV="1">
          <a:off x="9639300" y="13473481"/>
          <a:ext cx="838200" cy="6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161858</xdr:rowOff>
    </xdr:from>
    <xdr:to>
      <xdr:col>14</xdr:col>
      <xdr:colOff>28575</xdr:colOff>
      <xdr:row>78</xdr:row>
      <xdr:rowOff>168700</xdr:rowOff>
    </xdr:to>
    <xdr:cxnSp macro="">
      <xdr:nvCxnSpPr>
        <xdr:cNvPr id="409" name="直線コネクタ 408"/>
        <xdr:cNvCxnSpPr/>
      </xdr:nvCxnSpPr>
      <xdr:spPr>
        <a:xfrm flipV="1">
          <a:off x="8750300" y="13534958"/>
          <a:ext cx="889000" cy="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168700</xdr:rowOff>
    </xdr:from>
    <xdr:to>
      <xdr:col>12</xdr:col>
      <xdr:colOff>511175</xdr:colOff>
      <xdr:row>79</xdr:row>
      <xdr:rowOff>384</xdr:rowOff>
    </xdr:to>
    <xdr:cxnSp macro="">
      <xdr:nvCxnSpPr>
        <xdr:cNvPr id="412" name="直線コネクタ 411"/>
        <xdr:cNvCxnSpPr/>
      </xdr:nvCxnSpPr>
      <xdr:spPr>
        <a:xfrm flipV="1">
          <a:off x="7861300" y="13541800"/>
          <a:ext cx="889000" cy="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384</xdr:rowOff>
    </xdr:from>
    <xdr:to>
      <xdr:col>11</xdr:col>
      <xdr:colOff>307975</xdr:colOff>
      <xdr:row>79</xdr:row>
      <xdr:rowOff>27539</xdr:rowOff>
    </xdr:to>
    <xdr:cxnSp macro="">
      <xdr:nvCxnSpPr>
        <xdr:cNvPr id="415" name="直線コネクタ 414"/>
        <xdr:cNvCxnSpPr/>
      </xdr:nvCxnSpPr>
      <xdr:spPr>
        <a:xfrm flipV="1">
          <a:off x="6972300" y="13544934"/>
          <a:ext cx="889000" cy="2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49581</xdr:rowOff>
    </xdr:from>
    <xdr:to>
      <xdr:col>15</xdr:col>
      <xdr:colOff>231775</xdr:colOff>
      <xdr:row>78</xdr:row>
      <xdr:rowOff>151181</xdr:rowOff>
    </xdr:to>
    <xdr:sp macro="" textlink="">
      <xdr:nvSpPr>
        <xdr:cNvPr id="425" name="円/楕円 424"/>
        <xdr:cNvSpPr/>
      </xdr:nvSpPr>
      <xdr:spPr>
        <a:xfrm>
          <a:off x="10426700" y="1342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28008</xdr:rowOff>
    </xdr:from>
    <xdr:ext cx="534377" cy="259045"/>
    <xdr:sp macro="" textlink="">
      <xdr:nvSpPr>
        <xdr:cNvPr id="426" name="商工費該当値テキスト"/>
        <xdr:cNvSpPr txBox="1"/>
      </xdr:nvSpPr>
      <xdr:spPr>
        <a:xfrm>
          <a:off x="10528300" y="134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10,408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111058</xdr:rowOff>
    </xdr:from>
    <xdr:to>
      <xdr:col>14</xdr:col>
      <xdr:colOff>79375</xdr:colOff>
      <xdr:row>79</xdr:row>
      <xdr:rowOff>41208</xdr:rowOff>
    </xdr:to>
    <xdr:sp macro="" textlink="">
      <xdr:nvSpPr>
        <xdr:cNvPr id="427" name="円/楕円 426"/>
        <xdr:cNvSpPr/>
      </xdr:nvSpPr>
      <xdr:spPr>
        <a:xfrm>
          <a:off x="9588500" y="1348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32335</xdr:rowOff>
    </xdr:from>
    <xdr:ext cx="469744" cy="259045"/>
    <xdr:sp macro="" textlink="">
      <xdr:nvSpPr>
        <xdr:cNvPr id="428" name="テキスト ボックス 427"/>
        <xdr:cNvSpPr txBox="1"/>
      </xdr:nvSpPr>
      <xdr:spPr>
        <a:xfrm>
          <a:off x="9404427" y="1357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117900</xdr:rowOff>
    </xdr:from>
    <xdr:to>
      <xdr:col>12</xdr:col>
      <xdr:colOff>561975</xdr:colOff>
      <xdr:row>79</xdr:row>
      <xdr:rowOff>48050</xdr:rowOff>
    </xdr:to>
    <xdr:sp macro="" textlink="">
      <xdr:nvSpPr>
        <xdr:cNvPr id="429" name="円/楕円 428"/>
        <xdr:cNvSpPr/>
      </xdr:nvSpPr>
      <xdr:spPr>
        <a:xfrm>
          <a:off x="8699500" y="134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39177</xdr:rowOff>
    </xdr:from>
    <xdr:ext cx="469744" cy="259045"/>
    <xdr:sp macro="" textlink="">
      <xdr:nvSpPr>
        <xdr:cNvPr id="430" name="テキスト ボックス 429"/>
        <xdr:cNvSpPr txBox="1"/>
      </xdr:nvSpPr>
      <xdr:spPr>
        <a:xfrm>
          <a:off x="8515427" y="1358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121034</xdr:rowOff>
    </xdr:from>
    <xdr:to>
      <xdr:col>11</xdr:col>
      <xdr:colOff>358775</xdr:colOff>
      <xdr:row>79</xdr:row>
      <xdr:rowOff>51184</xdr:rowOff>
    </xdr:to>
    <xdr:sp macro="" textlink="">
      <xdr:nvSpPr>
        <xdr:cNvPr id="431" name="円/楕円 430"/>
        <xdr:cNvSpPr/>
      </xdr:nvSpPr>
      <xdr:spPr>
        <a:xfrm>
          <a:off x="7810500" y="1349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42311</xdr:rowOff>
    </xdr:from>
    <xdr:ext cx="469744" cy="259045"/>
    <xdr:sp macro="" textlink="">
      <xdr:nvSpPr>
        <xdr:cNvPr id="432" name="テキスト ボックス 431"/>
        <xdr:cNvSpPr txBox="1"/>
      </xdr:nvSpPr>
      <xdr:spPr>
        <a:xfrm>
          <a:off x="7626427" y="1358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148189</xdr:rowOff>
    </xdr:from>
    <xdr:to>
      <xdr:col>10</xdr:col>
      <xdr:colOff>155575</xdr:colOff>
      <xdr:row>79</xdr:row>
      <xdr:rowOff>78339</xdr:rowOff>
    </xdr:to>
    <xdr:sp macro="" textlink="">
      <xdr:nvSpPr>
        <xdr:cNvPr id="433" name="円/楕円 432"/>
        <xdr:cNvSpPr/>
      </xdr:nvSpPr>
      <xdr:spPr>
        <a:xfrm>
          <a:off x="6921500" y="1352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69466</xdr:rowOff>
    </xdr:from>
    <xdr:ext cx="469744" cy="259045"/>
    <xdr:sp macro="" textlink="">
      <xdr:nvSpPr>
        <xdr:cNvPr id="434" name="テキスト ボックス 433"/>
        <xdr:cNvSpPr txBox="1"/>
      </xdr:nvSpPr>
      <xdr:spPr>
        <a:xfrm>
          <a:off x="6737427" y="1361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49113</xdr:rowOff>
    </xdr:from>
    <xdr:to>
      <xdr:col>15</xdr:col>
      <xdr:colOff>180975</xdr:colOff>
      <xdr:row>98</xdr:row>
      <xdr:rowOff>96527</xdr:rowOff>
    </xdr:to>
    <xdr:cxnSp macro="">
      <xdr:nvCxnSpPr>
        <xdr:cNvPr id="461" name="直線コネクタ 460"/>
        <xdr:cNvCxnSpPr/>
      </xdr:nvCxnSpPr>
      <xdr:spPr>
        <a:xfrm flipV="1">
          <a:off x="9639300" y="16851213"/>
          <a:ext cx="838200" cy="4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19824</xdr:rowOff>
    </xdr:from>
    <xdr:ext cx="534377" cy="259045"/>
    <xdr:sp macro="" textlink="">
      <xdr:nvSpPr>
        <xdr:cNvPr id="462" name="土木費平均値テキスト"/>
        <xdr:cNvSpPr txBox="1"/>
      </xdr:nvSpPr>
      <xdr:spPr>
        <a:xfrm>
          <a:off x="10528300" y="1682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96527</xdr:rowOff>
    </xdr:from>
    <xdr:to>
      <xdr:col>14</xdr:col>
      <xdr:colOff>28575</xdr:colOff>
      <xdr:row>98</xdr:row>
      <xdr:rowOff>96540</xdr:rowOff>
    </xdr:to>
    <xdr:cxnSp macro="">
      <xdr:nvCxnSpPr>
        <xdr:cNvPr id="464" name="直線コネクタ 463"/>
        <xdr:cNvCxnSpPr/>
      </xdr:nvCxnSpPr>
      <xdr:spPr>
        <a:xfrm flipV="1">
          <a:off x="8750300" y="16898627"/>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96540</xdr:rowOff>
    </xdr:from>
    <xdr:to>
      <xdr:col>12</xdr:col>
      <xdr:colOff>511175</xdr:colOff>
      <xdr:row>98</xdr:row>
      <xdr:rowOff>101191</xdr:rowOff>
    </xdr:to>
    <xdr:cxnSp macro="">
      <xdr:nvCxnSpPr>
        <xdr:cNvPr id="467" name="直線コネクタ 466"/>
        <xdr:cNvCxnSpPr/>
      </xdr:nvCxnSpPr>
      <xdr:spPr>
        <a:xfrm flipV="1">
          <a:off x="7861300" y="16898640"/>
          <a:ext cx="889000" cy="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101191</xdr:rowOff>
    </xdr:from>
    <xdr:to>
      <xdr:col>11</xdr:col>
      <xdr:colOff>307975</xdr:colOff>
      <xdr:row>98</xdr:row>
      <xdr:rowOff>101671</xdr:rowOff>
    </xdr:to>
    <xdr:cxnSp macro="">
      <xdr:nvCxnSpPr>
        <xdr:cNvPr id="470" name="直線コネクタ 469"/>
        <xdr:cNvCxnSpPr/>
      </xdr:nvCxnSpPr>
      <xdr:spPr>
        <a:xfrm flipV="1">
          <a:off x="6972300" y="16903291"/>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169763</xdr:rowOff>
    </xdr:from>
    <xdr:to>
      <xdr:col>15</xdr:col>
      <xdr:colOff>231775</xdr:colOff>
      <xdr:row>98</xdr:row>
      <xdr:rowOff>99913</xdr:rowOff>
    </xdr:to>
    <xdr:sp macro="" textlink="">
      <xdr:nvSpPr>
        <xdr:cNvPr id="480" name="円/楕円 479"/>
        <xdr:cNvSpPr/>
      </xdr:nvSpPr>
      <xdr:spPr>
        <a:xfrm>
          <a:off x="10426700" y="1680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129140</xdr:rowOff>
    </xdr:from>
    <xdr:ext cx="534377" cy="259045"/>
    <xdr:sp macro="" textlink="">
      <xdr:nvSpPr>
        <xdr:cNvPr id="481" name="土木費該当値テキスト"/>
        <xdr:cNvSpPr txBox="1"/>
      </xdr:nvSpPr>
      <xdr:spPr>
        <a:xfrm>
          <a:off x="10528300" y="1658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99,067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45727</xdr:rowOff>
    </xdr:from>
    <xdr:to>
      <xdr:col>14</xdr:col>
      <xdr:colOff>79375</xdr:colOff>
      <xdr:row>98</xdr:row>
      <xdr:rowOff>147327</xdr:rowOff>
    </xdr:to>
    <xdr:sp macro="" textlink="">
      <xdr:nvSpPr>
        <xdr:cNvPr id="482" name="円/楕円 481"/>
        <xdr:cNvSpPr/>
      </xdr:nvSpPr>
      <xdr:spPr>
        <a:xfrm>
          <a:off x="9588500" y="1684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138454</xdr:rowOff>
    </xdr:from>
    <xdr:ext cx="534377" cy="259045"/>
    <xdr:sp macro="" textlink="">
      <xdr:nvSpPr>
        <xdr:cNvPr id="483" name="テキスト ボックス 482"/>
        <xdr:cNvSpPr txBox="1"/>
      </xdr:nvSpPr>
      <xdr:spPr>
        <a:xfrm>
          <a:off x="9372111" y="1694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45740</xdr:rowOff>
    </xdr:from>
    <xdr:to>
      <xdr:col>12</xdr:col>
      <xdr:colOff>561975</xdr:colOff>
      <xdr:row>98</xdr:row>
      <xdr:rowOff>147340</xdr:rowOff>
    </xdr:to>
    <xdr:sp macro="" textlink="">
      <xdr:nvSpPr>
        <xdr:cNvPr id="484" name="円/楕円 483"/>
        <xdr:cNvSpPr/>
      </xdr:nvSpPr>
      <xdr:spPr>
        <a:xfrm>
          <a:off x="8699500" y="1684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138467</xdr:rowOff>
    </xdr:from>
    <xdr:ext cx="534377" cy="259045"/>
    <xdr:sp macro="" textlink="">
      <xdr:nvSpPr>
        <xdr:cNvPr id="485" name="テキスト ボックス 484"/>
        <xdr:cNvSpPr txBox="1"/>
      </xdr:nvSpPr>
      <xdr:spPr>
        <a:xfrm>
          <a:off x="8483111" y="1694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50391</xdr:rowOff>
    </xdr:from>
    <xdr:to>
      <xdr:col>11</xdr:col>
      <xdr:colOff>358775</xdr:colOff>
      <xdr:row>98</xdr:row>
      <xdr:rowOff>151991</xdr:rowOff>
    </xdr:to>
    <xdr:sp macro="" textlink="">
      <xdr:nvSpPr>
        <xdr:cNvPr id="486" name="円/楕円 485"/>
        <xdr:cNvSpPr/>
      </xdr:nvSpPr>
      <xdr:spPr>
        <a:xfrm>
          <a:off x="7810500" y="1685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143118</xdr:rowOff>
    </xdr:from>
    <xdr:ext cx="534377" cy="259045"/>
    <xdr:sp macro="" textlink="">
      <xdr:nvSpPr>
        <xdr:cNvPr id="487" name="テキスト ボックス 486"/>
        <xdr:cNvSpPr txBox="1"/>
      </xdr:nvSpPr>
      <xdr:spPr>
        <a:xfrm>
          <a:off x="7594111" y="1694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42,115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50871</xdr:rowOff>
    </xdr:from>
    <xdr:to>
      <xdr:col>10</xdr:col>
      <xdr:colOff>155575</xdr:colOff>
      <xdr:row>98</xdr:row>
      <xdr:rowOff>152471</xdr:rowOff>
    </xdr:to>
    <xdr:sp macro="" textlink="">
      <xdr:nvSpPr>
        <xdr:cNvPr id="488" name="円/楕円 487"/>
        <xdr:cNvSpPr/>
      </xdr:nvSpPr>
      <xdr:spPr>
        <a:xfrm>
          <a:off x="6921500" y="1685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143598</xdr:rowOff>
    </xdr:from>
    <xdr:ext cx="534377" cy="259045"/>
    <xdr:sp macro="" textlink="">
      <xdr:nvSpPr>
        <xdr:cNvPr id="489" name="テキスト ボックス 488"/>
        <xdr:cNvSpPr txBox="1"/>
      </xdr:nvSpPr>
      <xdr:spPr>
        <a:xfrm>
          <a:off x="6705111" y="1694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12566</xdr:rowOff>
    </xdr:from>
    <xdr:to>
      <xdr:col>23</xdr:col>
      <xdr:colOff>517525</xdr:colOff>
      <xdr:row>36</xdr:row>
      <xdr:rowOff>136418</xdr:rowOff>
    </xdr:to>
    <xdr:cxnSp macro="">
      <xdr:nvCxnSpPr>
        <xdr:cNvPr id="520" name="直線コネクタ 519"/>
        <xdr:cNvCxnSpPr/>
      </xdr:nvCxnSpPr>
      <xdr:spPr>
        <a:xfrm flipV="1">
          <a:off x="15481300" y="6184766"/>
          <a:ext cx="838200" cy="12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139793</xdr:rowOff>
    </xdr:from>
    <xdr:ext cx="534377" cy="259045"/>
    <xdr:sp macro="" textlink="">
      <xdr:nvSpPr>
        <xdr:cNvPr id="521" name="消防費平均値テキスト"/>
        <xdr:cNvSpPr txBox="1"/>
      </xdr:nvSpPr>
      <xdr:spPr>
        <a:xfrm>
          <a:off x="16370300" y="631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7112</xdr:rowOff>
    </xdr:from>
    <xdr:to>
      <xdr:col>22</xdr:col>
      <xdr:colOff>365125</xdr:colOff>
      <xdr:row>36</xdr:row>
      <xdr:rowOff>136418</xdr:rowOff>
    </xdr:to>
    <xdr:cxnSp macro="">
      <xdr:nvCxnSpPr>
        <xdr:cNvPr id="523" name="直線コネクタ 522"/>
        <xdr:cNvCxnSpPr/>
      </xdr:nvCxnSpPr>
      <xdr:spPr>
        <a:xfrm>
          <a:off x="14592300" y="6007862"/>
          <a:ext cx="889000" cy="30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7112</xdr:rowOff>
    </xdr:from>
    <xdr:to>
      <xdr:col>21</xdr:col>
      <xdr:colOff>161925</xdr:colOff>
      <xdr:row>36</xdr:row>
      <xdr:rowOff>45027</xdr:rowOff>
    </xdr:to>
    <xdr:cxnSp macro="">
      <xdr:nvCxnSpPr>
        <xdr:cNvPr id="526" name="直線コネクタ 525"/>
        <xdr:cNvCxnSpPr/>
      </xdr:nvCxnSpPr>
      <xdr:spPr>
        <a:xfrm flipV="1">
          <a:off x="13703300" y="6007862"/>
          <a:ext cx="889000" cy="20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8" name="テキスト ボックス 527"/>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45027</xdr:rowOff>
    </xdr:from>
    <xdr:to>
      <xdr:col>19</xdr:col>
      <xdr:colOff>644525</xdr:colOff>
      <xdr:row>37</xdr:row>
      <xdr:rowOff>3193</xdr:rowOff>
    </xdr:to>
    <xdr:cxnSp macro="">
      <xdr:nvCxnSpPr>
        <xdr:cNvPr id="529" name="直線コネクタ 528"/>
        <xdr:cNvCxnSpPr/>
      </xdr:nvCxnSpPr>
      <xdr:spPr>
        <a:xfrm flipV="1">
          <a:off x="12814300" y="6217227"/>
          <a:ext cx="889000" cy="12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3" name="テキスト ボックス 532"/>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133216</xdr:rowOff>
    </xdr:from>
    <xdr:to>
      <xdr:col>23</xdr:col>
      <xdr:colOff>568325</xdr:colOff>
      <xdr:row>36</xdr:row>
      <xdr:rowOff>63366</xdr:rowOff>
    </xdr:to>
    <xdr:sp macro="" textlink="">
      <xdr:nvSpPr>
        <xdr:cNvPr id="539" name="円/楕円 538"/>
        <xdr:cNvSpPr/>
      </xdr:nvSpPr>
      <xdr:spPr>
        <a:xfrm>
          <a:off x="16268700" y="613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156093</xdr:rowOff>
    </xdr:from>
    <xdr:ext cx="534377" cy="259045"/>
    <xdr:sp macro="" textlink="">
      <xdr:nvSpPr>
        <xdr:cNvPr id="540" name="消防費該当値テキスト"/>
        <xdr:cNvSpPr txBox="1"/>
      </xdr:nvSpPr>
      <xdr:spPr>
        <a:xfrm>
          <a:off x="16370300" y="598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36,786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85618</xdr:rowOff>
    </xdr:from>
    <xdr:to>
      <xdr:col>22</xdr:col>
      <xdr:colOff>415925</xdr:colOff>
      <xdr:row>37</xdr:row>
      <xdr:rowOff>15768</xdr:rowOff>
    </xdr:to>
    <xdr:sp macro="" textlink="">
      <xdr:nvSpPr>
        <xdr:cNvPr id="541" name="円/楕円 540"/>
        <xdr:cNvSpPr/>
      </xdr:nvSpPr>
      <xdr:spPr>
        <a:xfrm>
          <a:off x="15430500" y="625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32295</xdr:rowOff>
    </xdr:from>
    <xdr:ext cx="534377" cy="259045"/>
    <xdr:sp macro="" textlink="">
      <xdr:nvSpPr>
        <xdr:cNvPr id="542" name="テキスト ボックス 541"/>
        <xdr:cNvSpPr txBox="1"/>
      </xdr:nvSpPr>
      <xdr:spPr>
        <a:xfrm>
          <a:off x="15214111" y="603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29,201</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127762</xdr:rowOff>
    </xdr:from>
    <xdr:to>
      <xdr:col>21</xdr:col>
      <xdr:colOff>212725</xdr:colOff>
      <xdr:row>35</xdr:row>
      <xdr:rowOff>57912</xdr:rowOff>
    </xdr:to>
    <xdr:sp macro="" textlink="">
      <xdr:nvSpPr>
        <xdr:cNvPr id="543" name="円/楕円 542"/>
        <xdr:cNvSpPr/>
      </xdr:nvSpPr>
      <xdr:spPr>
        <a:xfrm>
          <a:off x="14541500" y="59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74439</xdr:rowOff>
    </xdr:from>
    <xdr:ext cx="534377" cy="259045"/>
    <xdr:sp macro="" textlink="">
      <xdr:nvSpPr>
        <xdr:cNvPr id="544" name="テキスト ボックス 543"/>
        <xdr:cNvSpPr txBox="1"/>
      </xdr:nvSpPr>
      <xdr:spPr>
        <a:xfrm>
          <a:off x="14325111" y="573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47,620</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165677</xdr:rowOff>
    </xdr:from>
    <xdr:to>
      <xdr:col>20</xdr:col>
      <xdr:colOff>9525</xdr:colOff>
      <xdr:row>36</xdr:row>
      <xdr:rowOff>95827</xdr:rowOff>
    </xdr:to>
    <xdr:sp macro="" textlink="">
      <xdr:nvSpPr>
        <xdr:cNvPr id="545" name="円/楕円 544"/>
        <xdr:cNvSpPr/>
      </xdr:nvSpPr>
      <xdr:spPr>
        <a:xfrm>
          <a:off x="13652500" y="616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112354</xdr:rowOff>
    </xdr:from>
    <xdr:ext cx="534377" cy="259045"/>
    <xdr:sp macro="" textlink="">
      <xdr:nvSpPr>
        <xdr:cNvPr id="546" name="テキスト ボックス 545"/>
        <xdr:cNvSpPr txBox="1"/>
      </xdr:nvSpPr>
      <xdr:spPr>
        <a:xfrm>
          <a:off x="13436111" y="594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34,798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123843</xdr:rowOff>
    </xdr:from>
    <xdr:to>
      <xdr:col>18</xdr:col>
      <xdr:colOff>492125</xdr:colOff>
      <xdr:row>37</xdr:row>
      <xdr:rowOff>53993</xdr:rowOff>
    </xdr:to>
    <xdr:sp macro="" textlink="">
      <xdr:nvSpPr>
        <xdr:cNvPr id="547" name="円/楕円 546"/>
        <xdr:cNvSpPr/>
      </xdr:nvSpPr>
      <xdr:spPr>
        <a:xfrm>
          <a:off x="12763500" y="629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70520</xdr:rowOff>
    </xdr:from>
    <xdr:ext cx="534377" cy="259045"/>
    <xdr:sp macro="" textlink="">
      <xdr:nvSpPr>
        <xdr:cNvPr id="548" name="テキスト ボックス 547"/>
        <xdr:cNvSpPr txBox="1"/>
      </xdr:nvSpPr>
      <xdr:spPr>
        <a:xfrm>
          <a:off x="12547111" y="60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165447</xdr:rowOff>
    </xdr:from>
    <xdr:to>
      <xdr:col>23</xdr:col>
      <xdr:colOff>517525</xdr:colOff>
      <xdr:row>58</xdr:row>
      <xdr:rowOff>27137</xdr:rowOff>
    </xdr:to>
    <xdr:cxnSp macro="">
      <xdr:nvCxnSpPr>
        <xdr:cNvPr id="579" name="直線コネクタ 578"/>
        <xdr:cNvCxnSpPr/>
      </xdr:nvCxnSpPr>
      <xdr:spPr>
        <a:xfrm>
          <a:off x="15481300" y="9938097"/>
          <a:ext cx="838200" cy="3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146865</xdr:rowOff>
    </xdr:from>
    <xdr:to>
      <xdr:col>22</xdr:col>
      <xdr:colOff>365125</xdr:colOff>
      <xdr:row>57</xdr:row>
      <xdr:rowOff>165447</xdr:rowOff>
    </xdr:to>
    <xdr:cxnSp macro="">
      <xdr:nvCxnSpPr>
        <xdr:cNvPr id="582" name="直線コネクタ 581"/>
        <xdr:cNvCxnSpPr/>
      </xdr:nvCxnSpPr>
      <xdr:spPr>
        <a:xfrm>
          <a:off x="14592300" y="9919515"/>
          <a:ext cx="889000" cy="1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140784</xdr:rowOff>
    </xdr:from>
    <xdr:to>
      <xdr:col>21</xdr:col>
      <xdr:colOff>161925</xdr:colOff>
      <xdr:row>57</xdr:row>
      <xdr:rowOff>146865</xdr:rowOff>
    </xdr:to>
    <xdr:cxnSp macro="">
      <xdr:nvCxnSpPr>
        <xdr:cNvPr id="585" name="直線コネクタ 584"/>
        <xdr:cNvCxnSpPr/>
      </xdr:nvCxnSpPr>
      <xdr:spPr>
        <a:xfrm>
          <a:off x="13703300" y="9913434"/>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117134</xdr:rowOff>
    </xdr:from>
    <xdr:to>
      <xdr:col>19</xdr:col>
      <xdr:colOff>644525</xdr:colOff>
      <xdr:row>57</xdr:row>
      <xdr:rowOff>140784</xdr:rowOff>
    </xdr:to>
    <xdr:cxnSp macro="">
      <xdr:nvCxnSpPr>
        <xdr:cNvPr id="588" name="直線コネクタ 587"/>
        <xdr:cNvCxnSpPr/>
      </xdr:nvCxnSpPr>
      <xdr:spPr>
        <a:xfrm>
          <a:off x="12814300" y="9889784"/>
          <a:ext cx="889000" cy="2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147787</xdr:rowOff>
    </xdr:from>
    <xdr:to>
      <xdr:col>23</xdr:col>
      <xdr:colOff>568325</xdr:colOff>
      <xdr:row>58</xdr:row>
      <xdr:rowOff>77937</xdr:rowOff>
    </xdr:to>
    <xdr:sp macro="" textlink="">
      <xdr:nvSpPr>
        <xdr:cNvPr id="598" name="円/楕円 597"/>
        <xdr:cNvSpPr/>
      </xdr:nvSpPr>
      <xdr:spPr>
        <a:xfrm>
          <a:off x="16268700" y="992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62714</xdr:rowOff>
    </xdr:from>
    <xdr:ext cx="534377" cy="259045"/>
    <xdr:sp macro="" textlink="">
      <xdr:nvSpPr>
        <xdr:cNvPr id="599" name="教育費該当値テキスト"/>
        <xdr:cNvSpPr txBox="1"/>
      </xdr:nvSpPr>
      <xdr:spPr>
        <a:xfrm>
          <a:off x="16370300" y="983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37,234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114647</xdr:rowOff>
    </xdr:from>
    <xdr:to>
      <xdr:col>22</xdr:col>
      <xdr:colOff>415925</xdr:colOff>
      <xdr:row>58</xdr:row>
      <xdr:rowOff>44797</xdr:rowOff>
    </xdr:to>
    <xdr:sp macro="" textlink="">
      <xdr:nvSpPr>
        <xdr:cNvPr id="600" name="円/楕円 599"/>
        <xdr:cNvSpPr/>
      </xdr:nvSpPr>
      <xdr:spPr>
        <a:xfrm>
          <a:off x="15430500" y="988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35924</xdr:rowOff>
    </xdr:from>
    <xdr:ext cx="534377" cy="259045"/>
    <xdr:sp macro="" textlink="">
      <xdr:nvSpPr>
        <xdr:cNvPr id="601" name="テキスト ボックス 600"/>
        <xdr:cNvSpPr txBox="1"/>
      </xdr:nvSpPr>
      <xdr:spPr>
        <a:xfrm>
          <a:off x="15214111" y="998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42,308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96065</xdr:rowOff>
    </xdr:from>
    <xdr:to>
      <xdr:col>21</xdr:col>
      <xdr:colOff>212725</xdr:colOff>
      <xdr:row>58</xdr:row>
      <xdr:rowOff>26215</xdr:rowOff>
    </xdr:to>
    <xdr:sp macro="" textlink="">
      <xdr:nvSpPr>
        <xdr:cNvPr id="602" name="円/楕円 601"/>
        <xdr:cNvSpPr/>
      </xdr:nvSpPr>
      <xdr:spPr>
        <a:xfrm>
          <a:off x="14541500" y="986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17342</xdr:rowOff>
    </xdr:from>
    <xdr:ext cx="534377" cy="259045"/>
    <xdr:sp macro="" textlink="">
      <xdr:nvSpPr>
        <xdr:cNvPr id="603" name="テキスト ボックス 602"/>
        <xdr:cNvSpPr txBox="1"/>
      </xdr:nvSpPr>
      <xdr:spPr>
        <a:xfrm>
          <a:off x="14325111" y="996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89984</xdr:rowOff>
    </xdr:from>
    <xdr:to>
      <xdr:col>20</xdr:col>
      <xdr:colOff>9525</xdr:colOff>
      <xdr:row>58</xdr:row>
      <xdr:rowOff>20134</xdr:rowOff>
    </xdr:to>
    <xdr:sp macro="" textlink="">
      <xdr:nvSpPr>
        <xdr:cNvPr id="604" name="円/楕円 603"/>
        <xdr:cNvSpPr/>
      </xdr:nvSpPr>
      <xdr:spPr>
        <a:xfrm>
          <a:off x="13652500" y="986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11261</xdr:rowOff>
    </xdr:from>
    <xdr:ext cx="534377" cy="259045"/>
    <xdr:sp macro="" textlink="">
      <xdr:nvSpPr>
        <xdr:cNvPr id="605" name="テキスト ボックス 604"/>
        <xdr:cNvSpPr txBox="1"/>
      </xdr:nvSpPr>
      <xdr:spPr>
        <a:xfrm>
          <a:off x="13436111" y="995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46,084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66334</xdr:rowOff>
    </xdr:from>
    <xdr:to>
      <xdr:col>18</xdr:col>
      <xdr:colOff>492125</xdr:colOff>
      <xdr:row>57</xdr:row>
      <xdr:rowOff>167934</xdr:rowOff>
    </xdr:to>
    <xdr:sp macro="" textlink="">
      <xdr:nvSpPr>
        <xdr:cNvPr id="606" name="円/楕円 605"/>
        <xdr:cNvSpPr/>
      </xdr:nvSpPr>
      <xdr:spPr>
        <a:xfrm>
          <a:off x="12763500" y="983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159061</xdr:rowOff>
    </xdr:from>
    <xdr:ext cx="534377" cy="259045"/>
    <xdr:sp macro="" textlink="">
      <xdr:nvSpPr>
        <xdr:cNvPr id="607" name="テキスト ボックス 606"/>
        <xdr:cNvSpPr txBox="1"/>
      </xdr:nvSpPr>
      <xdr:spPr>
        <a:xfrm>
          <a:off x="12547111" y="993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93898</xdr:rowOff>
    </xdr:from>
    <xdr:to>
      <xdr:col>23</xdr:col>
      <xdr:colOff>517525</xdr:colOff>
      <xdr:row>78</xdr:row>
      <xdr:rowOff>128087</xdr:rowOff>
    </xdr:to>
    <xdr:cxnSp macro="">
      <xdr:nvCxnSpPr>
        <xdr:cNvPr id="634" name="直線コネクタ 633"/>
        <xdr:cNvCxnSpPr/>
      </xdr:nvCxnSpPr>
      <xdr:spPr>
        <a:xfrm>
          <a:off x="15481300" y="13466998"/>
          <a:ext cx="838200" cy="3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93898</xdr:rowOff>
    </xdr:from>
    <xdr:to>
      <xdr:col>22</xdr:col>
      <xdr:colOff>365125</xdr:colOff>
      <xdr:row>78</xdr:row>
      <xdr:rowOff>111308</xdr:rowOff>
    </xdr:to>
    <xdr:cxnSp macro="">
      <xdr:nvCxnSpPr>
        <xdr:cNvPr id="637" name="直線コネクタ 636"/>
        <xdr:cNvCxnSpPr/>
      </xdr:nvCxnSpPr>
      <xdr:spPr>
        <a:xfrm flipV="1">
          <a:off x="14592300" y="13466998"/>
          <a:ext cx="889000" cy="1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144544</xdr:rowOff>
    </xdr:from>
    <xdr:ext cx="469744" cy="259045"/>
    <xdr:sp macro="" textlink="">
      <xdr:nvSpPr>
        <xdr:cNvPr id="639" name="テキスト ボックス 638"/>
        <xdr:cNvSpPr txBox="1"/>
      </xdr:nvSpPr>
      <xdr:spPr>
        <a:xfrm>
          <a:off x="15246427" y="1351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111308</xdr:rowOff>
    </xdr:from>
    <xdr:to>
      <xdr:col>21</xdr:col>
      <xdr:colOff>161925</xdr:colOff>
      <xdr:row>78</xdr:row>
      <xdr:rowOff>123341</xdr:rowOff>
    </xdr:to>
    <xdr:cxnSp macro="">
      <xdr:nvCxnSpPr>
        <xdr:cNvPr id="640" name="直線コネクタ 639"/>
        <xdr:cNvCxnSpPr/>
      </xdr:nvCxnSpPr>
      <xdr:spPr>
        <a:xfrm flipV="1">
          <a:off x="13703300" y="13484408"/>
          <a:ext cx="889000" cy="1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123341</xdr:rowOff>
    </xdr:from>
    <xdr:to>
      <xdr:col>19</xdr:col>
      <xdr:colOff>644525</xdr:colOff>
      <xdr:row>78</xdr:row>
      <xdr:rowOff>129065</xdr:rowOff>
    </xdr:to>
    <xdr:cxnSp macro="">
      <xdr:nvCxnSpPr>
        <xdr:cNvPr id="643" name="直線コネクタ 642"/>
        <xdr:cNvCxnSpPr/>
      </xdr:nvCxnSpPr>
      <xdr:spPr>
        <a:xfrm flipV="1">
          <a:off x="12814300" y="13496441"/>
          <a:ext cx="889000" cy="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77287</xdr:rowOff>
    </xdr:from>
    <xdr:to>
      <xdr:col>23</xdr:col>
      <xdr:colOff>568325</xdr:colOff>
      <xdr:row>79</xdr:row>
      <xdr:rowOff>7437</xdr:rowOff>
    </xdr:to>
    <xdr:sp macro="" textlink="">
      <xdr:nvSpPr>
        <xdr:cNvPr id="653" name="円/楕円 652"/>
        <xdr:cNvSpPr/>
      </xdr:nvSpPr>
      <xdr:spPr>
        <a:xfrm>
          <a:off x="16268700" y="1345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469744" cy="259045"/>
    <xdr:sp macro="" textlink="">
      <xdr:nvSpPr>
        <xdr:cNvPr id="654" name="災害復旧費該当値テキスト"/>
        <xdr:cNvSpPr txBox="1"/>
      </xdr:nvSpPr>
      <xdr:spPr>
        <a:xfrm>
          <a:off x="16370300" y="134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43098</xdr:rowOff>
    </xdr:from>
    <xdr:to>
      <xdr:col>22</xdr:col>
      <xdr:colOff>415925</xdr:colOff>
      <xdr:row>78</xdr:row>
      <xdr:rowOff>144698</xdr:rowOff>
    </xdr:to>
    <xdr:sp macro="" textlink="">
      <xdr:nvSpPr>
        <xdr:cNvPr id="655" name="円/楕円 654"/>
        <xdr:cNvSpPr/>
      </xdr:nvSpPr>
      <xdr:spPr>
        <a:xfrm>
          <a:off x="15430500" y="134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161225</xdr:rowOff>
    </xdr:from>
    <xdr:ext cx="534377" cy="259045"/>
    <xdr:sp macro="" textlink="">
      <xdr:nvSpPr>
        <xdr:cNvPr id="656" name="テキスト ボックス 655"/>
        <xdr:cNvSpPr txBox="1"/>
      </xdr:nvSpPr>
      <xdr:spPr>
        <a:xfrm>
          <a:off x="15214111" y="1319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60508</xdr:rowOff>
    </xdr:from>
    <xdr:to>
      <xdr:col>21</xdr:col>
      <xdr:colOff>212725</xdr:colOff>
      <xdr:row>78</xdr:row>
      <xdr:rowOff>162108</xdr:rowOff>
    </xdr:to>
    <xdr:sp macro="" textlink="">
      <xdr:nvSpPr>
        <xdr:cNvPr id="657" name="円/楕円 656"/>
        <xdr:cNvSpPr/>
      </xdr:nvSpPr>
      <xdr:spPr>
        <a:xfrm>
          <a:off x="14541500" y="1343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153235</xdr:rowOff>
    </xdr:from>
    <xdr:ext cx="469744" cy="259045"/>
    <xdr:sp macro="" textlink="">
      <xdr:nvSpPr>
        <xdr:cNvPr id="658" name="テキスト ボックス 657"/>
        <xdr:cNvSpPr txBox="1"/>
      </xdr:nvSpPr>
      <xdr:spPr>
        <a:xfrm>
          <a:off x="14357427" y="1352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72541</xdr:rowOff>
    </xdr:from>
    <xdr:to>
      <xdr:col>20</xdr:col>
      <xdr:colOff>9525</xdr:colOff>
      <xdr:row>79</xdr:row>
      <xdr:rowOff>2691</xdr:rowOff>
    </xdr:to>
    <xdr:sp macro="" textlink="">
      <xdr:nvSpPr>
        <xdr:cNvPr id="659" name="円/楕円 658"/>
        <xdr:cNvSpPr/>
      </xdr:nvSpPr>
      <xdr:spPr>
        <a:xfrm>
          <a:off x="13652500" y="1344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165268</xdr:rowOff>
    </xdr:from>
    <xdr:ext cx="469744" cy="259045"/>
    <xdr:sp macro="" textlink="">
      <xdr:nvSpPr>
        <xdr:cNvPr id="660" name="テキスト ボックス 659"/>
        <xdr:cNvSpPr txBox="1"/>
      </xdr:nvSpPr>
      <xdr:spPr>
        <a:xfrm>
          <a:off x="13468427" y="1353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78265</xdr:rowOff>
    </xdr:from>
    <xdr:to>
      <xdr:col>18</xdr:col>
      <xdr:colOff>492125</xdr:colOff>
      <xdr:row>79</xdr:row>
      <xdr:rowOff>8415</xdr:rowOff>
    </xdr:to>
    <xdr:sp macro="" textlink="">
      <xdr:nvSpPr>
        <xdr:cNvPr id="661" name="円/楕円 660"/>
        <xdr:cNvSpPr/>
      </xdr:nvSpPr>
      <xdr:spPr>
        <a:xfrm>
          <a:off x="12763500" y="134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170992</xdr:rowOff>
    </xdr:from>
    <xdr:ext cx="469744" cy="259045"/>
    <xdr:sp macro="" textlink="">
      <xdr:nvSpPr>
        <xdr:cNvPr id="662" name="テキスト ボックス 661"/>
        <xdr:cNvSpPr txBox="1"/>
      </xdr:nvSpPr>
      <xdr:spPr>
        <a:xfrm>
          <a:off x="12579427" y="135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24344</xdr:rowOff>
    </xdr:from>
    <xdr:to>
      <xdr:col>23</xdr:col>
      <xdr:colOff>517525</xdr:colOff>
      <xdr:row>97</xdr:row>
      <xdr:rowOff>52608</xdr:rowOff>
    </xdr:to>
    <xdr:cxnSp macro="">
      <xdr:nvCxnSpPr>
        <xdr:cNvPr id="691" name="直線コネクタ 690"/>
        <xdr:cNvCxnSpPr/>
      </xdr:nvCxnSpPr>
      <xdr:spPr>
        <a:xfrm>
          <a:off x="15481300" y="16654994"/>
          <a:ext cx="838200" cy="2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2"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24344</xdr:rowOff>
    </xdr:from>
    <xdr:to>
      <xdr:col>22</xdr:col>
      <xdr:colOff>365125</xdr:colOff>
      <xdr:row>97</xdr:row>
      <xdr:rowOff>32026</xdr:rowOff>
    </xdr:to>
    <xdr:cxnSp macro="">
      <xdr:nvCxnSpPr>
        <xdr:cNvPr id="694" name="直線コネクタ 693"/>
        <xdr:cNvCxnSpPr/>
      </xdr:nvCxnSpPr>
      <xdr:spPr>
        <a:xfrm flipV="1">
          <a:off x="14592300" y="16654994"/>
          <a:ext cx="889000" cy="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6" name="テキスト ボックス 695"/>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21011</xdr:rowOff>
    </xdr:from>
    <xdr:to>
      <xdr:col>21</xdr:col>
      <xdr:colOff>161925</xdr:colOff>
      <xdr:row>97</xdr:row>
      <xdr:rowOff>32026</xdr:rowOff>
    </xdr:to>
    <xdr:cxnSp macro="">
      <xdr:nvCxnSpPr>
        <xdr:cNvPr id="697" name="直線コネクタ 696"/>
        <xdr:cNvCxnSpPr/>
      </xdr:nvCxnSpPr>
      <xdr:spPr>
        <a:xfrm>
          <a:off x="13703300" y="16651661"/>
          <a:ext cx="889000" cy="1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5496</xdr:rowOff>
    </xdr:from>
    <xdr:to>
      <xdr:col>19</xdr:col>
      <xdr:colOff>644525</xdr:colOff>
      <xdr:row>97</xdr:row>
      <xdr:rowOff>21011</xdr:rowOff>
    </xdr:to>
    <xdr:cxnSp macro="">
      <xdr:nvCxnSpPr>
        <xdr:cNvPr id="700" name="直線コネクタ 699"/>
        <xdr:cNvCxnSpPr/>
      </xdr:nvCxnSpPr>
      <xdr:spPr>
        <a:xfrm>
          <a:off x="12814300" y="16636146"/>
          <a:ext cx="889000" cy="1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1808</xdr:rowOff>
    </xdr:from>
    <xdr:to>
      <xdr:col>23</xdr:col>
      <xdr:colOff>568325</xdr:colOff>
      <xdr:row>97</xdr:row>
      <xdr:rowOff>103408</xdr:rowOff>
    </xdr:to>
    <xdr:sp macro="" textlink="">
      <xdr:nvSpPr>
        <xdr:cNvPr id="710" name="円/楕円 709"/>
        <xdr:cNvSpPr/>
      </xdr:nvSpPr>
      <xdr:spPr>
        <a:xfrm>
          <a:off x="16268700" y="1663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24685</xdr:rowOff>
    </xdr:from>
    <xdr:ext cx="534377" cy="259045"/>
    <xdr:sp macro="" textlink="">
      <xdr:nvSpPr>
        <xdr:cNvPr id="711" name="公債費該当値テキスト"/>
        <xdr:cNvSpPr txBox="1"/>
      </xdr:nvSpPr>
      <xdr:spPr>
        <a:xfrm>
          <a:off x="16370300" y="1648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87,859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144994</xdr:rowOff>
    </xdr:from>
    <xdr:to>
      <xdr:col>22</xdr:col>
      <xdr:colOff>415925</xdr:colOff>
      <xdr:row>97</xdr:row>
      <xdr:rowOff>75144</xdr:rowOff>
    </xdr:to>
    <xdr:sp macro="" textlink="">
      <xdr:nvSpPr>
        <xdr:cNvPr id="712" name="円/楕円 711"/>
        <xdr:cNvSpPr/>
      </xdr:nvSpPr>
      <xdr:spPr>
        <a:xfrm>
          <a:off x="15430500" y="166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91671</xdr:rowOff>
    </xdr:from>
    <xdr:ext cx="534377" cy="259045"/>
    <xdr:sp macro="" textlink="">
      <xdr:nvSpPr>
        <xdr:cNvPr id="713" name="テキスト ボックス 712"/>
        <xdr:cNvSpPr txBox="1"/>
      </xdr:nvSpPr>
      <xdr:spPr>
        <a:xfrm>
          <a:off x="15214111" y="1637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95,277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152676</xdr:rowOff>
    </xdr:from>
    <xdr:to>
      <xdr:col>21</xdr:col>
      <xdr:colOff>212725</xdr:colOff>
      <xdr:row>97</xdr:row>
      <xdr:rowOff>82826</xdr:rowOff>
    </xdr:to>
    <xdr:sp macro="" textlink="">
      <xdr:nvSpPr>
        <xdr:cNvPr id="714" name="円/楕円 713"/>
        <xdr:cNvSpPr/>
      </xdr:nvSpPr>
      <xdr:spPr>
        <a:xfrm>
          <a:off x="14541500" y="1661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99353</xdr:rowOff>
    </xdr:from>
    <xdr:ext cx="534377" cy="259045"/>
    <xdr:sp macro="" textlink="">
      <xdr:nvSpPr>
        <xdr:cNvPr id="715" name="テキスト ボックス 714"/>
        <xdr:cNvSpPr txBox="1"/>
      </xdr:nvSpPr>
      <xdr:spPr>
        <a:xfrm>
          <a:off x="14325111" y="1638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93,261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141661</xdr:rowOff>
    </xdr:from>
    <xdr:to>
      <xdr:col>20</xdr:col>
      <xdr:colOff>9525</xdr:colOff>
      <xdr:row>97</xdr:row>
      <xdr:rowOff>71811</xdr:rowOff>
    </xdr:to>
    <xdr:sp macro="" textlink="">
      <xdr:nvSpPr>
        <xdr:cNvPr id="716" name="円/楕円 715"/>
        <xdr:cNvSpPr/>
      </xdr:nvSpPr>
      <xdr:spPr>
        <a:xfrm>
          <a:off x="13652500" y="1660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88338</xdr:rowOff>
    </xdr:from>
    <xdr:ext cx="534377" cy="259045"/>
    <xdr:sp macro="" textlink="">
      <xdr:nvSpPr>
        <xdr:cNvPr id="717" name="テキスト ボックス 716"/>
        <xdr:cNvSpPr txBox="1"/>
      </xdr:nvSpPr>
      <xdr:spPr>
        <a:xfrm>
          <a:off x="13436111" y="1637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96,152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126146</xdr:rowOff>
    </xdr:from>
    <xdr:to>
      <xdr:col>18</xdr:col>
      <xdr:colOff>492125</xdr:colOff>
      <xdr:row>97</xdr:row>
      <xdr:rowOff>56296</xdr:rowOff>
    </xdr:to>
    <xdr:sp macro="" textlink="">
      <xdr:nvSpPr>
        <xdr:cNvPr id="718" name="円/楕円 717"/>
        <xdr:cNvSpPr/>
      </xdr:nvSpPr>
      <xdr:spPr>
        <a:xfrm>
          <a:off x="12763500" y="1658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72823</xdr:rowOff>
    </xdr:from>
    <xdr:ext cx="599010" cy="259045"/>
    <xdr:sp macro="" textlink="">
      <xdr:nvSpPr>
        <xdr:cNvPr id="719" name="テキスト ボックス 718"/>
        <xdr:cNvSpPr txBox="1"/>
      </xdr:nvSpPr>
      <xdr:spPr>
        <a:xfrm>
          <a:off x="12514794" y="1636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住民一人当たりのコストとしては、本市の状況としては衛生費と消防費を除いてはほぼ類似団体の平均値と同様の数値で推移している。</a:t>
          </a:r>
          <a:endParaRPr lang="ja-JP" altLang="ja-JP" sz="1400">
            <a:effectLst/>
          </a:endParaRPr>
        </a:p>
        <a:p>
          <a:r>
            <a:rPr kumimoji="1" lang="ja-JP" altLang="ja-JP" sz="1100">
              <a:solidFill>
                <a:schemeClr val="dk1"/>
              </a:solidFill>
              <a:effectLst/>
              <a:latin typeface="+mn-lt"/>
              <a:ea typeface="+mn-ea"/>
              <a:cs typeface="+mn-cs"/>
            </a:rPr>
            <a:t>・（衛生費）</a:t>
          </a:r>
          <a:endParaRPr lang="ja-JP" altLang="ja-JP" sz="1400">
            <a:effectLst/>
          </a:endParaRPr>
        </a:p>
        <a:p>
          <a:r>
            <a:rPr kumimoji="1" lang="ja-JP" altLang="ja-JP" sz="1100">
              <a:solidFill>
                <a:schemeClr val="dk1"/>
              </a:solidFill>
              <a:effectLst/>
              <a:latin typeface="+mn-lt"/>
              <a:ea typeface="+mn-ea"/>
              <a:cs typeface="+mn-cs"/>
            </a:rPr>
            <a:t>　南和広域医療企業団への加入に伴う負担金増加によるもの（平成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12.4</a:t>
          </a:r>
          <a:r>
            <a:rPr kumimoji="1" lang="ja-JP" altLang="ja-JP" sz="1100">
              <a:solidFill>
                <a:schemeClr val="dk1"/>
              </a:solidFill>
              <a:effectLst/>
              <a:latin typeface="+mn-lt"/>
              <a:ea typeface="+mn-ea"/>
              <a:cs typeface="+mn-cs"/>
            </a:rPr>
            <a:t>億円）</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やまと広域衛生事務組合への加入に伴う負担金増加によるもの（平成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億円）</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・（消防費）</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消防庁舎建設事業に伴う建設事業費（平成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7.4</a:t>
          </a:r>
          <a:r>
            <a:rPr kumimoji="1" lang="ja-JP" altLang="en-US" sz="1100">
              <a:solidFill>
                <a:schemeClr val="dk1"/>
              </a:solidFill>
              <a:effectLst/>
              <a:latin typeface="+mn-lt"/>
              <a:ea typeface="+mn-ea"/>
              <a:cs typeface="+mn-cs"/>
            </a:rPr>
            <a:t>億円）</a:t>
          </a:r>
          <a:endParaRPr lang="ja-JP" altLang="ja-JP" sz="1400">
            <a:effectLst/>
          </a:endParaRPr>
        </a:p>
        <a:p>
          <a:pPr eaLnBrk="1" fontAlgn="auto" latinLnBrk="0" hangingPunct="1"/>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行財政改革の成果として主に人件費、公債費が減少したこと、普通交付税等が一定程度確保されたこと等により、実質収支が増加し実質単年度収支が黒字化、財政調整基金残高も増加した。平成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年度は、前年度決算</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歳計剰余金のうち</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億円を財政調整基金に積み立て繰越金収入額が減少し、実質収支額は約</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億円減少</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単年度収支も約△</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となる。</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年度も同様に</a:t>
          </a:r>
          <a:r>
            <a:rPr lang="ja-JP" altLang="en-US" sz="1100" b="0" i="0" baseline="0">
              <a:solidFill>
                <a:schemeClr val="dk1"/>
              </a:solidFill>
              <a:effectLst/>
              <a:latin typeface="+mn-lt"/>
              <a:ea typeface="+mn-ea"/>
              <a:cs typeface="+mn-cs"/>
            </a:rPr>
            <a:t>前年度剰余金</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億円を積み立て、実質収支が約</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億減、単年度収支も△</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億</a:t>
          </a:r>
          <a:r>
            <a:rPr lang="ja-JP" altLang="en-US" sz="1100" b="0" i="0" baseline="0">
              <a:solidFill>
                <a:schemeClr val="dk1"/>
              </a:solidFill>
              <a:effectLst/>
              <a:latin typeface="+mn-lt"/>
              <a:ea typeface="+mn-ea"/>
              <a:cs typeface="+mn-cs"/>
            </a:rPr>
            <a:t>となる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年度は積み立ては利息分のみであったことから、単年度収支は黒字に転じたが、</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において</a:t>
          </a:r>
          <a:r>
            <a:rPr lang="ja-JP" altLang="ja-JP" sz="1100" b="0" i="0" baseline="0">
              <a:solidFill>
                <a:schemeClr val="dk1"/>
              </a:solidFill>
              <a:effectLst/>
              <a:latin typeface="+mn-lt"/>
              <a:ea typeface="+mn-ea"/>
              <a:cs typeface="+mn-cs"/>
            </a:rPr>
            <a:t>社会保障関係費等の増加、市税減少に加え、平成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年度から普通交付税合併算定替（平成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年度で約</a:t>
          </a:r>
          <a:r>
            <a:rPr lang="en-US" altLang="ja-JP" sz="1100" b="0" i="0" baseline="0">
              <a:solidFill>
                <a:schemeClr val="dk1"/>
              </a:solidFill>
              <a:effectLst/>
              <a:latin typeface="+mn-lt"/>
              <a:ea typeface="+mn-ea"/>
              <a:cs typeface="+mn-cs"/>
            </a:rPr>
            <a:t>7.2</a:t>
          </a:r>
          <a:r>
            <a:rPr lang="ja-JP" altLang="ja-JP" sz="1100" b="0" i="0" baseline="0">
              <a:solidFill>
                <a:schemeClr val="dk1"/>
              </a:solidFill>
              <a:effectLst/>
              <a:latin typeface="+mn-lt"/>
              <a:ea typeface="+mn-ea"/>
              <a:cs typeface="+mn-cs"/>
            </a:rPr>
            <a:t>億円の加算）の縮減開始により、</a:t>
          </a:r>
          <a:r>
            <a:rPr lang="ja-JP" altLang="en-US" sz="1100" b="0" i="0" baseline="0">
              <a:solidFill>
                <a:schemeClr val="dk1"/>
              </a:solidFill>
              <a:effectLst/>
              <a:latin typeface="+mn-lt"/>
              <a:ea typeface="+mn-ea"/>
              <a:cs typeface="+mn-cs"/>
            </a:rPr>
            <a:t>さらに</a:t>
          </a:r>
          <a:r>
            <a:rPr lang="ja-JP" altLang="ja-JP" sz="1100" b="0" i="0" baseline="0">
              <a:solidFill>
                <a:schemeClr val="dk1"/>
              </a:solidFill>
              <a:effectLst/>
              <a:latin typeface="+mn-lt"/>
              <a:ea typeface="+mn-ea"/>
              <a:cs typeface="+mn-cs"/>
            </a:rPr>
            <a:t>厳しい状況となる</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、歳出の徹底した見直しと行政の効率化、地方税の徴収強化等の歳入確保</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財政基盤の強化に努める。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連結実質赤字比率については、全会計において黒字もしくは収支均衡となっており、総額も平成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年度から増加してきた。平成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年度は、有収水量減少等による水道事業会計の黒字額減少等により、全体でも前年度より若干後退、平成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年度は主に一般会計における前年度歳計剰余金の基金積立てによる実質収支の大幅減（約</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億円）により大きく減少した。平成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年度も同様に、一般会計において前年度余剰金の基金積立により実質収支は減少（約</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億円）している。平成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年度において</a:t>
          </a:r>
          <a:r>
            <a:rPr lang="ja-JP" altLang="en-US" sz="1100" b="0" i="0" baseline="0">
              <a:solidFill>
                <a:schemeClr val="dk1"/>
              </a:solidFill>
              <a:effectLst/>
              <a:latin typeface="+mn-lt"/>
              <a:ea typeface="+mn-ea"/>
              <a:cs typeface="+mn-cs"/>
            </a:rPr>
            <a:t>は、一般会計の単年度収支（</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億円）を含めて</a:t>
          </a:r>
          <a:r>
            <a:rPr lang="ja-JP" altLang="ja-JP" sz="1100" b="0" i="0" baseline="0">
              <a:solidFill>
                <a:schemeClr val="dk1"/>
              </a:solidFill>
              <a:effectLst/>
              <a:latin typeface="+mn-lt"/>
              <a:ea typeface="+mn-ea"/>
              <a:cs typeface="+mn-cs"/>
            </a:rPr>
            <a:t>、全会計で黒字もしくは収支均衡となってはいるものの、国保特別会計、簡易水道特別会計、下水道事業特別会計等には赤字補填としての繰出を行っており、その一般会計負担の軽減・抑制が課題となっている。今後も、継続して公営企業に係る整備事業の抑制・効率化及び維持管理経費の節減を徹底、また公営事業会計についても自主財源の確保や事務事業の効率化等による収支改善に努め、一般会計からの繰出金の縮減・抑制を図る。また、一般会計においても、今後は普通交付税を含めた一般財源の確保が厳しい状況となっていく見込みであるため、実質収支比率等と同様、引き続き歳出の徹底的な見直しと行政や事業の効率化、地方税の徴収強化等の歳入確保に努めながら、財政基盤の強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21310500</v>
      </c>
      <c r="BO4" s="409"/>
      <c r="BP4" s="409"/>
      <c r="BQ4" s="409"/>
      <c r="BR4" s="409"/>
      <c r="BS4" s="409"/>
      <c r="BT4" s="409"/>
      <c r="BU4" s="410"/>
      <c r="BV4" s="408">
        <v>19368900</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5.4</v>
      </c>
      <c r="CU4" s="586"/>
      <c r="CV4" s="586"/>
      <c r="CW4" s="586"/>
      <c r="CX4" s="586"/>
      <c r="CY4" s="586"/>
      <c r="CZ4" s="586"/>
      <c r="DA4" s="587"/>
      <c r="DB4" s="585">
        <v>3</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20640849</v>
      </c>
      <c r="BO5" s="414"/>
      <c r="BP5" s="414"/>
      <c r="BQ5" s="414"/>
      <c r="BR5" s="414"/>
      <c r="BS5" s="414"/>
      <c r="BT5" s="414"/>
      <c r="BU5" s="415"/>
      <c r="BV5" s="413">
        <v>18890284</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92.8</v>
      </c>
      <c r="CU5" s="384"/>
      <c r="CV5" s="384"/>
      <c r="CW5" s="384"/>
      <c r="CX5" s="384"/>
      <c r="CY5" s="384"/>
      <c r="CZ5" s="384"/>
      <c r="DA5" s="385"/>
      <c r="DB5" s="383">
        <v>97.5</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669651</v>
      </c>
      <c r="BO6" s="414"/>
      <c r="BP6" s="414"/>
      <c r="BQ6" s="414"/>
      <c r="BR6" s="414"/>
      <c r="BS6" s="414"/>
      <c r="BT6" s="414"/>
      <c r="BU6" s="415"/>
      <c r="BV6" s="413">
        <v>478616</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98.3</v>
      </c>
      <c r="CU6" s="560"/>
      <c r="CV6" s="560"/>
      <c r="CW6" s="560"/>
      <c r="CX6" s="560"/>
      <c r="CY6" s="560"/>
      <c r="CZ6" s="560"/>
      <c r="DA6" s="561"/>
      <c r="DB6" s="559">
        <v>103.9</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63946</v>
      </c>
      <c r="BO7" s="414"/>
      <c r="BP7" s="414"/>
      <c r="BQ7" s="414"/>
      <c r="BR7" s="414"/>
      <c r="BS7" s="414"/>
      <c r="BT7" s="414"/>
      <c r="BU7" s="415"/>
      <c r="BV7" s="413">
        <v>148607</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11123308</v>
      </c>
      <c r="CU7" s="414"/>
      <c r="CV7" s="414"/>
      <c r="CW7" s="414"/>
      <c r="CX7" s="414"/>
      <c r="CY7" s="414"/>
      <c r="CZ7" s="414"/>
      <c r="DA7" s="415"/>
      <c r="DB7" s="413">
        <v>10972145</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605705</v>
      </c>
      <c r="BO8" s="414"/>
      <c r="BP8" s="414"/>
      <c r="BQ8" s="414"/>
      <c r="BR8" s="414"/>
      <c r="BS8" s="414"/>
      <c r="BT8" s="414"/>
      <c r="BU8" s="415"/>
      <c r="BV8" s="413">
        <v>330009</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0.35</v>
      </c>
      <c r="CU8" s="523"/>
      <c r="CV8" s="523"/>
      <c r="CW8" s="523"/>
      <c r="CX8" s="523"/>
      <c r="CY8" s="523"/>
      <c r="CZ8" s="523"/>
      <c r="DA8" s="524"/>
      <c r="DB8" s="522">
        <v>0.35</v>
      </c>
      <c r="DC8" s="523"/>
      <c r="DD8" s="523"/>
      <c r="DE8" s="523"/>
      <c r="DF8" s="523"/>
      <c r="DG8" s="523"/>
      <c r="DH8" s="523"/>
      <c r="DI8" s="524"/>
      <c r="DJ8" s="137"/>
      <c r="DK8" s="137"/>
      <c r="DL8" s="137"/>
      <c r="DM8" s="137"/>
      <c r="DN8" s="137"/>
      <c r="DO8" s="137"/>
    </row>
    <row r="9" spans="1:119" ht="18.75" customHeight="1" thickBot="1">
      <c r="A9" s="138"/>
      <c r="B9" s="548" t="s">
        <v>95</v>
      </c>
      <c r="C9" s="549"/>
      <c r="D9" s="549"/>
      <c r="E9" s="549"/>
      <c r="F9" s="549"/>
      <c r="G9" s="549"/>
      <c r="H9" s="549"/>
      <c r="I9" s="549"/>
      <c r="J9" s="549"/>
      <c r="K9" s="476"/>
      <c r="L9" s="550" t="s">
        <v>96</v>
      </c>
      <c r="M9" s="551"/>
      <c r="N9" s="551"/>
      <c r="O9" s="551"/>
      <c r="P9" s="551"/>
      <c r="Q9" s="552"/>
      <c r="R9" s="553">
        <v>30997</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275696</v>
      </c>
      <c r="BO9" s="414"/>
      <c r="BP9" s="414"/>
      <c r="BQ9" s="414"/>
      <c r="BR9" s="414"/>
      <c r="BS9" s="414"/>
      <c r="BT9" s="414"/>
      <c r="BU9" s="415"/>
      <c r="BV9" s="413">
        <v>-262524</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21.3</v>
      </c>
      <c r="CU9" s="384"/>
      <c r="CV9" s="384"/>
      <c r="CW9" s="384"/>
      <c r="CX9" s="384"/>
      <c r="CY9" s="384"/>
      <c r="CZ9" s="384"/>
      <c r="DA9" s="385"/>
      <c r="DB9" s="383">
        <v>23.2</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34460</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92</v>
      </c>
      <c r="AV10" s="471"/>
      <c r="AW10" s="471"/>
      <c r="AX10" s="471"/>
      <c r="AY10" s="393" t="s">
        <v>103</v>
      </c>
      <c r="AZ10" s="394"/>
      <c r="BA10" s="394"/>
      <c r="BB10" s="394"/>
      <c r="BC10" s="394"/>
      <c r="BD10" s="394"/>
      <c r="BE10" s="394"/>
      <c r="BF10" s="394"/>
      <c r="BG10" s="394"/>
      <c r="BH10" s="394"/>
      <c r="BI10" s="394"/>
      <c r="BJ10" s="394"/>
      <c r="BK10" s="394"/>
      <c r="BL10" s="394"/>
      <c r="BM10" s="395"/>
      <c r="BN10" s="413">
        <v>1300</v>
      </c>
      <c r="BO10" s="414"/>
      <c r="BP10" s="414"/>
      <c r="BQ10" s="414"/>
      <c r="BR10" s="414"/>
      <c r="BS10" s="414"/>
      <c r="BT10" s="414"/>
      <c r="BU10" s="415"/>
      <c r="BV10" s="413">
        <v>1100</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92</v>
      </c>
      <c r="AV11" s="471"/>
      <c r="AW11" s="471"/>
      <c r="AX11" s="471"/>
      <c r="AY11" s="393" t="s">
        <v>108</v>
      </c>
      <c r="AZ11" s="394"/>
      <c r="BA11" s="394"/>
      <c r="BB11" s="394"/>
      <c r="BC11" s="394"/>
      <c r="BD11" s="394"/>
      <c r="BE11" s="394"/>
      <c r="BF11" s="394"/>
      <c r="BG11" s="394"/>
      <c r="BH11" s="394"/>
      <c r="BI11" s="394"/>
      <c r="BJ11" s="394"/>
      <c r="BK11" s="394"/>
      <c r="BL11" s="394"/>
      <c r="BM11" s="395"/>
      <c r="BN11" s="413">
        <v>25300</v>
      </c>
      <c r="BO11" s="414"/>
      <c r="BP11" s="414"/>
      <c r="BQ11" s="414"/>
      <c r="BR11" s="414"/>
      <c r="BS11" s="414"/>
      <c r="BT11" s="414"/>
      <c r="BU11" s="415"/>
      <c r="BV11" s="413">
        <v>91781</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32576</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78</v>
      </c>
      <c r="AV12" s="471"/>
      <c r="AW12" s="471"/>
      <c r="AX12" s="471"/>
      <c r="AY12" s="393" t="s">
        <v>116</v>
      </c>
      <c r="AZ12" s="394"/>
      <c r="BA12" s="394"/>
      <c r="BB12" s="394"/>
      <c r="BC12" s="394"/>
      <c r="BD12" s="394"/>
      <c r="BE12" s="394"/>
      <c r="BF12" s="394"/>
      <c r="BG12" s="394"/>
      <c r="BH12" s="394"/>
      <c r="BI12" s="394"/>
      <c r="BJ12" s="394"/>
      <c r="BK12" s="394"/>
      <c r="BL12" s="394"/>
      <c r="BM12" s="395"/>
      <c r="BN12" s="413" t="s">
        <v>110</v>
      </c>
      <c r="BO12" s="414"/>
      <c r="BP12" s="414"/>
      <c r="BQ12" s="414"/>
      <c r="BR12" s="414"/>
      <c r="BS12" s="414"/>
      <c r="BT12" s="414"/>
      <c r="BU12" s="415"/>
      <c r="BV12" s="413" t="s">
        <v>110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110</v>
      </c>
      <c r="CU12" s="523"/>
      <c r="CV12" s="523"/>
      <c r="CW12" s="523"/>
      <c r="CX12" s="523"/>
      <c r="CY12" s="523"/>
      <c r="CZ12" s="523"/>
      <c r="DA12" s="524"/>
      <c r="DB12" s="522" t="s">
        <v>110</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118</v>
      </c>
      <c r="N13" s="512"/>
      <c r="O13" s="512"/>
      <c r="P13" s="512"/>
      <c r="Q13" s="513"/>
      <c r="R13" s="514">
        <v>32346</v>
      </c>
      <c r="S13" s="515"/>
      <c r="T13" s="515"/>
      <c r="U13" s="515"/>
      <c r="V13" s="516"/>
      <c r="W13" s="502" t="s">
        <v>119</v>
      </c>
      <c r="X13" s="426"/>
      <c r="Y13" s="426"/>
      <c r="Z13" s="426"/>
      <c r="AA13" s="426"/>
      <c r="AB13" s="427"/>
      <c r="AC13" s="389">
        <v>2156</v>
      </c>
      <c r="AD13" s="390"/>
      <c r="AE13" s="390"/>
      <c r="AF13" s="390"/>
      <c r="AG13" s="391"/>
      <c r="AH13" s="389">
        <v>2634</v>
      </c>
      <c r="AI13" s="390"/>
      <c r="AJ13" s="390"/>
      <c r="AK13" s="390"/>
      <c r="AL13" s="392"/>
      <c r="AM13" s="482" t="s">
        <v>120</v>
      </c>
      <c r="AN13" s="387"/>
      <c r="AO13" s="387"/>
      <c r="AP13" s="387"/>
      <c r="AQ13" s="387"/>
      <c r="AR13" s="387"/>
      <c r="AS13" s="387"/>
      <c r="AT13" s="388"/>
      <c r="AU13" s="470" t="s">
        <v>92</v>
      </c>
      <c r="AV13" s="471"/>
      <c r="AW13" s="471"/>
      <c r="AX13" s="471"/>
      <c r="AY13" s="393" t="s">
        <v>121</v>
      </c>
      <c r="AZ13" s="394"/>
      <c r="BA13" s="394"/>
      <c r="BB13" s="394"/>
      <c r="BC13" s="394"/>
      <c r="BD13" s="394"/>
      <c r="BE13" s="394"/>
      <c r="BF13" s="394"/>
      <c r="BG13" s="394"/>
      <c r="BH13" s="394"/>
      <c r="BI13" s="394"/>
      <c r="BJ13" s="394"/>
      <c r="BK13" s="394"/>
      <c r="BL13" s="394"/>
      <c r="BM13" s="395"/>
      <c r="BN13" s="413">
        <v>302296</v>
      </c>
      <c r="BO13" s="414"/>
      <c r="BP13" s="414"/>
      <c r="BQ13" s="414"/>
      <c r="BR13" s="414"/>
      <c r="BS13" s="414"/>
      <c r="BT13" s="414"/>
      <c r="BU13" s="415"/>
      <c r="BV13" s="413">
        <v>-169643</v>
      </c>
      <c r="BW13" s="414"/>
      <c r="BX13" s="414"/>
      <c r="BY13" s="414"/>
      <c r="BZ13" s="414"/>
      <c r="CA13" s="414"/>
      <c r="CB13" s="414"/>
      <c r="CC13" s="415"/>
      <c r="CD13" s="422" t="s">
        <v>122</v>
      </c>
      <c r="CE13" s="423"/>
      <c r="CF13" s="423"/>
      <c r="CG13" s="423"/>
      <c r="CH13" s="423"/>
      <c r="CI13" s="423"/>
      <c r="CJ13" s="423"/>
      <c r="CK13" s="423"/>
      <c r="CL13" s="423"/>
      <c r="CM13" s="423"/>
      <c r="CN13" s="423"/>
      <c r="CO13" s="423"/>
      <c r="CP13" s="423"/>
      <c r="CQ13" s="423"/>
      <c r="CR13" s="423"/>
      <c r="CS13" s="424"/>
      <c r="CT13" s="383">
        <v>14.1</v>
      </c>
      <c r="CU13" s="384"/>
      <c r="CV13" s="384"/>
      <c r="CW13" s="384"/>
      <c r="CX13" s="384"/>
      <c r="CY13" s="384"/>
      <c r="CZ13" s="384"/>
      <c r="DA13" s="385"/>
      <c r="DB13" s="383">
        <v>15.4</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123</v>
      </c>
      <c r="M14" s="543"/>
      <c r="N14" s="543"/>
      <c r="O14" s="543"/>
      <c r="P14" s="543"/>
      <c r="Q14" s="544"/>
      <c r="R14" s="514">
        <v>33110</v>
      </c>
      <c r="S14" s="515"/>
      <c r="T14" s="515"/>
      <c r="U14" s="515"/>
      <c r="V14" s="516"/>
      <c r="W14" s="517"/>
      <c r="X14" s="429"/>
      <c r="Y14" s="429"/>
      <c r="Z14" s="429"/>
      <c r="AA14" s="429"/>
      <c r="AB14" s="430"/>
      <c r="AC14" s="507">
        <v>14.7</v>
      </c>
      <c r="AD14" s="508"/>
      <c r="AE14" s="508"/>
      <c r="AF14" s="508"/>
      <c r="AG14" s="509"/>
      <c r="AH14" s="507">
        <v>15.2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124</v>
      </c>
      <c r="CE14" s="420"/>
      <c r="CF14" s="420"/>
      <c r="CG14" s="420"/>
      <c r="CH14" s="420"/>
      <c r="CI14" s="420"/>
      <c r="CJ14" s="420"/>
      <c r="CK14" s="420"/>
      <c r="CL14" s="420"/>
      <c r="CM14" s="420"/>
      <c r="CN14" s="420"/>
      <c r="CO14" s="420"/>
      <c r="CP14" s="420"/>
      <c r="CQ14" s="420"/>
      <c r="CR14" s="420"/>
      <c r="CS14" s="421"/>
      <c r="CT14" s="518">
        <v>119.7</v>
      </c>
      <c r="CU14" s="486"/>
      <c r="CV14" s="486"/>
      <c r="CW14" s="486"/>
      <c r="CX14" s="486"/>
      <c r="CY14" s="486"/>
      <c r="CZ14" s="486"/>
      <c r="DA14" s="487"/>
      <c r="DB14" s="518">
        <v>125.3</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118</v>
      </c>
      <c r="N15" s="512"/>
      <c r="O15" s="512"/>
      <c r="P15" s="512"/>
      <c r="Q15" s="513"/>
      <c r="R15" s="514">
        <v>32906</v>
      </c>
      <c r="S15" s="515"/>
      <c r="T15" s="515"/>
      <c r="U15" s="515"/>
      <c r="V15" s="516"/>
      <c r="W15" s="502" t="s">
        <v>125</v>
      </c>
      <c r="X15" s="426"/>
      <c r="Y15" s="426"/>
      <c r="Z15" s="426"/>
      <c r="AA15" s="426"/>
      <c r="AB15" s="427"/>
      <c r="AC15" s="389">
        <v>3681</v>
      </c>
      <c r="AD15" s="390"/>
      <c r="AE15" s="390"/>
      <c r="AF15" s="390"/>
      <c r="AG15" s="391"/>
      <c r="AH15" s="389">
        <v>4657</v>
      </c>
      <c r="AI15" s="390"/>
      <c r="AJ15" s="390"/>
      <c r="AK15" s="390"/>
      <c r="AL15" s="392"/>
      <c r="AM15" s="482"/>
      <c r="AN15" s="387"/>
      <c r="AO15" s="387"/>
      <c r="AP15" s="387"/>
      <c r="AQ15" s="387"/>
      <c r="AR15" s="387"/>
      <c r="AS15" s="387"/>
      <c r="AT15" s="388"/>
      <c r="AU15" s="470"/>
      <c r="AV15" s="471"/>
      <c r="AW15" s="471"/>
      <c r="AX15" s="471"/>
      <c r="AY15" s="405" t="s">
        <v>126</v>
      </c>
      <c r="AZ15" s="406"/>
      <c r="BA15" s="406"/>
      <c r="BB15" s="406"/>
      <c r="BC15" s="406"/>
      <c r="BD15" s="406"/>
      <c r="BE15" s="406"/>
      <c r="BF15" s="406"/>
      <c r="BG15" s="406"/>
      <c r="BH15" s="406"/>
      <c r="BI15" s="406"/>
      <c r="BJ15" s="406"/>
      <c r="BK15" s="406"/>
      <c r="BL15" s="406"/>
      <c r="BM15" s="407"/>
      <c r="BN15" s="408">
        <v>3106088</v>
      </c>
      <c r="BO15" s="409"/>
      <c r="BP15" s="409"/>
      <c r="BQ15" s="409"/>
      <c r="BR15" s="409"/>
      <c r="BS15" s="409"/>
      <c r="BT15" s="409"/>
      <c r="BU15" s="410"/>
      <c r="BV15" s="408">
        <v>3013469</v>
      </c>
      <c r="BW15" s="409"/>
      <c r="BX15" s="409"/>
      <c r="BY15" s="409"/>
      <c r="BZ15" s="409"/>
      <c r="CA15" s="409"/>
      <c r="CB15" s="409"/>
      <c r="CC15" s="410"/>
      <c r="CD15" s="519" t="s">
        <v>127</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128</v>
      </c>
      <c r="M16" s="505"/>
      <c r="N16" s="505"/>
      <c r="O16" s="505"/>
      <c r="P16" s="505"/>
      <c r="Q16" s="506"/>
      <c r="R16" s="499" t="s">
        <v>129</v>
      </c>
      <c r="S16" s="500"/>
      <c r="T16" s="500"/>
      <c r="U16" s="500"/>
      <c r="V16" s="501"/>
      <c r="W16" s="517"/>
      <c r="X16" s="429"/>
      <c r="Y16" s="429"/>
      <c r="Z16" s="429"/>
      <c r="AA16" s="429"/>
      <c r="AB16" s="430"/>
      <c r="AC16" s="507">
        <v>25</v>
      </c>
      <c r="AD16" s="508"/>
      <c r="AE16" s="508"/>
      <c r="AF16" s="508"/>
      <c r="AG16" s="509"/>
      <c r="AH16" s="507">
        <v>26.9</v>
      </c>
      <c r="AI16" s="508"/>
      <c r="AJ16" s="508"/>
      <c r="AK16" s="508"/>
      <c r="AL16" s="510"/>
      <c r="AM16" s="482"/>
      <c r="AN16" s="387"/>
      <c r="AO16" s="387"/>
      <c r="AP16" s="387"/>
      <c r="AQ16" s="387"/>
      <c r="AR16" s="387"/>
      <c r="AS16" s="387"/>
      <c r="AT16" s="388"/>
      <c r="AU16" s="470"/>
      <c r="AV16" s="471"/>
      <c r="AW16" s="471"/>
      <c r="AX16" s="471"/>
      <c r="AY16" s="393" t="s">
        <v>130</v>
      </c>
      <c r="AZ16" s="394"/>
      <c r="BA16" s="394"/>
      <c r="BB16" s="394"/>
      <c r="BC16" s="394"/>
      <c r="BD16" s="394"/>
      <c r="BE16" s="394"/>
      <c r="BF16" s="394"/>
      <c r="BG16" s="394"/>
      <c r="BH16" s="394"/>
      <c r="BI16" s="394"/>
      <c r="BJ16" s="394"/>
      <c r="BK16" s="394"/>
      <c r="BL16" s="394"/>
      <c r="BM16" s="395"/>
      <c r="BN16" s="413">
        <v>8955144</v>
      </c>
      <c r="BO16" s="414"/>
      <c r="BP16" s="414"/>
      <c r="BQ16" s="414"/>
      <c r="BR16" s="414"/>
      <c r="BS16" s="414"/>
      <c r="BT16" s="414"/>
      <c r="BU16" s="415"/>
      <c r="BV16" s="413">
        <v>8611176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131</v>
      </c>
      <c r="N17" s="497"/>
      <c r="O17" s="497"/>
      <c r="P17" s="497"/>
      <c r="Q17" s="498"/>
      <c r="R17" s="499" t="s">
        <v>132</v>
      </c>
      <c r="S17" s="500"/>
      <c r="T17" s="500"/>
      <c r="U17" s="500"/>
      <c r="V17" s="501"/>
      <c r="W17" s="502" t="s">
        <v>133</v>
      </c>
      <c r="X17" s="426"/>
      <c r="Y17" s="426"/>
      <c r="Z17" s="426"/>
      <c r="AA17" s="426"/>
      <c r="AB17" s="427"/>
      <c r="AC17" s="389">
        <v>8876</v>
      </c>
      <c r="AD17" s="390"/>
      <c r="AE17" s="390"/>
      <c r="AF17" s="390"/>
      <c r="AG17" s="391"/>
      <c r="AH17" s="389">
        <v>9833</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3909835</v>
      </c>
      <c r="BO17" s="414"/>
      <c r="BP17" s="414"/>
      <c r="BQ17" s="414"/>
      <c r="BR17" s="414"/>
      <c r="BS17" s="414"/>
      <c r="BT17" s="414"/>
      <c r="BU17" s="415"/>
      <c r="BV17" s="413">
        <v>3828817</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135</v>
      </c>
      <c r="C18" s="476"/>
      <c r="D18" s="476"/>
      <c r="E18" s="477"/>
      <c r="F18" s="477"/>
      <c r="G18" s="477"/>
      <c r="H18" s="477"/>
      <c r="I18" s="477"/>
      <c r="J18" s="477"/>
      <c r="K18" s="477"/>
      <c r="L18" s="478">
        <v>292.02</v>
      </c>
      <c r="M18" s="478"/>
      <c r="N18" s="478"/>
      <c r="O18" s="478"/>
      <c r="P18" s="478"/>
      <c r="Q18" s="478"/>
      <c r="R18" s="479"/>
      <c r="S18" s="479"/>
      <c r="T18" s="479"/>
      <c r="U18" s="479"/>
      <c r="V18" s="480"/>
      <c r="W18" s="494"/>
      <c r="X18" s="495"/>
      <c r="Y18" s="495"/>
      <c r="Z18" s="495"/>
      <c r="AA18" s="495"/>
      <c r="AB18" s="503"/>
      <c r="AC18" s="377">
        <v>60.3</v>
      </c>
      <c r="AD18" s="378"/>
      <c r="AE18" s="378"/>
      <c r="AF18" s="378"/>
      <c r="AG18" s="481"/>
      <c r="AH18" s="377">
        <v>56.9</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10564163</v>
      </c>
      <c r="BO18" s="414"/>
      <c r="BP18" s="414"/>
      <c r="BQ18" s="414"/>
      <c r="BR18" s="414"/>
      <c r="BS18" s="414"/>
      <c r="BT18" s="414"/>
      <c r="BU18" s="415"/>
      <c r="BV18" s="413">
        <v>10739595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137</v>
      </c>
      <c r="C19" s="476"/>
      <c r="D19" s="476"/>
      <c r="E19" s="477"/>
      <c r="F19" s="477"/>
      <c r="G19" s="477"/>
      <c r="H19" s="477"/>
      <c r="I19" s="477"/>
      <c r="J19" s="477"/>
      <c r="K19" s="477"/>
      <c r="L19" s="483">
        <v>106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13234383</v>
      </c>
      <c r="BO19" s="414"/>
      <c r="BP19" s="414"/>
      <c r="BQ19" s="414"/>
      <c r="BR19" s="414"/>
      <c r="BS19" s="414"/>
      <c r="BT19" s="414"/>
      <c r="BU19" s="415"/>
      <c r="BV19" s="413">
        <v>13314025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139</v>
      </c>
      <c r="C20" s="476"/>
      <c r="D20" s="476"/>
      <c r="E20" s="477"/>
      <c r="F20" s="477"/>
      <c r="G20" s="477"/>
      <c r="H20" s="477"/>
      <c r="I20" s="477"/>
      <c r="J20" s="477"/>
      <c r="K20" s="477"/>
      <c r="L20" s="483">
        <v>11199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25250304</v>
      </c>
      <c r="BO23" s="414"/>
      <c r="BP23" s="414"/>
      <c r="BQ23" s="414"/>
      <c r="BR23" s="414"/>
      <c r="BS23" s="414"/>
      <c r="BT23" s="414"/>
      <c r="BU23" s="415"/>
      <c r="BV23" s="413">
        <v>24048280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148</v>
      </c>
      <c r="F24" s="387"/>
      <c r="G24" s="387"/>
      <c r="H24" s="387"/>
      <c r="I24" s="387"/>
      <c r="J24" s="387"/>
      <c r="K24" s="388"/>
      <c r="L24" s="389">
        <v>1</v>
      </c>
      <c r="M24" s="390"/>
      <c r="N24" s="390"/>
      <c r="O24" s="390"/>
      <c r="P24" s="391"/>
      <c r="Q24" s="389">
        <v>8110</v>
      </c>
      <c r="R24" s="390"/>
      <c r="S24" s="390"/>
      <c r="T24" s="390"/>
      <c r="U24" s="390"/>
      <c r="V24" s="391"/>
      <c r="W24" s="455"/>
      <c r="X24" s="446"/>
      <c r="Y24" s="447"/>
      <c r="Z24" s="386" t="s">
        <v>149</v>
      </c>
      <c r="AA24" s="387"/>
      <c r="AB24" s="387"/>
      <c r="AC24" s="387"/>
      <c r="AD24" s="387"/>
      <c r="AE24" s="387"/>
      <c r="AF24" s="387"/>
      <c r="AG24" s="388"/>
      <c r="AH24" s="389">
        <v>341</v>
      </c>
      <c r="AI24" s="390"/>
      <c r="AJ24" s="390"/>
      <c r="AK24" s="390"/>
      <c r="AL24" s="391"/>
      <c r="AM24" s="389">
        <v>1050621</v>
      </c>
      <c r="AN24" s="390"/>
      <c r="AO24" s="390"/>
      <c r="AP24" s="390"/>
      <c r="AQ24" s="390"/>
      <c r="AR24" s="391"/>
      <c r="AS24" s="389">
        <v>3081</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18058678</v>
      </c>
      <c r="BO24" s="414"/>
      <c r="BP24" s="414"/>
      <c r="BQ24" s="414"/>
      <c r="BR24" s="414"/>
      <c r="BS24" s="414"/>
      <c r="BT24" s="414"/>
      <c r="BU24" s="415"/>
      <c r="BV24" s="413">
        <v>16718831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151</v>
      </c>
      <c r="F25" s="387"/>
      <c r="G25" s="387"/>
      <c r="H25" s="387"/>
      <c r="I25" s="387"/>
      <c r="J25" s="387"/>
      <c r="K25" s="388"/>
      <c r="L25" s="389">
        <v>1</v>
      </c>
      <c r="M25" s="390"/>
      <c r="N25" s="390"/>
      <c r="O25" s="390"/>
      <c r="P25" s="391"/>
      <c r="Q25" s="389">
        <v>6840</v>
      </c>
      <c r="R25" s="390"/>
      <c r="S25" s="390"/>
      <c r="T25" s="390"/>
      <c r="U25" s="390"/>
      <c r="V25" s="391"/>
      <c r="W25" s="455"/>
      <c r="X25" s="446"/>
      <c r="Y25" s="447"/>
      <c r="Z25" s="386" t="s">
        <v>152</v>
      </c>
      <c r="AA25" s="387"/>
      <c r="AB25" s="387"/>
      <c r="AC25" s="387"/>
      <c r="AD25" s="387"/>
      <c r="AE25" s="387"/>
      <c r="AF25" s="387"/>
      <c r="AG25" s="388"/>
      <c r="AH25" s="389" t="s">
        <v>153</v>
      </c>
      <c r="AI25" s="390"/>
      <c r="AJ25" s="390"/>
      <c r="AK25" s="390"/>
      <c r="AL25" s="391"/>
      <c r="AM25" s="389" t="s">
        <v>153</v>
      </c>
      <c r="AN25" s="390"/>
      <c r="AO25" s="390"/>
      <c r="AP25" s="390"/>
      <c r="AQ25" s="390"/>
      <c r="AR25" s="391"/>
      <c r="AS25" s="389" t="s">
        <v>153</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1289421</v>
      </c>
      <c r="BO25" s="409"/>
      <c r="BP25" s="409"/>
      <c r="BQ25" s="409"/>
      <c r="BR25" s="409"/>
      <c r="BS25" s="409"/>
      <c r="BT25" s="409"/>
      <c r="BU25" s="410"/>
      <c r="BV25" s="408">
        <v>1968569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6060</v>
      </c>
      <c r="R26" s="390"/>
      <c r="S26" s="390"/>
      <c r="T26" s="390"/>
      <c r="U26" s="390"/>
      <c r="V26" s="391"/>
      <c r="W26" s="455"/>
      <c r="X26" s="446"/>
      <c r="Y26" s="447"/>
      <c r="Z26" s="386" t="s">
        <v>156</v>
      </c>
      <c r="AA26" s="468"/>
      <c r="AB26" s="468"/>
      <c r="AC26" s="468"/>
      <c r="AD26" s="468"/>
      <c r="AE26" s="468"/>
      <c r="AF26" s="468"/>
      <c r="AG26" s="469"/>
      <c r="AH26" s="389">
        <v>22</v>
      </c>
      <c r="AI26" s="390"/>
      <c r="AJ26" s="390"/>
      <c r="AK26" s="390"/>
      <c r="AL26" s="391"/>
      <c r="AM26" s="389">
        <v>70004</v>
      </c>
      <c r="AN26" s="390"/>
      <c r="AO26" s="390"/>
      <c r="AP26" s="390"/>
      <c r="AQ26" s="390"/>
      <c r="AR26" s="391"/>
      <c r="AS26" s="389">
        <v>3182</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153</v>
      </c>
      <c r="BO26" s="414"/>
      <c r="BP26" s="414"/>
      <c r="BQ26" s="414"/>
      <c r="BR26" s="414"/>
      <c r="BS26" s="414"/>
      <c r="BT26" s="414"/>
      <c r="BU26" s="415"/>
      <c r="BV26" s="413" t="s">
        <v>153</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5380</v>
      </c>
      <c r="R27" s="390"/>
      <c r="S27" s="390"/>
      <c r="T27" s="390"/>
      <c r="U27" s="390"/>
      <c r="V27" s="391"/>
      <c r="W27" s="455"/>
      <c r="X27" s="446"/>
      <c r="Y27" s="447"/>
      <c r="Z27" s="386" t="s">
        <v>159</v>
      </c>
      <c r="AA27" s="387"/>
      <c r="AB27" s="387"/>
      <c r="AC27" s="387"/>
      <c r="AD27" s="387"/>
      <c r="AE27" s="387"/>
      <c r="AF27" s="387"/>
      <c r="AG27" s="388"/>
      <c r="AH27" s="389">
        <v>12</v>
      </c>
      <c r="AI27" s="390"/>
      <c r="AJ27" s="390"/>
      <c r="AK27" s="390"/>
      <c r="AL27" s="391"/>
      <c r="AM27" s="389">
        <v>42736</v>
      </c>
      <c r="AN27" s="390"/>
      <c r="AO27" s="390"/>
      <c r="AP27" s="390"/>
      <c r="AQ27" s="390"/>
      <c r="AR27" s="391"/>
      <c r="AS27" s="389">
        <v>3561</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633297</v>
      </c>
      <c r="BO27" s="417"/>
      <c r="BP27" s="417"/>
      <c r="BQ27" s="417"/>
      <c r="BR27" s="417"/>
      <c r="BS27" s="417"/>
      <c r="BT27" s="417"/>
      <c r="BU27" s="418"/>
      <c r="BV27" s="416">
        <v>633297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4690</v>
      </c>
      <c r="R28" s="390"/>
      <c r="S28" s="390"/>
      <c r="T28" s="390"/>
      <c r="U28" s="390"/>
      <c r="V28" s="391"/>
      <c r="W28" s="455"/>
      <c r="X28" s="446"/>
      <c r="Y28" s="447"/>
      <c r="Z28" s="386" t="s">
        <v>162</v>
      </c>
      <c r="AA28" s="387"/>
      <c r="AB28" s="387"/>
      <c r="AC28" s="387"/>
      <c r="AD28" s="387"/>
      <c r="AE28" s="387"/>
      <c r="AF28" s="387"/>
      <c r="AG28" s="388"/>
      <c r="AH28" s="389" t="s">
        <v>153</v>
      </c>
      <c r="AI28" s="390"/>
      <c r="AJ28" s="390"/>
      <c r="AK28" s="390"/>
      <c r="AL28" s="391"/>
      <c r="AM28" s="389" t="s">
        <v>153</v>
      </c>
      <c r="AN28" s="390"/>
      <c r="AO28" s="390"/>
      <c r="AP28" s="390"/>
      <c r="AQ28" s="390"/>
      <c r="AR28" s="391"/>
      <c r="AS28" s="389" t="s">
        <v>153</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2546698</v>
      </c>
      <c r="BO28" s="409"/>
      <c r="BP28" s="409"/>
      <c r="BQ28" s="409"/>
      <c r="BR28" s="409"/>
      <c r="BS28" s="409"/>
      <c r="BT28" s="409"/>
      <c r="BU28" s="410"/>
      <c r="BV28" s="408">
        <v>2545398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10</v>
      </c>
      <c r="M29" s="390"/>
      <c r="N29" s="390"/>
      <c r="O29" s="390"/>
      <c r="P29" s="391"/>
      <c r="Q29" s="389">
        <v>4180</v>
      </c>
      <c r="R29" s="390"/>
      <c r="S29" s="390"/>
      <c r="T29" s="390"/>
      <c r="U29" s="390"/>
      <c r="V29" s="391"/>
      <c r="W29" s="456"/>
      <c r="X29" s="457"/>
      <c r="Y29" s="458"/>
      <c r="Z29" s="386" t="s">
        <v>166</v>
      </c>
      <c r="AA29" s="387"/>
      <c r="AB29" s="387"/>
      <c r="AC29" s="387"/>
      <c r="AD29" s="387"/>
      <c r="AE29" s="387"/>
      <c r="AF29" s="387"/>
      <c r="AG29" s="388"/>
      <c r="AH29" s="389">
        <v>353</v>
      </c>
      <c r="AI29" s="390"/>
      <c r="AJ29" s="390"/>
      <c r="AK29" s="390"/>
      <c r="AL29" s="391"/>
      <c r="AM29" s="389">
        <v>1093357</v>
      </c>
      <c r="AN29" s="390"/>
      <c r="AO29" s="390"/>
      <c r="AP29" s="390"/>
      <c r="AQ29" s="390"/>
      <c r="AR29" s="391"/>
      <c r="AS29" s="389">
        <v>3097</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296734</v>
      </c>
      <c r="BO29" s="414"/>
      <c r="BP29" s="414"/>
      <c r="BQ29" s="414"/>
      <c r="BR29" s="414"/>
      <c r="BS29" s="414"/>
      <c r="BT29" s="414"/>
      <c r="BU29" s="415"/>
      <c r="BV29" s="413">
        <v>296434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94.8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2367394</v>
      </c>
      <c r="BO30" s="417"/>
      <c r="BP30" s="417"/>
      <c r="BQ30" s="417"/>
      <c r="BR30" s="417"/>
      <c r="BS30" s="417"/>
      <c r="BT30" s="417"/>
      <c r="BU30" s="418"/>
      <c r="BV30" s="416">
        <v>2337625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IF('各会計、関係団体の財政状況及び健全化判断比率'!B32="","",'各会計、関係団体の財政状況及び健全化判断比率'!B32)</f>
        <v>簡易水道特別会計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奈良県市町村総合事務組合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大塔ふるさとセンター</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大塔診療所特別会計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IF('各会計、関係団体の財政状況及び健全化判断比率'!B33="","",'各会計、関係団体の財政状況及び健全化判断比率'!B33)</f>
        <v>下水道事業特別会計</v>
      </c>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奈良広域水質検査センター組合</v>
      </c>
      <c r="BZ35" s="372"/>
      <c r="CA35" s="372"/>
      <c r="CB35" s="372"/>
      <c r="CC35" s="372"/>
      <c r="CD35" s="372"/>
      <c r="CE35" s="372"/>
      <c r="CF35" s="372"/>
      <c r="CG35" s="372"/>
      <c r="CH35" s="372"/>
      <c r="CI35" s="372"/>
      <c r="CJ35" s="372"/>
      <c r="CK35" s="372"/>
      <c r="CL35" s="372"/>
      <c r="CM35" s="372"/>
      <c r="CN35" s="165"/>
      <c r="CO35" s="373">
        <f t="shared" ref="CO35:CO43" si="3">IF(CQ35="","",CO34+1)</f>
        <v>19</v>
      </c>
      <c r="CP35" s="373"/>
      <c r="CQ35" s="372" t="str">
        <f>IF('各会計、関係団体の財政状況及び健全化判断比率'!BS8="","",'各会計、関係団体の財政状況及び健全化判断比率'!BS8)</f>
        <v>五條市土地開発公社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墓地事業特別会計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10</v>
      </c>
      <c r="BF36" s="373"/>
      <c r="BG36" s="372" t="str">
        <f>IF('各会計、関係団体の財政状況及び健全化判断比率'!B34="","",'各会計、関係団体の財政状況及び健全化判断比率'!B34)</f>
        <v>農業集落排水事業特別会計</v>
      </c>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奈良県住宅新築資金等貸付金回収管理組合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奈良県後期高齢者医療広域連合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やまと広域環境衛生事務組合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南和広域医療組合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奈良県広域消防組合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80" t="s">
        <v>521</v>
      </c>
      <c r="D34" s="1180"/>
      <c r="E34" s="1181"/>
      <c r="F34" s="32">
        <v>10.69</v>
      </c>
      <c r="G34" s="33">
        <v>10.54</v>
      </c>
      <c r="H34" s="33">
        <v>5.23</v>
      </c>
      <c r="I34" s="33">
        <v>3</v>
      </c>
      <c r="J34" s="34">
        <v>5.44</v>
      </c>
      <c r="K34" s="22"/>
      <c r="L34" s="22"/>
      <c r="M34" s="22"/>
      <c r="N34" s="22"/>
      <c r="O34" s="22"/>
      <c r="P34" s="22"/>
    </row>
    <row r="35" spans="1:16" ht="39" customHeight="1">
      <c r="A35" s="22"/>
      <c r="B35" s="35"/>
      <c r="C35" s="1174" t="s">
        <v>522</v>
      </c>
      <c r="D35" s="1175"/>
      <c r="E35" s="1176"/>
      <c r="F35" s="36">
        <v>4.2</v>
      </c>
      <c r="G35" s="37">
        <v>3.68</v>
      </c>
      <c r="H35" s="37">
        <v>3.72</v>
      </c>
      <c r="I35" s="37">
        <v>3.58</v>
      </c>
      <c r="J35" s="38">
        <v>4.1100000000000003</v>
      </c>
      <c r="K35" s="22"/>
      <c r="L35" s="22"/>
      <c r="M35" s="22"/>
      <c r="N35" s="22"/>
      <c r="O35" s="22"/>
      <c r="P35" s="22"/>
    </row>
    <row r="36" spans="1:16" ht="39" customHeight="1">
      <c r="A36" s="22"/>
      <c r="B36" s="35"/>
      <c r="C36" s="1174" t="s">
        <v>523</v>
      </c>
      <c r="D36" s="1175"/>
      <c r="E36" s="1176"/>
      <c r="F36" s="36">
        <v>0.91</v>
      </c>
      <c r="G36" s="37">
        <v>1.32</v>
      </c>
      <c r="H36" s="37">
        <v>0.88</v>
      </c>
      <c r="I36" s="37">
        <v>0.55000000000000004</v>
      </c>
      <c r="J36" s="38">
        <v>0.78</v>
      </c>
      <c r="K36" s="22"/>
      <c r="L36" s="22"/>
      <c r="M36" s="22"/>
      <c r="N36" s="22"/>
      <c r="O36" s="22"/>
      <c r="P36" s="22"/>
    </row>
    <row r="37" spans="1:16" ht="39" customHeight="1">
      <c r="A37" s="22"/>
      <c r="B37" s="35"/>
      <c r="C37" s="1174" t="s">
        <v>524</v>
      </c>
      <c r="D37" s="1175"/>
      <c r="E37" s="1176"/>
      <c r="F37" s="36">
        <v>0.24</v>
      </c>
      <c r="G37" s="37">
        <v>0.13</v>
      </c>
      <c r="H37" s="37">
        <v>0.06</v>
      </c>
      <c r="I37" s="37">
        <v>0.69</v>
      </c>
      <c r="J37" s="38">
        <v>0.43</v>
      </c>
      <c r="K37" s="22"/>
      <c r="L37" s="22"/>
      <c r="M37" s="22"/>
      <c r="N37" s="22"/>
      <c r="O37" s="22"/>
      <c r="P37" s="22"/>
    </row>
    <row r="38" spans="1:16" ht="39" customHeight="1">
      <c r="A38" s="22"/>
      <c r="B38" s="35"/>
      <c r="C38" s="1174" t="s">
        <v>525</v>
      </c>
      <c r="D38" s="1175"/>
      <c r="E38" s="1176"/>
      <c r="F38" s="36">
        <v>0.06</v>
      </c>
      <c r="G38" s="37">
        <v>0.05</v>
      </c>
      <c r="H38" s="37">
        <v>0</v>
      </c>
      <c r="I38" s="37">
        <v>0</v>
      </c>
      <c r="J38" s="38">
        <v>0</v>
      </c>
      <c r="K38" s="22"/>
      <c r="L38" s="22"/>
      <c r="M38" s="22"/>
      <c r="N38" s="22"/>
      <c r="O38" s="22"/>
      <c r="P38" s="22"/>
    </row>
    <row r="39" spans="1:16" ht="39" customHeight="1">
      <c r="A39" s="22"/>
      <c r="B39" s="35"/>
      <c r="C39" s="1174" t="s">
        <v>526</v>
      </c>
      <c r="D39" s="1175"/>
      <c r="E39" s="1176"/>
      <c r="F39" s="36">
        <v>0</v>
      </c>
      <c r="G39" s="37">
        <v>0.06</v>
      </c>
      <c r="H39" s="37">
        <v>0</v>
      </c>
      <c r="I39" s="37">
        <v>0</v>
      </c>
      <c r="J39" s="38">
        <v>0</v>
      </c>
      <c r="K39" s="22"/>
      <c r="L39" s="22"/>
      <c r="M39" s="22"/>
      <c r="N39" s="22"/>
      <c r="O39" s="22"/>
      <c r="P39" s="22"/>
    </row>
    <row r="40" spans="1:16" ht="39" customHeight="1">
      <c r="A40" s="22"/>
      <c r="B40" s="35"/>
      <c r="C40" s="1174" t="s">
        <v>527</v>
      </c>
      <c r="D40" s="1175"/>
      <c r="E40" s="1176"/>
      <c r="F40" s="36">
        <v>0</v>
      </c>
      <c r="G40" s="37">
        <v>0</v>
      </c>
      <c r="H40" s="37">
        <v>0</v>
      </c>
      <c r="I40" s="37">
        <v>0</v>
      </c>
      <c r="J40" s="38">
        <v>0</v>
      </c>
      <c r="K40" s="22"/>
      <c r="L40" s="22"/>
      <c r="M40" s="22"/>
      <c r="N40" s="22"/>
      <c r="O40" s="22"/>
      <c r="P40" s="22"/>
    </row>
    <row r="41" spans="1:16" ht="39" customHeight="1">
      <c r="A41" s="22"/>
      <c r="B41" s="35"/>
      <c r="C41" s="1174" t="s">
        <v>528</v>
      </c>
      <c r="D41" s="1175"/>
      <c r="E41" s="1176"/>
      <c r="F41" s="36">
        <v>0.01</v>
      </c>
      <c r="G41" s="37">
        <v>0.01</v>
      </c>
      <c r="H41" s="37">
        <v>0</v>
      </c>
      <c r="I41" s="37">
        <v>0</v>
      </c>
      <c r="J41" s="38">
        <v>0</v>
      </c>
      <c r="K41" s="22"/>
      <c r="L41" s="22"/>
      <c r="M41" s="22"/>
      <c r="N41" s="22"/>
      <c r="O41" s="22"/>
      <c r="P41" s="22"/>
    </row>
    <row r="42" spans="1:16" ht="39" customHeight="1">
      <c r="A42" s="22"/>
      <c r="B42" s="39"/>
      <c r="C42" s="1174" t="s">
        <v>529</v>
      </c>
      <c r="D42" s="1175"/>
      <c r="E42" s="1176"/>
      <c r="F42" s="36" t="s">
        <v>475</v>
      </c>
      <c r="G42" s="37" t="s">
        <v>475</v>
      </c>
      <c r="H42" s="37" t="s">
        <v>475</v>
      </c>
      <c r="I42" s="37" t="s">
        <v>475</v>
      </c>
      <c r="J42" s="38" t="s">
        <v>475</v>
      </c>
      <c r="K42" s="22"/>
      <c r="L42" s="22"/>
      <c r="M42" s="22"/>
      <c r="N42" s="22"/>
      <c r="O42" s="22"/>
      <c r="P42" s="22"/>
    </row>
    <row r="43" spans="1:16" ht="39" customHeight="1" thickBot="1">
      <c r="A43" s="22"/>
      <c r="B43" s="40"/>
      <c r="C43" s="1177" t="s">
        <v>530</v>
      </c>
      <c r="D43" s="1178"/>
      <c r="E43" s="1179"/>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90" t="s">
        <v>11</v>
      </c>
      <c r="C45" s="1191"/>
      <c r="D45" s="58"/>
      <c r="E45" s="1196" t="s">
        <v>12</v>
      </c>
      <c r="F45" s="1196"/>
      <c r="G45" s="1196"/>
      <c r="H45" s="1196"/>
      <c r="I45" s="1196"/>
      <c r="J45" s="1197"/>
      <c r="K45" s="59">
        <v>3464</v>
      </c>
      <c r="L45" s="60">
        <v>3245</v>
      </c>
      <c r="M45" s="60">
        <v>3091</v>
      </c>
      <c r="N45" s="60">
        <v>3049</v>
      </c>
      <c r="O45" s="61">
        <v>2837</v>
      </c>
      <c r="P45" s="48"/>
      <c r="Q45" s="48"/>
      <c r="R45" s="48"/>
      <c r="S45" s="48"/>
      <c r="T45" s="48"/>
      <c r="U45" s="48"/>
    </row>
    <row r="46" spans="1:21" ht="30.75" customHeight="1">
      <c r="A46" s="48"/>
      <c r="B46" s="1192"/>
      <c r="C46" s="1193"/>
      <c r="D46" s="62"/>
      <c r="E46" s="1184" t="s">
        <v>13</v>
      </c>
      <c r="F46" s="1184"/>
      <c r="G46" s="1184"/>
      <c r="H46" s="1184"/>
      <c r="I46" s="1184"/>
      <c r="J46" s="1185"/>
      <c r="K46" s="63" t="s">
        <v>475</v>
      </c>
      <c r="L46" s="64" t="s">
        <v>475</v>
      </c>
      <c r="M46" s="64" t="s">
        <v>475</v>
      </c>
      <c r="N46" s="64" t="s">
        <v>475</v>
      </c>
      <c r="O46" s="65" t="s">
        <v>475</v>
      </c>
      <c r="P46" s="48"/>
      <c r="Q46" s="48"/>
      <c r="R46" s="48"/>
      <c r="S46" s="48"/>
      <c r="T46" s="48"/>
      <c r="U46" s="48"/>
    </row>
    <row r="47" spans="1:21" ht="30.75" customHeight="1">
      <c r="A47" s="48"/>
      <c r="B47" s="1192"/>
      <c r="C47" s="1193"/>
      <c r="D47" s="62"/>
      <c r="E47" s="1184" t="s">
        <v>14</v>
      </c>
      <c r="F47" s="1184"/>
      <c r="G47" s="1184"/>
      <c r="H47" s="1184"/>
      <c r="I47" s="1184"/>
      <c r="J47" s="1185"/>
      <c r="K47" s="63" t="s">
        <v>475</v>
      </c>
      <c r="L47" s="64" t="s">
        <v>475</v>
      </c>
      <c r="M47" s="64" t="s">
        <v>475</v>
      </c>
      <c r="N47" s="64" t="s">
        <v>475</v>
      </c>
      <c r="O47" s="65" t="s">
        <v>475</v>
      </c>
      <c r="P47" s="48"/>
      <c r="Q47" s="48"/>
      <c r="R47" s="48"/>
      <c r="S47" s="48"/>
      <c r="T47" s="48"/>
      <c r="U47" s="48"/>
    </row>
    <row r="48" spans="1:21" ht="30.75" customHeight="1">
      <c r="A48" s="48"/>
      <c r="B48" s="1192"/>
      <c r="C48" s="1193"/>
      <c r="D48" s="62"/>
      <c r="E48" s="1184" t="s">
        <v>15</v>
      </c>
      <c r="F48" s="1184"/>
      <c r="G48" s="1184"/>
      <c r="H48" s="1184"/>
      <c r="I48" s="1184"/>
      <c r="J48" s="1185"/>
      <c r="K48" s="63">
        <v>798</v>
      </c>
      <c r="L48" s="64">
        <v>833</v>
      </c>
      <c r="M48" s="64">
        <v>869</v>
      </c>
      <c r="N48" s="64">
        <v>841</v>
      </c>
      <c r="O48" s="65">
        <v>832</v>
      </c>
      <c r="P48" s="48"/>
      <c r="Q48" s="48"/>
      <c r="R48" s="48"/>
      <c r="S48" s="48"/>
      <c r="T48" s="48"/>
      <c r="U48" s="48"/>
    </row>
    <row r="49" spans="1:21" ht="30.75" customHeight="1">
      <c r="A49" s="48"/>
      <c r="B49" s="1192"/>
      <c r="C49" s="1193"/>
      <c r="D49" s="62"/>
      <c r="E49" s="1184" t="s">
        <v>16</v>
      </c>
      <c r="F49" s="1184"/>
      <c r="G49" s="1184"/>
      <c r="H49" s="1184"/>
      <c r="I49" s="1184"/>
      <c r="J49" s="1185"/>
      <c r="K49" s="63" t="s">
        <v>475</v>
      </c>
      <c r="L49" s="64" t="s">
        <v>475</v>
      </c>
      <c r="M49" s="64" t="s">
        <v>475</v>
      </c>
      <c r="N49" s="64">
        <v>0</v>
      </c>
      <c r="O49" s="65">
        <v>2</v>
      </c>
      <c r="P49" s="48"/>
      <c r="Q49" s="48"/>
      <c r="R49" s="48"/>
      <c r="S49" s="48"/>
      <c r="T49" s="48"/>
      <c r="U49" s="48"/>
    </row>
    <row r="50" spans="1:21" ht="30.75" customHeight="1">
      <c r="A50" s="48"/>
      <c r="B50" s="1192"/>
      <c r="C50" s="1193"/>
      <c r="D50" s="62"/>
      <c r="E50" s="1184" t="s">
        <v>17</v>
      </c>
      <c r="F50" s="1184"/>
      <c r="G50" s="1184"/>
      <c r="H50" s="1184"/>
      <c r="I50" s="1184"/>
      <c r="J50" s="1185"/>
      <c r="K50" s="63" t="s">
        <v>475</v>
      </c>
      <c r="L50" s="64" t="s">
        <v>475</v>
      </c>
      <c r="M50" s="64" t="s">
        <v>475</v>
      </c>
      <c r="N50" s="64" t="s">
        <v>475</v>
      </c>
      <c r="O50" s="65" t="s">
        <v>475</v>
      </c>
      <c r="P50" s="48"/>
      <c r="Q50" s="48"/>
      <c r="R50" s="48"/>
      <c r="S50" s="48"/>
      <c r="T50" s="48"/>
      <c r="U50" s="48"/>
    </row>
    <row r="51" spans="1:21" ht="30.75" customHeight="1">
      <c r="A51" s="48"/>
      <c r="B51" s="1194"/>
      <c r="C51" s="1195"/>
      <c r="D51" s="66"/>
      <c r="E51" s="1184" t="s">
        <v>18</v>
      </c>
      <c r="F51" s="1184"/>
      <c r="G51" s="1184"/>
      <c r="H51" s="1184"/>
      <c r="I51" s="1184"/>
      <c r="J51" s="1185"/>
      <c r="K51" s="63" t="s">
        <v>475</v>
      </c>
      <c r="L51" s="64">
        <v>0</v>
      </c>
      <c r="M51" s="64" t="s">
        <v>475</v>
      </c>
      <c r="N51" s="64" t="s">
        <v>475</v>
      </c>
      <c r="O51" s="65">
        <v>0</v>
      </c>
      <c r="P51" s="48"/>
      <c r="Q51" s="48"/>
      <c r="R51" s="48"/>
      <c r="S51" s="48"/>
      <c r="T51" s="48"/>
      <c r="U51" s="48"/>
    </row>
    <row r="52" spans="1:21" ht="30.75" customHeight="1">
      <c r="A52" s="48"/>
      <c r="B52" s="1182" t="s">
        <v>19</v>
      </c>
      <c r="C52" s="1183"/>
      <c r="D52" s="66"/>
      <c r="E52" s="1184" t="s">
        <v>20</v>
      </c>
      <c r="F52" s="1184"/>
      <c r="G52" s="1184"/>
      <c r="H52" s="1184"/>
      <c r="I52" s="1184"/>
      <c r="J52" s="1185"/>
      <c r="K52" s="63">
        <v>2677</v>
      </c>
      <c r="L52" s="64">
        <v>2628</v>
      </c>
      <c r="M52" s="64">
        <v>2622</v>
      </c>
      <c r="N52" s="64">
        <v>2637</v>
      </c>
      <c r="O52" s="65">
        <v>2560</v>
      </c>
      <c r="P52" s="48"/>
      <c r="Q52" s="48"/>
      <c r="R52" s="48"/>
      <c r="S52" s="48"/>
      <c r="T52" s="48"/>
      <c r="U52" s="48"/>
    </row>
    <row r="53" spans="1:21" ht="30.75" customHeight="1" thickBot="1">
      <c r="A53" s="48"/>
      <c r="B53" s="1186" t="s">
        <v>21</v>
      </c>
      <c r="C53" s="1187"/>
      <c r="D53" s="67"/>
      <c r="E53" s="1188" t="s">
        <v>22</v>
      </c>
      <c r="F53" s="1188"/>
      <c r="G53" s="1188"/>
      <c r="H53" s="1188"/>
      <c r="I53" s="1188"/>
      <c r="J53" s="1189"/>
      <c r="K53" s="68">
        <v>1585</v>
      </c>
      <c r="L53" s="69">
        <v>1450</v>
      </c>
      <c r="M53" s="69">
        <v>1338</v>
      </c>
      <c r="N53" s="69">
        <v>1253</v>
      </c>
      <c r="O53" s="70">
        <v>1111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210" t="s">
        <v>24</v>
      </c>
      <c r="C41" s="1211"/>
      <c r="D41" s="81"/>
      <c r="E41" s="1212" t="s">
        <v>25</v>
      </c>
      <c r="F41" s="1212"/>
      <c r="G41" s="1212"/>
      <c r="H41" s="1213"/>
      <c r="I41" s="82">
        <v>26433</v>
      </c>
      <c r="J41" s="83">
        <v>25404</v>
      </c>
      <c r="K41" s="83">
        <v>24977</v>
      </c>
      <c r="L41" s="83">
        <v>24048</v>
      </c>
      <c r="M41" s="84">
        <v>25250</v>
      </c>
    </row>
    <row r="42" spans="2:13" ht="27.75" customHeight="1">
      <c r="B42" s="1200"/>
      <c r="C42" s="1201"/>
      <c r="D42" s="85"/>
      <c r="E42" s="1204" t="s">
        <v>26</v>
      </c>
      <c r="F42" s="1204"/>
      <c r="G42" s="1204"/>
      <c r="H42" s="1205"/>
      <c r="I42" s="86" t="s">
        <v>475</v>
      </c>
      <c r="J42" s="87" t="s">
        <v>475</v>
      </c>
      <c r="K42" s="87" t="s">
        <v>475</v>
      </c>
      <c r="L42" s="87" t="s">
        <v>475</v>
      </c>
      <c r="M42" s="88" t="s">
        <v>475</v>
      </c>
    </row>
    <row r="43" spans="2:13" ht="27.75" customHeight="1">
      <c r="B43" s="1200"/>
      <c r="C43" s="1201"/>
      <c r="D43" s="85"/>
      <c r="E43" s="1204" t="s">
        <v>27</v>
      </c>
      <c r="F43" s="1204"/>
      <c r="G43" s="1204"/>
      <c r="H43" s="1205"/>
      <c r="I43" s="86">
        <v>9223</v>
      </c>
      <c r="J43" s="87">
        <v>8794</v>
      </c>
      <c r="K43" s="87">
        <v>8759</v>
      </c>
      <c r="L43" s="87">
        <v>8138</v>
      </c>
      <c r="M43" s="88">
        <v>7724</v>
      </c>
    </row>
    <row r="44" spans="2:13" ht="27.75" customHeight="1">
      <c r="B44" s="1200"/>
      <c r="C44" s="1201"/>
      <c r="D44" s="85"/>
      <c r="E44" s="1204" t="s">
        <v>28</v>
      </c>
      <c r="F44" s="1204"/>
      <c r="G44" s="1204"/>
      <c r="H44" s="1205"/>
      <c r="I44" s="86" t="s">
        <v>475</v>
      </c>
      <c r="J44" s="87" t="s">
        <v>475</v>
      </c>
      <c r="K44" s="87">
        <v>14</v>
      </c>
      <c r="L44" s="87">
        <v>243</v>
      </c>
      <c r="M44" s="88">
        <v>1091</v>
      </c>
    </row>
    <row r="45" spans="2:13" ht="27.75" customHeight="1">
      <c r="B45" s="1200"/>
      <c r="C45" s="1201"/>
      <c r="D45" s="85"/>
      <c r="E45" s="1204" t="s">
        <v>29</v>
      </c>
      <c r="F45" s="1204"/>
      <c r="G45" s="1204"/>
      <c r="H45" s="1205"/>
      <c r="I45" s="86">
        <v>3975</v>
      </c>
      <c r="J45" s="87">
        <v>4122</v>
      </c>
      <c r="K45" s="87">
        <v>3415</v>
      </c>
      <c r="L45" s="87">
        <v>3164</v>
      </c>
      <c r="M45" s="88">
        <v>2883</v>
      </c>
    </row>
    <row r="46" spans="2:13" ht="27.75" customHeight="1">
      <c r="B46" s="1200"/>
      <c r="C46" s="1201"/>
      <c r="D46" s="85"/>
      <c r="E46" s="1204" t="s">
        <v>30</v>
      </c>
      <c r="F46" s="1204"/>
      <c r="G46" s="1204"/>
      <c r="H46" s="1205"/>
      <c r="I46" s="86">
        <v>2271</v>
      </c>
      <c r="J46" s="87">
        <v>2132</v>
      </c>
      <c r="K46" s="87">
        <v>2150</v>
      </c>
      <c r="L46" s="87">
        <v>2059</v>
      </c>
      <c r="M46" s="88">
        <v>2000</v>
      </c>
    </row>
    <row r="47" spans="2:13" ht="27.75" customHeight="1">
      <c r="B47" s="1200"/>
      <c r="C47" s="1201"/>
      <c r="D47" s="85"/>
      <c r="E47" s="1204" t="s">
        <v>31</v>
      </c>
      <c r="F47" s="1204"/>
      <c r="G47" s="1204"/>
      <c r="H47" s="1205"/>
      <c r="I47" s="86" t="s">
        <v>475</v>
      </c>
      <c r="J47" s="87" t="s">
        <v>475</v>
      </c>
      <c r="K47" s="87" t="s">
        <v>475</v>
      </c>
      <c r="L47" s="87" t="s">
        <v>475</v>
      </c>
      <c r="M47" s="88" t="s">
        <v>475</v>
      </c>
    </row>
    <row r="48" spans="2:13" ht="27.75" customHeight="1">
      <c r="B48" s="1202"/>
      <c r="C48" s="1203"/>
      <c r="D48" s="85"/>
      <c r="E48" s="1204" t="s">
        <v>32</v>
      </c>
      <c r="F48" s="1204"/>
      <c r="G48" s="1204"/>
      <c r="H48" s="1205"/>
      <c r="I48" s="86" t="s">
        <v>475</v>
      </c>
      <c r="J48" s="87" t="s">
        <v>475</v>
      </c>
      <c r="K48" s="87" t="s">
        <v>475</v>
      </c>
      <c r="L48" s="87" t="s">
        <v>475</v>
      </c>
      <c r="M48" s="88" t="s">
        <v>475</v>
      </c>
    </row>
    <row r="49" spans="2:13" ht="27.75" customHeight="1">
      <c r="B49" s="1198" t="s">
        <v>33</v>
      </c>
      <c r="C49" s="1199"/>
      <c r="D49" s="89"/>
      <c r="E49" s="1204" t="s">
        <v>34</v>
      </c>
      <c r="F49" s="1204"/>
      <c r="G49" s="1204"/>
      <c r="H49" s="1205"/>
      <c r="I49" s="86">
        <v>1993</v>
      </c>
      <c r="J49" s="87">
        <v>2669</v>
      </c>
      <c r="K49" s="87">
        <v>3528</v>
      </c>
      <c r="L49" s="87">
        <v>3552</v>
      </c>
      <c r="M49" s="88">
        <v>3572</v>
      </c>
    </row>
    <row r="50" spans="2:13" ht="27.75" customHeight="1">
      <c r="B50" s="1200"/>
      <c r="C50" s="1201"/>
      <c r="D50" s="85"/>
      <c r="E50" s="1204" t="s">
        <v>35</v>
      </c>
      <c r="F50" s="1204"/>
      <c r="G50" s="1204"/>
      <c r="H50" s="1205"/>
      <c r="I50" s="86">
        <v>3218</v>
      </c>
      <c r="J50" s="87">
        <v>3347</v>
      </c>
      <c r="K50" s="87">
        <v>1453</v>
      </c>
      <c r="L50" s="87">
        <v>1393</v>
      </c>
      <c r="M50" s="88">
        <v>1847</v>
      </c>
    </row>
    <row r="51" spans="2:13" ht="27.75" customHeight="1">
      <c r="B51" s="1202"/>
      <c r="C51" s="1203"/>
      <c r="D51" s="85"/>
      <c r="E51" s="1204" t="s">
        <v>36</v>
      </c>
      <c r="F51" s="1204"/>
      <c r="G51" s="1204"/>
      <c r="H51" s="1205"/>
      <c r="I51" s="86">
        <v>22528</v>
      </c>
      <c r="J51" s="87">
        <v>22354</v>
      </c>
      <c r="K51" s="87">
        <v>22321</v>
      </c>
      <c r="L51" s="87">
        <v>22054</v>
      </c>
      <c r="M51" s="88">
        <v>23082</v>
      </c>
    </row>
    <row r="52" spans="2:13" ht="27.75" customHeight="1" thickBot="1">
      <c r="B52" s="1206" t="s">
        <v>37</v>
      </c>
      <c r="C52" s="1207"/>
      <c r="D52" s="90"/>
      <c r="E52" s="1208" t="s">
        <v>38</v>
      </c>
      <c r="F52" s="1208"/>
      <c r="G52" s="1208"/>
      <c r="H52" s="1209"/>
      <c r="I52" s="91">
        <v>14164</v>
      </c>
      <c r="J52" s="92">
        <v>12082</v>
      </c>
      <c r="K52" s="92">
        <v>12012</v>
      </c>
      <c r="L52" s="92">
        <v>10654</v>
      </c>
      <c r="M52" s="93">
        <v>10447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547</v>
      </c>
      <c r="C41" s="246"/>
      <c r="D41" s="246"/>
      <c r="E41" s="246"/>
      <c r="F41" s="246"/>
      <c r="G41" s="246"/>
      <c r="H41" s="246"/>
      <c r="I41" s="246"/>
      <c r="J41" s="246"/>
      <c r="K41" s="246"/>
      <c r="L41" s="246"/>
      <c r="M41" s="246"/>
      <c r="N41" s="246"/>
      <c r="O41" s="246"/>
      <c r="P41" s="247"/>
    </row>
    <row r="42" spans="2:17">
      <c r="B42" s="248"/>
      <c r="C42" s="244"/>
      <c r="D42" s="244"/>
      <c r="E42" s="244"/>
      <c r="F42" s="244"/>
      <c r="G42" s="351" t="s">
        <v>548</v>
      </c>
      <c r="I42" s="352"/>
      <c r="J42" s="352"/>
      <c r="K42" s="352"/>
      <c r="L42" s="244"/>
      <c r="M42" s="244"/>
      <c r="N42" s="244"/>
      <c r="O42" s="244"/>
    </row>
    <row r="43" spans="2:17">
      <c r="B43" s="248"/>
      <c r="C43" s="244"/>
      <c r="D43" s="244"/>
      <c r="E43" s="244"/>
      <c r="F43" s="244"/>
      <c r="G43" s="1226" t="s">
        <v>557</v>
      </c>
      <c r="H43" s="1227"/>
      <c r="I43" s="1227"/>
      <c r="J43" s="1227"/>
      <c r="K43" s="1227"/>
      <c r="L43" s="1227"/>
      <c r="M43" s="1227"/>
      <c r="N43" s="1227"/>
      <c r="O43" s="1228"/>
    </row>
    <row r="44" spans="2:17">
      <c r="B44" s="248"/>
      <c r="C44" s="244"/>
      <c r="D44" s="244"/>
      <c r="E44" s="244"/>
      <c r="F44" s="244"/>
      <c r="G44" s="1229"/>
      <c r="H44" s="1230"/>
      <c r="I44" s="1230"/>
      <c r="J44" s="1230"/>
      <c r="K44" s="1230"/>
      <c r="L44" s="1230"/>
      <c r="M44" s="1230"/>
      <c r="N44" s="1230"/>
      <c r="O44" s="1231"/>
    </row>
    <row r="45" spans="2:17">
      <c r="B45" s="248"/>
      <c r="C45" s="244"/>
      <c r="D45" s="244"/>
      <c r="E45" s="244"/>
      <c r="F45" s="244"/>
      <c r="G45" s="1229"/>
      <c r="H45" s="1230"/>
      <c r="I45" s="1230"/>
      <c r="J45" s="1230"/>
      <c r="K45" s="1230"/>
      <c r="L45" s="1230"/>
      <c r="M45" s="1230"/>
      <c r="N45" s="1230"/>
      <c r="O45" s="1231"/>
    </row>
    <row r="46" spans="2:17">
      <c r="B46" s="248"/>
      <c r="C46" s="244"/>
      <c r="D46" s="244"/>
      <c r="E46" s="244"/>
      <c r="F46" s="244"/>
      <c r="G46" s="1229"/>
      <c r="H46" s="1230"/>
      <c r="I46" s="1230"/>
      <c r="J46" s="1230"/>
      <c r="K46" s="1230"/>
      <c r="L46" s="1230"/>
      <c r="M46" s="1230"/>
      <c r="N46" s="1230"/>
      <c r="O46" s="1231"/>
    </row>
    <row r="47" spans="2:17">
      <c r="B47" s="248"/>
      <c r="C47" s="244"/>
      <c r="D47" s="244"/>
      <c r="E47" s="244"/>
      <c r="F47" s="244"/>
      <c r="G47" s="1232"/>
      <c r="H47" s="1233"/>
      <c r="I47" s="1233"/>
      <c r="J47" s="1233"/>
      <c r="K47" s="1233"/>
      <c r="L47" s="1233"/>
      <c r="M47" s="1233"/>
      <c r="N47" s="1233"/>
      <c r="O47" s="1234"/>
    </row>
    <row r="48" spans="2:17">
      <c r="B48" s="248"/>
      <c r="C48" s="244"/>
      <c r="D48" s="244"/>
      <c r="E48" s="244"/>
      <c r="F48" s="244"/>
      <c r="G48" s="244"/>
      <c r="H48" s="353"/>
      <c r="I48" s="353"/>
      <c r="J48" s="353"/>
    </row>
    <row r="49" spans="1:17">
      <c r="B49" s="248"/>
      <c r="C49" s="244"/>
      <c r="D49" s="244"/>
      <c r="E49" s="244"/>
      <c r="F49" s="244"/>
      <c r="G49" s="243" t="s">
        <v>549</v>
      </c>
    </row>
    <row r="50" spans="1:17">
      <c r="B50" s="248"/>
      <c r="C50" s="244"/>
      <c r="D50" s="244"/>
      <c r="E50" s="244"/>
      <c r="F50" s="244"/>
      <c r="G50" s="1235"/>
      <c r="H50" s="1236"/>
      <c r="I50" s="1236"/>
      <c r="J50" s="1237"/>
      <c r="K50" s="354" t="s">
        <v>514</v>
      </c>
      <c r="L50" s="354" t="s">
        <v>515</v>
      </c>
      <c r="M50" s="354" t="s">
        <v>516</v>
      </c>
      <c r="N50" s="354" t="s">
        <v>517</v>
      </c>
      <c r="O50" s="354" t="s">
        <v>518</v>
      </c>
    </row>
    <row r="51" spans="1:17">
      <c r="B51" s="248"/>
      <c r="C51" s="244"/>
      <c r="D51" s="244"/>
      <c r="E51" s="244"/>
      <c r="F51" s="244"/>
      <c r="G51" s="1238" t="s">
        <v>550</v>
      </c>
      <c r="H51" s="1239"/>
      <c r="I51" s="1244" t="s">
        <v>551</v>
      </c>
      <c r="J51" s="1244"/>
      <c r="K51" s="1248"/>
      <c r="L51" s="1248"/>
      <c r="M51" s="1248"/>
      <c r="N51" s="1248"/>
      <c r="O51" s="1214">
        <v>119.7</v>
      </c>
    </row>
    <row r="52" spans="1:17">
      <c r="B52" s="248"/>
      <c r="C52" s="244"/>
      <c r="D52" s="244"/>
      <c r="E52" s="244"/>
      <c r="F52" s="244"/>
      <c r="G52" s="1240"/>
      <c r="H52" s="1241"/>
      <c r="I52" s="1245"/>
      <c r="J52" s="1245"/>
      <c r="K52" s="1214"/>
      <c r="L52" s="1214"/>
      <c r="M52" s="1214"/>
      <c r="N52" s="1214"/>
      <c r="O52" s="1214"/>
    </row>
    <row r="53" spans="1:17">
      <c r="A53" s="355"/>
      <c r="B53" s="248"/>
      <c r="C53" s="244"/>
      <c r="D53" s="244"/>
      <c r="E53" s="244"/>
      <c r="F53" s="244"/>
      <c r="G53" s="1240"/>
      <c r="H53" s="1241"/>
      <c r="I53" s="1224" t="s">
        <v>552</v>
      </c>
      <c r="J53" s="1224"/>
      <c r="K53" s="1249"/>
      <c r="L53" s="1249"/>
      <c r="M53" s="1249"/>
      <c r="N53" s="1249"/>
      <c r="O53" s="1246">
        <v>39</v>
      </c>
    </row>
    <row r="54" spans="1:17">
      <c r="A54" s="355"/>
      <c r="B54" s="248"/>
      <c r="C54" s="244"/>
      <c r="D54" s="244"/>
      <c r="E54" s="244"/>
      <c r="F54" s="244"/>
      <c r="G54" s="1242"/>
      <c r="H54" s="1243"/>
      <c r="I54" s="1224"/>
      <c r="J54" s="1224"/>
      <c r="K54" s="1247"/>
      <c r="L54" s="1247"/>
      <c r="M54" s="1247"/>
      <c r="N54" s="1247"/>
      <c r="O54" s="1247"/>
    </row>
    <row r="55" spans="1:17">
      <c r="A55" s="355"/>
      <c r="B55" s="248"/>
      <c r="C55" s="244"/>
      <c r="D55" s="244"/>
      <c r="E55" s="244"/>
      <c r="F55" s="244"/>
      <c r="G55" s="1218" t="s">
        <v>553</v>
      </c>
      <c r="H55" s="1219"/>
      <c r="I55" s="1224" t="s">
        <v>551</v>
      </c>
      <c r="J55" s="1224"/>
      <c r="K55" s="1248"/>
      <c r="L55" s="1248"/>
      <c r="M55" s="1248"/>
      <c r="N55" s="1248"/>
      <c r="O55" s="1214">
        <v>58.5</v>
      </c>
    </row>
    <row r="56" spans="1:17">
      <c r="A56" s="355"/>
      <c r="B56" s="248"/>
      <c r="C56" s="244"/>
      <c r="D56" s="244"/>
      <c r="E56" s="244"/>
      <c r="F56" s="244"/>
      <c r="G56" s="1220"/>
      <c r="H56" s="1221"/>
      <c r="I56" s="1224"/>
      <c r="J56" s="1224"/>
      <c r="K56" s="1214"/>
      <c r="L56" s="1214"/>
      <c r="M56" s="1214"/>
      <c r="N56" s="1214"/>
      <c r="O56" s="1214"/>
    </row>
    <row r="57" spans="1:17" s="355" customFormat="1">
      <c r="B57" s="356"/>
      <c r="C57" s="352"/>
      <c r="D57" s="352"/>
      <c r="E57" s="352"/>
      <c r="F57" s="352"/>
      <c r="G57" s="1220"/>
      <c r="H57" s="1221"/>
      <c r="I57" s="1216" t="s">
        <v>552</v>
      </c>
      <c r="J57" s="1216"/>
      <c r="K57" s="1249"/>
      <c r="L57" s="1249"/>
      <c r="M57" s="1249"/>
      <c r="N57" s="1249"/>
      <c r="O57" s="1246">
        <v>49</v>
      </c>
      <c r="P57" s="357"/>
      <c r="Q57" s="356"/>
    </row>
    <row r="58" spans="1:17" s="355" customFormat="1">
      <c r="A58" s="243"/>
      <c r="B58" s="356"/>
      <c r="C58" s="352"/>
      <c r="D58" s="352"/>
      <c r="E58" s="352"/>
      <c r="F58" s="352"/>
      <c r="G58" s="1222"/>
      <c r="H58" s="1223"/>
      <c r="I58" s="1216"/>
      <c r="J58" s="1216"/>
      <c r="K58" s="1247"/>
      <c r="L58" s="1247"/>
      <c r="M58" s="1247"/>
      <c r="N58" s="1247"/>
      <c r="O58" s="1247"/>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554</v>
      </c>
      <c r="C63" s="244"/>
      <c r="D63" s="244"/>
      <c r="E63" s="244"/>
      <c r="F63" s="244"/>
      <c r="G63" s="244"/>
      <c r="H63" s="244"/>
      <c r="I63" s="244"/>
      <c r="J63" s="244"/>
      <c r="K63" s="244"/>
      <c r="L63" s="244"/>
      <c r="M63" s="244"/>
      <c r="N63" s="244"/>
      <c r="O63" s="244"/>
    </row>
    <row r="64" spans="1:17">
      <c r="B64" s="248"/>
      <c r="C64" s="244"/>
      <c r="D64" s="244"/>
      <c r="E64" s="244"/>
      <c r="F64" s="244"/>
      <c r="G64" s="351" t="s">
        <v>548</v>
      </c>
      <c r="I64" s="352"/>
      <c r="J64" s="352"/>
      <c r="K64" s="352"/>
      <c r="L64" s="244"/>
      <c r="M64" s="244"/>
      <c r="N64" s="244"/>
      <c r="O64" s="244"/>
    </row>
    <row r="65" spans="2:30">
      <c r="B65" s="248"/>
      <c r="C65" s="244"/>
      <c r="D65" s="244"/>
      <c r="E65" s="244"/>
      <c r="F65" s="244"/>
      <c r="G65" s="1226" t="s">
        <v>558</v>
      </c>
      <c r="H65" s="1227"/>
      <c r="I65" s="1227"/>
      <c r="J65" s="1227"/>
      <c r="K65" s="1227"/>
      <c r="L65" s="1227"/>
      <c r="M65" s="1227"/>
      <c r="N65" s="1227"/>
      <c r="O65" s="1228"/>
    </row>
    <row r="66" spans="2:30">
      <c r="B66" s="248"/>
      <c r="C66" s="244"/>
      <c r="D66" s="244"/>
      <c r="E66" s="244"/>
      <c r="F66" s="244"/>
      <c r="G66" s="1229"/>
      <c r="H66" s="1230"/>
      <c r="I66" s="1230"/>
      <c r="J66" s="1230"/>
      <c r="K66" s="1230"/>
      <c r="L66" s="1230"/>
      <c r="M66" s="1230"/>
      <c r="N66" s="1230"/>
      <c r="O66" s="1231"/>
    </row>
    <row r="67" spans="2:30">
      <c r="B67" s="248"/>
      <c r="C67" s="244"/>
      <c r="D67" s="244"/>
      <c r="E67" s="244"/>
      <c r="F67" s="244"/>
      <c r="G67" s="1229"/>
      <c r="H67" s="1230"/>
      <c r="I67" s="1230"/>
      <c r="J67" s="1230"/>
      <c r="K67" s="1230"/>
      <c r="L67" s="1230"/>
      <c r="M67" s="1230"/>
      <c r="N67" s="1230"/>
      <c r="O67" s="1231"/>
    </row>
    <row r="68" spans="2:30">
      <c r="B68" s="248"/>
      <c r="C68" s="244"/>
      <c r="D68" s="244"/>
      <c r="E68" s="244"/>
      <c r="F68" s="244"/>
      <c r="G68" s="1229"/>
      <c r="H68" s="1230"/>
      <c r="I68" s="1230"/>
      <c r="J68" s="1230"/>
      <c r="K68" s="1230"/>
      <c r="L68" s="1230"/>
      <c r="M68" s="1230"/>
      <c r="N68" s="1230"/>
      <c r="O68" s="1231"/>
    </row>
    <row r="69" spans="2:30">
      <c r="B69" s="248"/>
      <c r="C69" s="244"/>
      <c r="D69" s="244"/>
      <c r="E69" s="244"/>
      <c r="F69" s="244"/>
      <c r="G69" s="1232"/>
      <c r="H69" s="1233"/>
      <c r="I69" s="1233"/>
      <c r="J69" s="1233"/>
      <c r="K69" s="1233"/>
      <c r="L69" s="1233"/>
      <c r="M69" s="1233"/>
      <c r="N69" s="1233"/>
      <c r="O69" s="1234"/>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555</v>
      </c>
      <c r="I71" s="368"/>
      <c r="J71" s="364"/>
      <c r="K71" s="364"/>
      <c r="L71" s="365"/>
      <c r="M71" s="364"/>
      <c r="N71" s="365"/>
      <c r="O71" s="366"/>
    </row>
    <row r="72" spans="2:30">
      <c r="B72" s="248"/>
      <c r="C72" s="244"/>
      <c r="D72" s="244"/>
      <c r="E72" s="244"/>
      <c r="F72" s="244"/>
      <c r="G72" s="1235"/>
      <c r="H72" s="1236"/>
      <c r="I72" s="1236"/>
      <c r="J72" s="1237"/>
      <c r="K72" s="354" t="s">
        <v>514</v>
      </c>
      <c r="L72" s="354" t="s">
        <v>515</v>
      </c>
      <c r="M72" s="354" t="s">
        <v>516</v>
      </c>
      <c r="N72" s="354" t="s">
        <v>517</v>
      </c>
      <c r="O72" s="354" t="s">
        <v>518</v>
      </c>
    </row>
    <row r="73" spans="2:30">
      <c r="B73" s="248"/>
      <c r="C73" s="244"/>
      <c r="D73" s="244"/>
      <c r="E73" s="244"/>
      <c r="F73" s="244"/>
      <c r="G73" s="1238" t="s">
        <v>550</v>
      </c>
      <c r="H73" s="1239"/>
      <c r="I73" s="1244" t="s">
        <v>551</v>
      </c>
      <c r="J73" s="1244"/>
      <c r="K73" s="1225">
        <v>162.4</v>
      </c>
      <c r="L73" s="1225">
        <v>137.19999999999999</v>
      </c>
      <c r="M73" s="1214">
        <v>135.19999999999999</v>
      </c>
      <c r="N73" s="1214">
        <v>125.3</v>
      </c>
      <c r="O73" s="1214">
        <v>119.7</v>
      </c>
      <c r="S73" s="243">
        <v>9.9</v>
      </c>
    </row>
    <row r="74" spans="2:30">
      <c r="B74" s="248"/>
      <c r="C74" s="244"/>
      <c r="D74" s="244"/>
      <c r="E74" s="244"/>
      <c r="F74" s="244"/>
      <c r="G74" s="1240"/>
      <c r="H74" s="1241"/>
      <c r="I74" s="1245"/>
      <c r="J74" s="1245"/>
      <c r="K74" s="1225"/>
      <c r="L74" s="1225"/>
      <c r="M74" s="1214"/>
      <c r="N74" s="1214"/>
      <c r="O74" s="1214"/>
    </row>
    <row r="75" spans="2:30">
      <c r="B75" s="248"/>
      <c r="C75" s="244"/>
      <c r="D75" s="244"/>
      <c r="E75" s="244"/>
      <c r="F75" s="244"/>
      <c r="G75" s="1240"/>
      <c r="H75" s="1241"/>
      <c r="I75" s="1224" t="s">
        <v>556</v>
      </c>
      <c r="J75" s="1224"/>
      <c r="K75" s="1246">
        <v>16.3</v>
      </c>
      <c r="L75" s="1246">
        <v>16.399999999999999</v>
      </c>
      <c r="M75" s="1246">
        <v>16.5</v>
      </c>
      <c r="N75" s="1246">
        <v>15.4</v>
      </c>
      <c r="O75" s="1246">
        <v>14.1</v>
      </c>
      <c r="U75" s="243">
        <v>81.2</v>
      </c>
      <c r="W75" s="243">
        <v>87.2</v>
      </c>
      <c r="Y75" s="243">
        <v>99.8</v>
      </c>
      <c r="AA75" s="243">
        <v>109.5</v>
      </c>
      <c r="AC75" s="243">
        <v>115.2</v>
      </c>
    </row>
    <row r="76" spans="2:30">
      <c r="B76" s="248"/>
      <c r="C76" s="244"/>
      <c r="D76" s="244"/>
      <c r="E76" s="244"/>
      <c r="F76" s="244"/>
      <c r="G76" s="1242"/>
      <c r="H76" s="1243"/>
      <c r="I76" s="1224"/>
      <c r="J76" s="1224"/>
      <c r="K76" s="1247"/>
      <c r="L76" s="1247"/>
      <c r="M76" s="1247"/>
      <c r="N76" s="1247"/>
      <c r="O76" s="1247"/>
    </row>
    <row r="77" spans="2:30">
      <c r="B77" s="248"/>
      <c r="C77" s="244"/>
      <c r="D77" s="244"/>
      <c r="E77" s="244"/>
      <c r="F77" s="244"/>
      <c r="G77" s="1218" t="s">
        <v>553</v>
      </c>
      <c r="H77" s="1219"/>
      <c r="I77" s="1224" t="s">
        <v>551</v>
      </c>
      <c r="J77" s="1224"/>
      <c r="K77" s="1225">
        <v>88.3</v>
      </c>
      <c r="L77" s="1225">
        <v>76.2</v>
      </c>
      <c r="M77" s="1214">
        <v>65.3</v>
      </c>
      <c r="N77" s="1214">
        <v>60.8</v>
      </c>
      <c r="O77" s="1214">
        <v>58.5</v>
      </c>
      <c r="R77" s="243">
        <v>12.3</v>
      </c>
      <c r="T77" s="243">
        <v>11.1</v>
      </c>
    </row>
    <row r="78" spans="2:30">
      <c r="B78" s="248"/>
      <c r="C78" s="244"/>
      <c r="D78" s="244"/>
      <c r="E78" s="244"/>
      <c r="F78" s="244"/>
      <c r="G78" s="1220"/>
      <c r="H78" s="1221"/>
      <c r="I78" s="1224"/>
      <c r="J78" s="1224"/>
      <c r="K78" s="1225"/>
      <c r="L78" s="1225"/>
      <c r="M78" s="1214"/>
      <c r="N78" s="1214"/>
      <c r="O78" s="1214"/>
    </row>
    <row r="79" spans="2:30">
      <c r="B79" s="248"/>
      <c r="C79" s="244"/>
      <c r="D79" s="244"/>
      <c r="E79" s="244"/>
      <c r="F79" s="244"/>
      <c r="G79" s="1220"/>
      <c r="H79" s="1221"/>
      <c r="I79" s="1215" t="s">
        <v>556</v>
      </c>
      <c r="J79" s="1216"/>
      <c r="K79" s="1217">
        <v>13.8</v>
      </c>
      <c r="L79" s="1217">
        <v>12.8</v>
      </c>
      <c r="M79" s="1217">
        <v>12</v>
      </c>
      <c r="N79" s="1217">
        <v>11.1</v>
      </c>
      <c r="O79" s="1217">
        <v>10.7</v>
      </c>
      <c r="V79" s="243">
        <v>53.5</v>
      </c>
      <c r="X79" s="243">
        <v>48.2</v>
      </c>
      <c r="Z79" s="243">
        <v>34.200000000000003</v>
      </c>
      <c r="AB79" s="243">
        <v>30.3</v>
      </c>
      <c r="AD79" s="243">
        <v>28.9</v>
      </c>
    </row>
    <row r="80" spans="2:30">
      <c r="B80" s="248"/>
      <c r="C80" s="244"/>
      <c r="D80" s="244"/>
      <c r="E80" s="244"/>
      <c r="F80" s="244"/>
      <c r="G80" s="1222"/>
      <c r="H80" s="1223"/>
      <c r="I80" s="1216"/>
      <c r="J80" s="1216"/>
      <c r="K80" s="1217"/>
      <c r="L80" s="1217"/>
      <c r="M80" s="1217"/>
      <c r="N80" s="1217"/>
      <c r="O80" s="1217"/>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49498</v>
      </c>
      <c r="E3" s="116"/>
      <c r="F3" s="117">
        <v>67201</v>
      </c>
      <c r="G3" s="118"/>
      <c r="H3" s="119"/>
    </row>
    <row r="4" spans="1:8">
      <c r="A4" s="120"/>
      <c r="B4" s="121"/>
      <c r="C4" s="122"/>
      <c r="D4" s="123">
        <v>39314</v>
      </c>
      <c r="E4" s="124"/>
      <c r="F4" s="125">
        <v>35210</v>
      </c>
      <c r="G4" s="126"/>
      <c r="H4" s="127"/>
    </row>
    <row r="5" spans="1:8">
      <c r="A5" s="108" t="s">
        <v>508</v>
      </c>
      <c r="B5" s="113"/>
      <c r="C5" s="114"/>
      <c r="D5" s="115">
        <v>61580</v>
      </c>
      <c r="E5" s="116"/>
      <c r="F5" s="117">
        <v>75709</v>
      </c>
      <c r="G5" s="118"/>
      <c r="H5" s="119"/>
    </row>
    <row r="6" spans="1:8">
      <c r="A6" s="120"/>
      <c r="B6" s="121"/>
      <c r="C6" s="122"/>
      <c r="D6" s="123">
        <v>38900</v>
      </c>
      <c r="E6" s="124"/>
      <c r="F6" s="125">
        <v>35212</v>
      </c>
      <c r="G6" s="126"/>
      <c r="H6" s="127"/>
    </row>
    <row r="7" spans="1:8">
      <c r="A7" s="108" t="s">
        <v>509</v>
      </c>
      <c r="B7" s="113"/>
      <c r="C7" s="114"/>
      <c r="D7" s="115">
        <v>76193</v>
      </c>
      <c r="E7" s="116"/>
      <c r="F7" s="117">
        <v>90961</v>
      </c>
      <c r="G7" s="118"/>
      <c r="H7" s="119"/>
    </row>
    <row r="8" spans="1:8">
      <c r="A8" s="120"/>
      <c r="B8" s="121"/>
      <c r="C8" s="122"/>
      <c r="D8" s="123">
        <v>51321</v>
      </c>
      <c r="E8" s="124"/>
      <c r="F8" s="125">
        <v>37720</v>
      </c>
      <c r="G8" s="126"/>
      <c r="H8" s="127"/>
    </row>
    <row r="9" spans="1:8">
      <c r="A9" s="108" t="s">
        <v>510</v>
      </c>
      <c r="B9" s="113"/>
      <c r="C9" s="114"/>
      <c r="D9" s="115">
        <v>64687</v>
      </c>
      <c r="E9" s="116"/>
      <c r="F9" s="117">
        <v>106614</v>
      </c>
      <c r="G9" s="118"/>
      <c r="H9" s="119"/>
    </row>
    <row r="10" spans="1:8">
      <c r="A10" s="120"/>
      <c r="B10" s="121"/>
      <c r="C10" s="122"/>
      <c r="D10" s="123">
        <v>34574</v>
      </c>
      <c r="E10" s="124"/>
      <c r="F10" s="125">
        <v>45545</v>
      </c>
      <c r="G10" s="126"/>
      <c r="H10" s="127"/>
    </row>
    <row r="11" spans="1:8">
      <c r="A11" s="108" t="s">
        <v>511</v>
      </c>
      <c r="B11" s="113"/>
      <c r="C11" s="114"/>
      <c r="D11" s="115">
        <v>94828</v>
      </c>
      <c r="E11" s="116"/>
      <c r="F11" s="117">
        <v>85459</v>
      </c>
      <c r="G11" s="118"/>
      <c r="H11" s="119"/>
    </row>
    <row r="12" spans="1:8">
      <c r="A12" s="120"/>
      <c r="B12" s="121"/>
      <c r="C12" s="128"/>
      <c r="D12" s="123">
        <v>29655</v>
      </c>
      <c r="E12" s="124"/>
      <c r="F12" s="125">
        <v>44378</v>
      </c>
      <c r="G12" s="126"/>
      <c r="H12" s="127"/>
    </row>
    <row r="13" spans="1:8">
      <c r="A13" s="108"/>
      <c r="B13" s="113"/>
      <c r="C13" s="129"/>
      <c r="D13" s="130">
        <v>69357</v>
      </c>
      <c r="E13" s="131"/>
      <c r="F13" s="132">
        <v>85189</v>
      </c>
      <c r="G13" s="133"/>
      <c r="H13" s="119"/>
    </row>
    <row r="14" spans="1:8">
      <c r="A14" s="120"/>
      <c r="B14" s="121"/>
      <c r="C14" s="122"/>
      <c r="D14" s="123">
        <v>38753</v>
      </c>
      <c r="E14" s="124"/>
      <c r="F14" s="125">
        <v>39613</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10.71</v>
      </c>
      <c r="C19" s="134">
        <f>ROUND(VALUE(SUBSTITUTE(実質収支比率等に係る経年分析!G$48,"▲","-")),2)</f>
        <v>10.62</v>
      </c>
      <c r="D19" s="134">
        <f>ROUND(VALUE(SUBSTITUTE(実質収支比率等に係る経年分析!H$48,"▲","-")),2)</f>
        <v>5.23</v>
      </c>
      <c r="E19" s="134">
        <f>ROUND(VALUE(SUBSTITUTE(実質収支比率等に係る経年分析!I$48,"▲","-")),2)</f>
        <v>3.01</v>
      </c>
      <c r="F19" s="134">
        <f>ROUND(VALUE(SUBSTITUTE(実質収支比率等に係る経年分析!J$48,"▲","-")),2)</f>
        <v>5.45</v>
      </c>
    </row>
    <row r="20" spans="1:11">
      <c r="A20" s="134" t="s">
        <v>43</v>
      </c>
      <c r="B20" s="134">
        <f>ROUND(VALUE(SUBSTITUTE(実質収支比率等に係る経年分析!F$47,"▲","-")),2)</f>
        <v>11.1</v>
      </c>
      <c r="C20" s="134">
        <f>ROUND(VALUE(SUBSTITUTE(実質収支比率等に係る経年分析!G$47,"▲","-")),2)</f>
        <v>15.49</v>
      </c>
      <c r="D20" s="134">
        <f>ROUND(VALUE(SUBSTITUTE(実質収支比率等に係る経年分析!H$47,"▲","-")),2)</f>
        <v>20.69</v>
      </c>
      <c r="E20" s="134">
        <f>ROUND(VALUE(SUBSTITUTE(実質収支比率等に係る経年分析!I$47,"▲","-")),2)</f>
        <v>23.2</v>
      </c>
      <c r="F20" s="134">
        <f>ROUND(VALUE(SUBSTITUTE(実質収支比率等に係る経年分析!J$47,"▲","-")),2)</f>
        <v>22.9</v>
      </c>
    </row>
    <row r="21" spans="1:11">
      <c r="A21" s="134" t="s">
        <v>44</v>
      </c>
      <c r="B21" s="134">
        <f>IF(ISNUMBER(VALUE(SUBSTITUTE(実質収支比率等に係る経年分析!F$49,"▲","-"))),ROUND(VALUE(SUBSTITUTE(実質収支比率等に係る経年分析!F$49,"▲","-")),2),NA())</f>
        <v>1.43</v>
      </c>
      <c r="C21" s="134">
        <f>IF(ISNUMBER(VALUE(SUBSTITUTE(実質収支比率等に係る経年分析!G$49,"▲","-"))),ROUND(VALUE(SUBSTITUTE(実質収支比率等に係る経年分析!G$49,"▲","-")),2),NA())</f>
        <v>4.8600000000000003</v>
      </c>
      <c r="D21" s="134">
        <f>IF(ISNUMBER(VALUE(SUBSTITUTE(実質収支比率等に係る経年分析!H$49,"▲","-"))),ROUND(VALUE(SUBSTITUTE(実質収支比率等に係る経年分析!H$49,"▲","-")),2),NA())</f>
        <v>-3.9</v>
      </c>
      <c r="E21" s="134">
        <f>IF(ISNUMBER(VALUE(SUBSTITUTE(実質収支比率等に係る経年分析!I$49,"▲","-"))),ROUND(VALUE(SUBSTITUTE(実質収支比率等に係る経年分析!I$49,"▲","-")),2),NA())</f>
        <v>-1.55</v>
      </c>
      <c r="F21" s="134">
        <f>IF(ISNUMBER(VALUE(SUBSTITUTE(実質収支比率等に係る経年分析!J$49,"▲","-"))),ROUND(VALUE(SUBSTITUTE(実質収支比率等に係る経年分析!J$49,"▲","-")),2),NA())</f>
        <v>2.72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墓地事業特別会計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大塔診療所特別会計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0.43</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0.55000000000000004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3.72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3.58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4.1100000000000003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10.69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10.54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5.23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5.44</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2677</v>
      </c>
      <c r="E42" s="136"/>
      <c r="F42" s="136"/>
      <c r="G42" s="136">
        <f>'実質公債費比率（分子）の構造'!L$52</f>
        <v>2628</v>
      </c>
      <c r="H42" s="136"/>
      <c r="I42" s="136"/>
      <c r="J42" s="136">
        <f>'実質公債費比率（分子）の構造'!M$52</f>
        <v>2622</v>
      </c>
      <c r="K42" s="136"/>
      <c r="L42" s="136"/>
      <c r="M42" s="136">
        <f>'実質公債費比率（分子）の構造'!N$52</f>
        <v>2637</v>
      </c>
      <c r="N42" s="136"/>
      <c r="O42" s="136"/>
      <c r="P42" s="136">
        <f>'実質公債費比率（分子）の構造'!O$52</f>
        <v>2560</v>
      </c>
    </row>
    <row r="43" spans="1:16">
      <c r="A43" s="136" t="s">
        <v>52</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f>'実質公債費比率（分子）の構造'!N$49</f>
        <v>0</v>
      </c>
      <c r="L45" s="136"/>
      <c r="M45" s="136"/>
      <c r="N45" s="136">
        <f>'実質公債費比率（分子）の構造'!O$49</f>
        <v>2</v>
      </c>
      <c r="O45" s="136"/>
      <c r="P45" s="136"/>
    </row>
    <row r="46" spans="1:16">
      <c r="A46" s="136" t="s">
        <v>55</v>
      </c>
      <c r="B46" s="136">
        <f>'実質公債費比率（分子）の構造'!K$48</f>
        <v>798</v>
      </c>
      <c r="C46" s="136"/>
      <c r="D46" s="136"/>
      <c r="E46" s="136">
        <f>'実質公債費比率（分子）の構造'!L$48</f>
        <v>833</v>
      </c>
      <c r="F46" s="136"/>
      <c r="G46" s="136"/>
      <c r="H46" s="136">
        <f>'実質公債費比率（分子）の構造'!M$48</f>
        <v>869</v>
      </c>
      <c r="I46" s="136"/>
      <c r="J46" s="136"/>
      <c r="K46" s="136">
        <f>'実質公債費比率（分子）の構造'!N$48</f>
        <v>841</v>
      </c>
      <c r="L46" s="136"/>
      <c r="M46" s="136"/>
      <c r="N46" s="136">
        <f>'実質公債費比率（分子）の構造'!O$48</f>
        <v>832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3464</v>
      </c>
      <c r="C49" s="136"/>
      <c r="D49" s="136"/>
      <c r="E49" s="136">
        <f>'実質公債費比率（分子）の構造'!L$45</f>
        <v>3245</v>
      </c>
      <c r="F49" s="136"/>
      <c r="G49" s="136"/>
      <c r="H49" s="136">
        <f>'実質公債費比率（分子）の構造'!M$45</f>
        <v>3091</v>
      </c>
      <c r="I49" s="136"/>
      <c r="J49" s="136"/>
      <c r="K49" s="136">
        <f>'実質公債費比率（分子）の構造'!N$45</f>
        <v>3049</v>
      </c>
      <c r="L49" s="136"/>
      <c r="M49" s="136"/>
      <c r="N49" s="136">
        <f>'実質公債費比率（分子）の構造'!O$45</f>
        <v>2837</v>
      </c>
      <c r="O49" s="136"/>
      <c r="P49" s="136"/>
    </row>
    <row r="50" spans="1:16">
      <c r="A50" s="136" t="s">
        <v>59</v>
      </c>
      <c r="B50" s="136" t="e">
        <f>NA()</f>
        <v>#N/A</v>
      </c>
      <c r="C50" s="136">
        <f>IF(ISNUMBER('実質公債費比率（分子）の構造'!K$53),'実質公債費比率（分子）の構造'!K$53,NA())</f>
        <v>1585</v>
      </c>
      <c r="D50" s="136" t="e">
        <f>NA()</f>
        <v>#N/A</v>
      </c>
      <c r="E50" s="136" t="e">
        <f>NA()</f>
        <v>#N/A</v>
      </c>
      <c r="F50" s="136">
        <f>IF(ISNUMBER('実質公債費比率（分子）の構造'!L$53),'実質公債費比率（分子）の構造'!L$53,NA())</f>
        <v>1450</v>
      </c>
      <c r="G50" s="136" t="e">
        <f>NA()</f>
        <v>#N/A</v>
      </c>
      <c r="H50" s="136" t="e">
        <f>NA()</f>
        <v>#N/A</v>
      </c>
      <c r="I50" s="136">
        <f>IF(ISNUMBER('実質公債費比率（分子）の構造'!M$53),'実質公債費比率（分子）の構造'!M$53,NA())</f>
        <v>1338</v>
      </c>
      <c r="J50" s="136" t="e">
        <f>NA()</f>
        <v>#N/A</v>
      </c>
      <c r="K50" s="136" t="e">
        <f>NA()</f>
        <v>#N/A</v>
      </c>
      <c r="L50" s="136">
        <f>IF(ISNUMBER('実質公債費比率（分子）の構造'!N$53),'実質公債費比率（分子）の構造'!N$53,NA())</f>
        <v>1253</v>
      </c>
      <c r="M50" s="136" t="e">
        <f>NA()</f>
        <v>#N/A</v>
      </c>
      <c r="N50" s="136" t="e">
        <f>NA()</f>
        <v>#N/A</v>
      </c>
      <c r="O50" s="136">
        <f>IF(ISNUMBER('実質公債費比率（分子）の構造'!O$53),'実質公債費比率（分子）の構造'!O$53,NA())</f>
        <v>1111</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22528</v>
      </c>
      <c r="E56" s="135"/>
      <c r="F56" s="135"/>
      <c r="G56" s="135">
        <f>'将来負担比率（分子）の構造'!J$51</f>
        <v>22354</v>
      </c>
      <c r="H56" s="135"/>
      <c r="I56" s="135"/>
      <c r="J56" s="135">
        <f>'将来負担比率（分子）の構造'!K$51</f>
        <v>22321</v>
      </c>
      <c r="K56" s="135"/>
      <c r="L56" s="135"/>
      <c r="M56" s="135">
        <f>'将来負担比率（分子）の構造'!L$51</f>
        <v>22054</v>
      </c>
      <c r="N56" s="135"/>
      <c r="O56" s="135"/>
      <c r="P56" s="135">
        <f>'将来負担比率（分子）の構造'!M$51</f>
        <v>23082</v>
      </c>
    </row>
    <row r="57" spans="1:16">
      <c r="A57" s="135" t="s">
        <v>35</v>
      </c>
      <c r="B57" s="135"/>
      <c r="C57" s="135"/>
      <c r="D57" s="135">
        <f>'将来負担比率（分子）の構造'!I$50</f>
        <v>3218</v>
      </c>
      <c r="E57" s="135"/>
      <c r="F57" s="135"/>
      <c r="G57" s="135">
        <f>'将来負担比率（分子）の構造'!J$50</f>
        <v>3347</v>
      </c>
      <c r="H57" s="135"/>
      <c r="I57" s="135"/>
      <c r="J57" s="135">
        <f>'将来負担比率（分子）の構造'!K$50</f>
        <v>1453</v>
      </c>
      <c r="K57" s="135"/>
      <c r="L57" s="135"/>
      <c r="M57" s="135">
        <f>'将来負担比率（分子）の構造'!L$50</f>
        <v>1393</v>
      </c>
      <c r="N57" s="135"/>
      <c r="O57" s="135"/>
      <c r="P57" s="135">
        <f>'将来負担比率（分子）の構造'!M$50</f>
        <v>1847</v>
      </c>
    </row>
    <row r="58" spans="1:16">
      <c r="A58" s="135" t="s">
        <v>34</v>
      </c>
      <c r="B58" s="135"/>
      <c r="C58" s="135"/>
      <c r="D58" s="135">
        <f>'将来負担比率（分子）の構造'!I$49</f>
        <v>1993</v>
      </c>
      <c r="E58" s="135"/>
      <c r="F58" s="135"/>
      <c r="G58" s="135">
        <f>'将来負担比率（分子）の構造'!J$49</f>
        <v>2669</v>
      </c>
      <c r="H58" s="135"/>
      <c r="I58" s="135"/>
      <c r="J58" s="135">
        <f>'将来負担比率（分子）の構造'!K$49</f>
        <v>3528</v>
      </c>
      <c r="K58" s="135"/>
      <c r="L58" s="135"/>
      <c r="M58" s="135">
        <f>'将来負担比率（分子）の構造'!L$49</f>
        <v>3552</v>
      </c>
      <c r="N58" s="135"/>
      <c r="O58" s="135"/>
      <c r="P58" s="135">
        <f>'将来負担比率（分子）の構造'!M$49</f>
        <v>3572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2271</v>
      </c>
      <c r="C61" s="135"/>
      <c r="D61" s="135"/>
      <c r="E61" s="135">
        <f>'将来負担比率（分子）の構造'!J$46</f>
        <v>2132</v>
      </c>
      <c r="F61" s="135"/>
      <c r="G61" s="135"/>
      <c r="H61" s="135">
        <f>'将来負担比率（分子）の構造'!K$46</f>
        <v>2150</v>
      </c>
      <c r="I61" s="135"/>
      <c r="J61" s="135"/>
      <c r="K61" s="135">
        <f>'将来負担比率（分子）の構造'!L$46</f>
        <v>2059</v>
      </c>
      <c r="L61" s="135"/>
      <c r="M61" s="135"/>
      <c r="N61" s="135">
        <f>'将来負担比率（分子）の構造'!M$46</f>
        <v>2000</v>
      </c>
      <c r="O61" s="135"/>
      <c r="P61" s="135"/>
    </row>
    <row r="62" spans="1:16">
      <c r="A62" s="135" t="s">
        <v>29</v>
      </c>
      <c r="B62" s="135">
        <f>'将来負担比率（分子）の構造'!I$45</f>
        <v>3975</v>
      </c>
      <c r="C62" s="135"/>
      <c r="D62" s="135"/>
      <c r="E62" s="135">
        <f>'将来負担比率（分子）の構造'!J$45</f>
        <v>4122</v>
      </c>
      <c r="F62" s="135"/>
      <c r="G62" s="135"/>
      <c r="H62" s="135">
        <f>'将来負担比率（分子）の構造'!K$45</f>
        <v>3415</v>
      </c>
      <c r="I62" s="135"/>
      <c r="J62" s="135"/>
      <c r="K62" s="135">
        <f>'将来負担比率（分子）の構造'!L$45</f>
        <v>3164</v>
      </c>
      <c r="L62" s="135"/>
      <c r="M62" s="135"/>
      <c r="N62" s="135">
        <f>'将来負担比率（分子）の構造'!M$45</f>
        <v>2883</v>
      </c>
      <c r="O62" s="135"/>
      <c r="P62" s="135"/>
    </row>
    <row r="63" spans="1:16">
      <c r="A63" s="135" t="s">
        <v>28</v>
      </c>
      <c r="B63" s="135" t="str">
        <f>'将来負担比率（分子）の構造'!I$44</f>
        <v>-</v>
      </c>
      <c r="C63" s="135"/>
      <c r="D63" s="135"/>
      <c r="E63" s="135" t="str">
        <f>'将来負担比率（分子）の構造'!J$44</f>
        <v>-</v>
      </c>
      <c r="F63" s="135"/>
      <c r="G63" s="135"/>
      <c r="H63" s="135">
        <f>'将来負担比率（分子）の構造'!K$44</f>
        <v>14</v>
      </c>
      <c r="I63" s="135"/>
      <c r="J63" s="135"/>
      <c r="K63" s="135">
        <f>'将来負担比率（分子）の構造'!L$44</f>
        <v>243</v>
      </c>
      <c r="L63" s="135"/>
      <c r="M63" s="135"/>
      <c r="N63" s="135">
        <f>'将来負担比率（分子）の構造'!M$44</f>
        <v>1091</v>
      </c>
      <c r="O63" s="135"/>
      <c r="P63" s="135"/>
    </row>
    <row r="64" spans="1:16">
      <c r="A64" s="135" t="s">
        <v>27</v>
      </c>
      <c r="B64" s="135">
        <f>'将来負担比率（分子）の構造'!I$43</f>
        <v>9223</v>
      </c>
      <c r="C64" s="135"/>
      <c r="D64" s="135"/>
      <c r="E64" s="135">
        <f>'将来負担比率（分子）の構造'!J$43</f>
        <v>8794</v>
      </c>
      <c r="F64" s="135"/>
      <c r="G64" s="135"/>
      <c r="H64" s="135">
        <f>'将来負担比率（分子）の構造'!K$43</f>
        <v>8759</v>
      </c>
      <c r="I64" s="135"/>
      <c r="J64" s="135"/>
      <c r="K64" s="135">
        <f>'将来負担比率（分子）の構造'!L$43</f>
        <v>8138</v>
      </c>
      <c r="L64" s="135"/>
      <c r="M64" s="135"/>
      <c r="N64" s="135">
        <f>'将来負担比率（分子）の構造'!M$43</f>
        <v>7724</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26433</v>
      </c>
      <c r="C66" s="135"/>
      <c r="D66" s="135"/>
      <c r="E66" s="135">
        <f>'将来負担比率（分子）の構造'!J$41</f>
        <v>25404</v>
      </c>
      <c r="F66" s="135"/>
      <c r="G66" s="135"/>
      <c r="H66" s="135">
        <f>'将来負担比率（分子）の構造'!K$41</f>
        <v>24977</v>
      </c>
      <c r="I66" s="135"/>
      <c r="J66" s="135"/>
      <c r="K66" s="135">
        <f>'将来負担比率（分子）の構造'!L$41</f>
        <v>24048</v>
      </c>
      <c r="L66" s="135"/>
      <c r="M66" s="135"/>
      <c r="N66" s="135">
        <f>'将来負担比率（分子）の構造'!M$41</f>
        <v>25250</v>
      </c>
      <c r="O66" s="135"/>
      <c r="P66" s="135"/>
    </row>
    <row r="67" spans="1:16">
      <c r="A67" s="135" t="s">
        <v>63</v>
      </c>
      <c r="B67" s="135" t="e">
        <f>NA()</f>
        <v>#N/A</v>
      </c>
      <c r="C67" s="135">
        <f>IF(ISNUMBER('将来負担比率（分子）の構造'!I$52), IF('将来負担比率（分子）の構造'!I$52 &lt; 0, 0, '将来負担比率（分子）の構造'!I$52), NA())</f>
        <v>14164</v>
      </c>
      <c r="D67" s="135" t="e">
        <f>NA()</f>
        <v>#N/A</v>
      </c>
      <c r="E67" s="135" t="e">
        <f>NA()</f>
        <v>#N/A</v>
      </c>
      <c r="F67" s="135">
        <f>IF(ISNUMBER('将来負担比率（分子）の構造'!J$52), IF('将来負担比率（分子）の構造'!J$52 &lt; 0, 0, '将来負担比率（分子）の構造'!J$52), NA())</f>
        <v>12082</v>
      </c>
      <c r="G67" s="135" t="e">
        <f>NA()</f>
        <v>#N/A</v>
      </c>
      <c r="H67" s="135" t="e">
        <f>NA()</f>
        <v>#N/A</v>
      </c>
      <c r="I67" s="135">
        <f>IF(ISNUMBER('将来負担比率（分子）の構造'!K$52), IF('将来負担比率（分子）の構造'!K$52 &lt; 0, 0, '将来負担比率（分子）の構造'!K$52), NA())</f>
        <v>12012</v>
      </c>
      <c r="J67" s="135" t="e">
        <f>NA()</f>
        <v>#N/A</v>
      </c>
      <c r="K67" s="135" t="e">
        <f>NA()</f>
        <v>#N/A</v>
      </c>
      <c r="L67" s="135">
        <f>IF(ISNUMBER('将来負担比率（分子）の構造'!L$52), IF('将来負担比率（分子）の構造'!L$52 &lt; 0, 0, '将来負担比率（分子）の構造'!L$52), NA())</f>
        <v>10654</v>
      </c>
      <c r="M67" s="135" t="e">
        <f>NA()</f>
        <v>#N/A</v>
      </c>
      <c r="N67" s="135" t="e">
        <f>NA()</f>
        <v>#N/A</v>
      </c>
      <c r="O67" s="135">
        <f>IF(ISNUMBER('将来負担比率（分子）の構造'!M$52), IF('将来負担比率（分子）の構造'!M$52 &lt; 0, 0, '将来負担比率（分子）の構造'!M$52), NA())</f>
        <v>10447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3331899</v>
      </c>
      <c r="S5" s="669"/>
      <c r="T5" s="669"/>
      <c r="U5" s="669"/>
      <c r="V5" s="669"/>
      <c r="W5" s="669"/>
      <c r="X5" s="669"/>
      <c r="Y5" s="716"/>
      <c r="Z5" s="729">
        <v>15.6</v>
      </c>
      <c r="AA5" s="729"/>
      <c r="AB5" s="729"/>
      <c r="AC5" s="729"/>
      <c r="AD5" s="730">
        <v>3209049</v>
      </c>
      <c r="AE5" s="730"/>
      <c r="AF5" s="730"/>
      <c r="AG5" s="730"/>
      <c r="AH5" s="730"/>
      <c r="AI5" s="730"/>
      <c r="AJ5" s="730"/>
      <c r="AK5" s="730"/>
      <c r="AL5" s="717">
        <v>29.9</v>
      </c>
      <c r="AM5" s="686"/>
      <c r="AN5" s="686"/>
      <c r="AO5" s="718"/>
      <c r="AP5" s="705" t="s">
        <v>205</v>
      </c>
      <c r="AQ5" s="706"/>
      <c r="AR5" s="706"/>
      <c r="AS5" s="706"/>
      <c r="AT5" s="706"/>
      <c r="AU5" s="706"/>
      <c r="AV5" s="706"/>
      <c r="AW5" s="706"/>
      <c r="AX5" s="706"/>
      <c r="AY5" s="706"/>
      <c r="AZ5" s="706"/>
      <c r="BA5" s="706"/>
      <c r="BB5" s="706"/>
      <c r="BC5" s="706"/>
      <c r="BD5" s="706"/>
      <c r="BE5" s="706"/>
      <c r="BF5" s="707"/>
      <c r="BG5" s="618">
        <v>3209049</v>
      </c>
      <c r="BH5" s="619"/>
      <c r="BI5" s="619"/>
      <c r="BJ5" s="619"/>
      <c r="BK5" s="619"/>
      <c r="BL5" s="619"/>
      <c r="BM5" s="619"/>
      <c r="BN5" s="620"/>
      <c r="BO5" s="671">
        <v>96.3</v>
      </c>
      <c r="BP5" s="671"/>
      <c r="BQ5" s="671"/>
      <c r="BR5" s="671"/>
      <c r="BS5" s="672">
        <v>23424</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194068</v>
      </c>
      <c r="S6" s="619"/>
      <c r="T6" s="619"/>
      <c r="U6" s="619"/>
      <c r="V6" s="619"/>
      <c r="W6" s="619"/>
      <c r="X6" s="619"/>
      <c r="Y6" s="620"/>
      <c r="Z6" s="671">
        <v>0.9</v>
      </c>
      <c r="AA6" s="671"/>
      <c r="AB6" s="671"/>
      <c r="AC6" s="671"/>
      <c r="AD6" s="672">
        <v>194068</v>
      </c>
      <c r="AE6" s="672"/>
      <c r="AF6" s="672"/>
      <c r="AG6" s="672"/>
      <c r="AH6" s="672"/>
      <c r="AI6" s="672"/>
      <c r="AJ6" s="672"/>
      <c r="AK6" s="672"/>
      <c r="AL6" s="641">
        <v>1.8</v>
      </c>
      <c r="AM6" s="673"/>
      <c r="AN6" s="673"/>
      <c r="AO6" s="674"/>
      <c r="AP6" s="615" t="s">
        <v>210</v>
      </c>
      <c r="AQ6" s="616"/>
      <c r="AR6" s="616"/>
      <c r="AS6" s="616"/>
      <c r="AT6" s="616"/>
      <c r="AU6" s="616"/>
      <c r="AV6" s="616"/>
      <c r="AW6" s="616"/>
      <c r="AX6" s="616"/>
      <c r="AY6" s="616"/>
      <c r="AZ6" s="616"/>
      <c r="BA6" s="616"/>
      <c r="BB6" s="616"/>
      <c r="BC6" s="616"/>
      <c r="BD6" s="616"/>
      <c r="BE6" s="616"/>
      <c r="BF6" s="617"/>
      <c r="BG6" s="618">
        <v>3209049</v>
      </c>
      <c r="BH6" s="619"/>
      <c r="BI6" s="619"/>
      <c r="BJ6" s="619"/>
      <c r="BK6" s="619"/>
      <c r="BL6" s="619"/>
      <c r="BM6" s="619"/>
      <c r="BN6" s="620"/>
      <c r="BO6" s="671">
        <v>96.3</v>
      </c>
      <c r="BP6" s="671"/>
      <c r="BQ6" s="671"/>
      <c r="BR6" s="671"/>
      <c r="BS6" s="672">
        <v>23424</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168822</v>
      </c>
      <c r="CS6" s="619"/>
      <c r="CT6" s="619"/>
      <c r="CU6" s="619"/>
      <c r="CV6" s="619"/>
      <c r="CW6" s="619"/>
      <c r="CX6" s="619"/>
      <c r="CY6" s="620"/>
      <c r="CZ6" s="671">
        <v>0.8</v>
      </c>
      <c r="DA6" s="671"/>
      <c r="DB6" s="671"/>
      <c r="DC6" s="671"/>
      <c r="DD6" s="624" t="s">
        <v>212</v>
      </c>
      <c r="DE6" s="619"/>
      <c r="DF6" s="619"/>
      <c r="DG6" s="619"/>
      <c r="DH6" s="619"/>
      <c r="DI6" s="619"/>
      <c r="DJ6" s="619"/>
      <c r="DK6" s="619"/>
      <c r="DL6" s="619"/>
      <c r="DM6" s="619"/>
      <c r="DN6" s="619"/>
      <c r="DO6" s="619"/>
      <c r="DP6" s="620"/>
      <c r="DQ6" s="624">
        <v>168822</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7954</v>
      </c>
      <c r="S7" s="619"/>
      <c r="T7" s="619"/>
      <c r="U7" s="619"/>
      <c r="V7" s="619"/>
      <c r="W7" s="619"/>
      <c r="X7" s="619"/>
      <c r="Y7" s="620"/>
      <c r="Z7" s="671">
        <v>0</v>
      </c>
      <c r="AA7" s="671"/>
      <c r="AB7" s="671"/>
      <c r="AC7" s="671"/>
      <c r="AD7" s="672">
        <v>7954</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1403312</v>
      </c>
      <c r="BH7" s="619"/>
      <c r="BI7" s="619"/>
      <c r="BJ7" s="619"/>
      <c r="BK7" s="619"/>
      <c r="BL7" s="619"/>
      <c r="BM7" s="619"/>
      <c r="BN7" s="620"/>
      <c r="BO7" s="671">
        <v>42.1</v>
      </c>
      <c r="BP7" s="671"/>
      <c r="BQ7" s="671"/>
      <c r="BR7" s="671"/>
      <c r="BS7" s="672">
        <v>23424</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1973963</v>
      </c>
      <c r="CS7" s="619"/>
      <c r="CT7" s="619"/>
      <c r="CU7" s="619"/>
      <c r="CV7" s="619"/>
      <c r="CW7" s="619"/>
      <c r="CX7" s="619"/>
      <c r="CY7" s="620"/>
      <c r="CZ7" s="671">
        <v>9.6</v>
      </c>
      <c r="DA7" s="671"/>
      <c r="DB7" s="671"/>
      <c r="DC7" s="671"/>
      <c r="DD7" s="624">
        <v>35178</v>
      </c>
      <c r="DE7" s="619"/>
      <c r="DF7" s="619"/>
      <c r="DG7" s="619"/>
      <c r="DH7" s="619"/>
      <c r="DI7" s="619"/>
      <c r="DJ7" s="619"/>
      <c r="DK7" s="619"/>
      <c r="DL7" s="619"/>
      <c r="DM7" s="619"/>
      <c r="DN7" s="619"/>
      <c r="DO7" s="619"/>
      <c r="DP7" s="620"/>
      <c r="DQ7" s="624">
        <v>1676191</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33259</v>
      </c>
      <c r="S8" s="619"/>
      <c r="T8" s="619"/>
      <c r="U8" s="619"/>
      <c r="V8" s="619"/>
      <c r="W8" s="619"/>
      <c r="X8" s="619"/>
      <c r="Y8" s="620"/>
      <c r="Z8" s="671">
        <v>0.2</v>
      </c>
      <c r="AA8" s="671"/>
      <c r="AB8" s="671"/>
      <c r="AC8" s="671"/>
      <c r="AD8" s="672">
        <v>33259</v>
      </c>
      <c r="AE8" s="672"/>
      <c r="AF8" s="672"/>
      <c r="AG8" s="672"/>
      <c r="AH8" s="672"/>
      <c r="AI8" s="672"/>
      <c r="AJ8" s="672"/>
      <c r="AK8" s="672"/>
      <c r="AL8" s="641">
        <v>0.3</v>
      </c>
      <c r="AM8" s="673"/>
      <c r="AN8" s="673"/>
      <c r="AO8" s="674"/>
      <c r="AP8" s="615" t="s">
        <v>217</v>
      </c>
      <c r="AQ8" s="616"/>
      <c r="AR8" s="616"/>
      <c r="AS8" s="616"/>
      <c r="AT8" s="616"/>
      <c r="AU8" s="616"/>
      <c r="AV8" s="616"/>
      <c r="AW8" s="616"/>
      <c r="AX8" s="616"/>
      <c r="AY8" s="616"/>
      <c r="AZ8" s="616"/>
      <c r="BA8" s="616"/>
      <c r="BB8" s="616"/>
      <c r="BC8" s="616"/>
      <c r="BD8" s="616"/>
      <c r="BE8" s="616"/>
      <c r="BF8" s="617"/>
      <c r="BG8" s="618">
        <v>48236</v>
      </c>
      <c r="BH8" s="619"/>
      <c r="BI8" s="619"/>
      <c r="BJ8" s="619"/>
      <c r="BK8" s="619"/>
      <c r="BL8" s="619"/>
      <c r="BM8" s="619"/>
      <c r="BN8" s="620"/>
      <c r="BO8" s="671">
        <v>1.4</v>
      </c>
      <c r="BP8" s="671"/>
      <c r="BQ8" s="671"/>
      <c r="BR8" s="671"/>
      <c r="BS8" s="624" t="s">
        <v>110</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5456851</v>
      </c>
      <c r="CS8" s="619"/>
      <c r="CT8" s="619"/>
      <c r="CU8" s="619"/>
      <c r="CV8" s="619"/>
      <c r="CW8" s="619"/>
      <c r="CX8" s="619"/>
      <c r="CY8" s="620"/>
      <c r="CZ8" s="671">
        <v>26.4</v>
      </c>
      <c r="DA8" s="671"/>
      <c r="DB8" s="671"/>
      <c r="DC8" s="671"/>
      <c r="DD8" s="624">
        <v>53424</v>
      </c>
      <c r="DE8" s="619"/>
      <c r="DF8" s="619"/>
      <c r="DG8" s="619"/>
      <c r="DH8" s="619"/>
      <c r="DI8" s="619"/>
      <c r="DJ8" s="619"/>
      <c r="DK8" s="619"/>
      <c r="DL8" s="619"/>
      <c r="DM8" s="619"/>
      <c r="DN8" s="619"/>
      <c r="DO8" s="619"/>
      <c r="DP8" s="620"/>
      <c r="DQ8" s="624">
        <v>3044393</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31166</v>
      </c>
      <c r="S9" s="619"/>
      <c r="T9" s="619"/>
      <c r="U9" s="619"/>
      <c r="V9" s="619"/>
      <c r="W9" s="619"/>
      <c r="X9" s="619"/>
      <c r="Y9" s="620"/>
      <c r="Z9" s="671">
        <v>0.1</v>
      </c>
      <c r="AA9" s="671"/>
      <c r="AB9" s="671"/>
      <c r="AC9" s="671"/>
      <c r="AD9" s="672">
        <v>31166</v>
      </c>
      <c r="AE9" s="672"/>
      <c r="AF9" s="672"/>
      <c r="AG9" s="672"/>
      <c r="AH9" s="672"/>
      <c r="AI9" s="672"/>
      <c r="AJ9" s="672"/>
      <c r="AK9" s="672"/>
      <c r="AL9" s="641">
        <v>0.3</v>
      </c>
      <c r="AM9" s="673"/>
      <c r="AN9" s="673"/>
      <c r="AO9" s="674"/>
      <c r="AP9" s="615" t="s">
        <v>220</v>
      </c>
      <c r="AQ9" s="616"/>
      <c r="AR9" s="616"/>
      <c r="AS9" s="616"/>
      <c r="AT9" s="616"/>
      <c r="AU9" s="616"/>
      <c r="AV9" s="616"/>
      <c r="AW9" s="616"/>
      <c r="AX9" s="616"/>
      <c r="AY9" s="616"/>
      <c r="AZ9" s="616"/>
      <c r="BA9" s="616"/>
      <c r="BB9" s="616"/>
      <c r="BC9" s="616"/>
      <c r="BD9" s="616"/>
      <c r="BE9" s="616"/>
      <c r="BF9" s="617"/>
      <c r="BG9" s="618">
        <v>1150750</v>
      </c>
      <c r="BH9" s="619"/>
      <c r="BI9" s="619"/>
      <c r="BJ9" s="619"/>
      <c r="BK9" s="619"/>
      <c r="BL9" s="619"/>
      <c r="BM9" s="619"/>
      <c r="BN9" s="620"/>
      <c r="BO9" s="671">
        <v>34.5</v>
      </c>
      <c r="BP9" s="671"/>
      <c r="BQ9" s="671"/>
      <c r="BR9" s="671"/>
      <c r="BS9" s="624" t="s">
        <v>110</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3229934</v>
      </c>
      <c r="CS9" s="619"/>
      <c r="CT9" s="619"/>
      <c r="CU9" s="619"/>
      <c r="CV9" s="619"/>
      <c r="CW9" s="619"/>
      <c r="CX9" s="619"/>
      <c r="CY9" s="620"/>
      <c r="CZ9" s="671">
        <v>15.6</v>
      </c>
      <c r="DA9" s="671"/>
      <c r="DB9" s="671"/>
      <c r="DC9" s="671"/>
      <c r="DD9" s="624">
        <v>189605</v>
      </c>
      <c r="DE9" s="619"/>
      <c r="DF9" s="619"/>
      <c r="DG9" s="619"/>
      <c r="DH9" s="619"/>
      <c r="DI9" s="619"/>
      <c r="DJ9" s="619"/>
      <c r="DK9" s="619"/>
      <c r="DL9" s="619"/>
      <c r="DM9" s="619"/>
      <c r="DN9" s="619"/>
      <c r="DO9" s="619"/>
      <c r="DP9" s="620"/>
      <c r="DQ9" s="624">
        <v>1317754</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567045</v>
      </c>
      <c r="S10" s="619"/>
      <c r="T10" s="619"/>
      <c r="U10" s="619"/>
      <c r="V10" s="619"/>
      <c r="W10" s="619"/>
      <c r="X10" s="619"/>
      <c r="Y10" s="620"/>
      <c r="Z10" s="671">
        <v>2.7</v>
      </c>
      <c r="AA10" s="671"/>
      <c r="AB10" s="671"/>
      <c r="AC10" s="671"/>
      <c r="AD10" s="672">
        <v>567045</v>
      </c>
      <c r="AE10" s="672"/>
      <c r="AF10" s="672"/>
      <c r="AG10" s="672"/>
      <c r="AH10" s="672"/>
      <c r="AI10" s="672"/>
      <c r="AJ10" s="672"/>
      <c r="AK10" s="672"/>
      <c r="AL10" s="641">
        <v>5.3</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73905</v>
      </c>
      <c r="BH10" s="619"/>
      <c r="BI10" s="619"/>
      <c r="BJ10" s="619"/>
      <c r="BK10" s="619"/>
      <c r="BL10" s="619"/>
      <c r="BM10" s="619"/>
      <c r="BN10" s="620"/>
      <c r="BO10" s="671">
        <v>2.2000000000000002</v>
      </c>
      <c r="BP10" s="671"/>
      <c r="BQ10" s="671"/>
      <c r="BR10" s="671"/>
      <c r="BS10" s="624" t="s">
        <v>110</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8880</v>
      </c>
      <c r="CS10" s="619"/>
      <c r="CT10" s="619"/>
      <c r="CU10" s="619"/>
      <c r="CV10" s="619"/>
      <c r="CW10" s="619"/>
      <c r="CX10" s="619"/>
      <c r="CY10" s="620"/>
      <c r="CZ10" s="671">
        <v>0</v>
      </c>
      <c r="DA10" s="671"/>
      <c r="DB10" s="671"/>
      <c r="DC10" s="671"/>
      <c r="DD10" s="624" t="s">
        <v>110</v>
      </c>
      <c r="DE10" s="619"/>
      <c r="DF10" s="619"/>
      <c r="DG10" s="619"/>
      <c r="DH10" s="619"/>
      <c r="DI10" s="619"/>
      <c r="DJ10" s="619"/>
      <c r="DK10" s="619"/>
      <c r="DL10" s="619"/>
      <c r="DM10" s="619"/>
      <c r="DN10" s="619"/>
      <c r="DO10" s="619"/>
      <c r="DP10" s="620"/>
      <c r="DQ10" s="624">
        <v>8880</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v>45726</v>
      </c>
      <c r="S11" s="619"/>
      <c r="T11" s="619"/>
      <c r="U11" s="619"/>
      <c r="V11" s="619"/>
      <c r="W11" s="619"/>
      <c r="X11" s="619"/>
      <c r="Y11" s="620"/>
      <c r="Z11" s="671">
        <v>0.2</v>
      </c>
      <c r="AA11" s="671"/>
      <c r="AB11" s="671"/>
      <c r="AC11" s="671"/>
      <c r="AD11" s="672">
        <v>45726</v>
      </c>
      <c r="AE11" s="672"/>
      <c r="AF11" s="672"/>
      <c r="AG11" s="672"/>
      <c r="AH11" s="672"/>
      <c r="AI11" s="672"/>
      <c r="AJ11" s="672"/>
      <c r="AK11" s="672"/>
      <c r="AL11" s="641">
        <v>0.4</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130421</v>
      </c>
      <c r="BH11" s="619"/>
      <c r="BI11" s="619"/>
      <c r="BJ11" s="619"/>
      <c r="BK11" s="619"/>
      <c r="BL11" s="619"/>
      <c r="BM11" s="619"/>
      <c r="BN11" s="620"/>
      <c r="BO11" s="671">
        <v>3.9</v>
      </c>
      <c r="BP11" s="671"/>
      <c r="BQ11" s="671"/>
      <c r="BR11" s="671"/>
      <c r="BS11" s="624">
        <v>23424</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880015</v>
      </c>
      <c r="CS11" s="619"/>
      <c r="CT11" s="619"/>
      <c r="CU11" s="619"/>
      <c r="CV11" s="619"/>
      <c r="CW11" s="619"/>
      <c r="CX11" s="619"/>
      <c r="CY11" s="620"/>
      <c r="CZ11" s="671">
        <v>4.3</v>
      </c>
      <c r="DA11" s="671"/>
      <c r="DB11" s="671"/>
      <c r="DC11" s="671"/>
      <c r="DD11" s="624">
        <v>235340</v>
      </c>
      <c r="DE11" s="619"/>
      <c r="DF11" s="619"/>
      <c r="DG11" s="619"/>
      <c r="DH11" s="619"/>
      <c r="DI11" s="619"/>
      <c r="DJ11" s="619"/>
      <c r="DK11" s="619"/>
      <c r="DL11" s="619"/>
      <c r="DM11" s="619"/>
      <c r="DN11" s="619"/>
      <c r="DO11" s="619"/>
      <c r="DP11" s="620"/>
      <c r="DQ11" s="624">
        <v>378693</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1524343</v>
      </c>
      <c r="BH12" s="619"/>
      <c r="BI12" s="619"/>
      <c r="BJ12" s="619"/>
      <c r="BK12" s="619"/>
      <c r="BL12" s="619"/>
      <c r="BM12" s="619"/>
      <c r="BN12" s="620"/>
      <c r="BO12" s="671">
        <v>45.7</v>
      </c>
      <c r="BP12" s="671"/>
      <c r="BQ12" s="671"/>
      <c r="BR12" s="671"/>
      <c r="BS12" s="624" t="s">
        <v>110</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339054</v>
      </c>
      <c r="CS12" s="619"/>
      <c r="CT12" s="619"/>
      <c r="CU12" s="619"/>
      <c r="CV12" s="619"/>
      <c r="CW12" s="619"/>
      <c r="CX12" s="619"/>
      <c r="CY12" s="620"/>
      <c r="CZ12" s="671">
        <v>1.6</v>
      </c>
      <c r="DA12" s="671"/>
      <c r="DB12" s="671"/>
      <c r="DC12" s="671"/>
      <c r="DD12" s="624">
        <v>19580</v>
      </c>
      <c r="DE12" s="619"/>
      <c r="DF12" s="619"/>
      <c r="DG12" s="619"/>
      <c r="DH12" s="619"/>
      <c r="DI12" s="619"/>
      <c r="DJ12" s="619"/>
      <c r="DK12" s="619"/>
      <c r="DL12" s="619"/>
      <c r="DM12" s="619"/>
      <c r="DN12" s="619"/>
      <c r="DO12" s="619"/>
      <c r="DP12" s="620"/>
      <c r="DQ12" s="624">
        <v>199116</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44443</v>
      </c>
      <c r="S13" s="619"/>
      <c r="T13" s="619"/>
      <c r="U13" s="619"/>
      <c r="V13" s="619"/>
      <c r="W13" s="619"/>
      <c r="X13" s="619"/>
      <c r="Y13" s="620"/>
      <c r="Z13" s="671">
        <v>0.2</v>
      </c>
      <c r="AA13" s="671"/>
      <c r="AB13" s="671"/>
      <c r="AC13" s="671"/>
      <c r="AD13" s="672">
        <v>44443</v>
      </c>
      <c r="AE13" s="672"/>
      <c r="AF13" s="672"/>
      <c r="AG13" s="672"/>
      <c r="AH13" s="672"/>
      <c r="AI13" s="672"/>
      <c r="AJ13" s="672"/>
      <c r="AK13" s="672"/>
      <c r="AL13" s="641">
        <v>0.4</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1521177</v>
      </c>
      <c r="BH13" s="619"/>
      <c r="BI13" s="619"/>
      <c r="BJ13" s="619"/>
      <c r="BK13" s="619"/>
      <c r="BL13" s="619"/>
      <c r="BM13" s="619"/>
      <c r="BN13" s="620"/>
      <c r="BO13" s="671">
        <v>45.7</v>
      </c>
      <c r="BP13" s="671"/>
      <c r="BQ13" s="671"/>
      <c r="BR13" s="671"/>
      <c r="BS13" s="624" t="s">
        <v>110</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3227212</v>
      </c>
      <c r="CS13" s="619"/>
      <c r="CT13" s="619"/>
      <c r="CU13" s="619"/>
      <c r="CV13" s="619"/>
      <c r="CW13" s="619"/>
      <c r="CX13" s="619"/>
      <c r="CY13" s="620"/>
      <c r="CZ13" s="671">
        <v>15.6</v>
      </c>
      <c r="DA13" s="671"/>
      <c r="DB13" s="671"/>
      <c r="DC13" s="671"/>
      <c r="DD13" s="624">
        <v>2182357</v>
      </c>
      <c r="DE13" s="619"/>
      <c r="DF13" s="619"/>
      <c r="DG13" s="619"/>
      <c r="DH13" s="619"/>
      <c r="DI13" s="619"/>
      <c r="DJ13" s="619"/>
      <c r="DK13" s="619"/>
      <c r="DL13" s="619"/>
      <c r="DM13" s="619"/>
      <c r="DN13" s="619"/>
      <c r="DO13" s="619"/>
      <c r="DP13" s="620"/>
      <c r="DQ13" s="624">
        <v>1162168</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95469</v>
      </c>
      <c r="BH14" s="619"/>
      <c r="BI14" s="619"/>
      <c r="BJ14" s="619"/>
      <c r="BK14" s="619"/>
      <c r="BL14" s="619"/>
      <c r="BM14" s="619"/>
      <c r="BN14" s="620"/>
      <c r="BO14" s="671">
        <v>2.9</v>
      </c>
      <c r="BP14" s="671"/>
      <c r="BQ14" s="671"/>
      <c r="BR14" s="671"/>
      <c r="BS14" s="624" t="s">
        <v>110</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1198347</v>
      </c>
      <c r="CS14" s="619"/>
      <c r="CT14" s="619"/>
      <c r="CU14" s="619"/>
      <c r="CV14" s="619"/>
      <c r="CW14" s="619"/>
      <c r="CX14" s="619"/>
      <c r="CY14" s="620"/>
      <c r="CZ14" s="671">
        <v>5.8</v>
      </c>
      <c r="DA14" s="671"/>
      <c r="DB14" s="671"/>
      <c r="DC14" s="671"/>
      <c r="DD14" s="624">
        <v>285975</v>
      </c>
      <c r="DE14" s="619"/>
      <c r="DF14" s="619"/>
      <c r="DG14" s="619"/>
      <c r="DH14" s="619"/>
      <c r="DI14" s="619"/>
      <c r="DJ14" s="619"/>
      <c r="DK14" s="619"/>
      <c r="DL14" s="619"/>
      <c r="DM14" s="619"/>
      <c r="DN14" s="619"/>
      <c r="DO14" s="619"/>
      <c r="DP14" s="620"/>
      <c r="DQ14" s="624">
        <v>748508</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9146</v>
      </c>
      <c r="S15" s="619"/>
      <c r="T15" s="619"/>
      <c r="U15" s="619"/>
      <c r="V15" s="619"/>
      <c r="W15" s="619"/>
      <c r="X15" s="619"/>
      <c r="Y15" s="620"/>
      <c r="Z15" s="671">
        <v>0</v>
      </c>
      <c r="AA15" s="671"/>
      <c r="AB15" s="671"/>
      <c r="AC15" s="671"/>
      <c r="AD15" s="672">
        <v>9146</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185925</v>
      </c>
      <c r="BH15" s="619"/>
      <c r="BI15" s="619"/>
      <c r="BJ15" s="619"/>
      <c r="BK15" s="619"/>
      <c r="BL15" s="619"/>
      <c r="BM15" s="619"/>
      <c r="BN15" s="620"/>
      <c r="BO15" s="671">
        <v>5.6</v>
      </c>
      <c r="BP15" s="671"/>
      <c r="BQ15" s="671"/>
      <c r="BR15" s="671"/>
      <c r="BS15" s="624" t="s">
        <v>110</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1212948</v>
      </c>
      <c r="CS15" s="619"/>
      <c r="CT15" s="619"/>
      <c r="CU15" s="619"/>
      <c r="CV15" s="619"/>
      <c r="CW15" s="619"/>
      <c r="CX15" s="619"/>
      <c r="CY15" s="620"/>
      <c r="CZ15" s="671">
        <v>5.9</v>
      </c>
      <c r="DA15" s="671"/>
      <c r="DB15" s="671"/>
      <c r="DC15" s="671"/>
      <c r="DD15" s="624">
        <v>87660</v>
      </c>
      <c r="DE15" s="619"/>
      <c r="DF15" s="619"/>
      <c r="DG15" s="619"/>
      <c r="DH15" s="619"/>
      <c r="DI15" s="619"/>
      <c r="DJ15" s="619"/>
      <c r="DK15" s="619"/>
      <c r="DL15" s="619"/>
      <c r="DM15" s="619"/>
      <c r="DN15" s="619"/>
      <c r="DO15" s="619"/>
      <c r="DP15" s="620"/>
      <c r="DQ15" s="624">
        <v>1027949</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7695515</v>
      </c>
      <c r="S16" s="619"/>
      <c r="T16" s="619"/>
      <c r="U16" s="619"/>
      <c r="V16" s="619"/>
      <c r="W16" s="619"/>
      <c r="X16" s="619"/>
      <c r="Y16" s="620"/>
      <c r="Z16" s="671">
        <v>36.1</v>
      </c>
      <c r="AA16" s="671"/>
      <c r="AB16" s="671"/>
      <c r="AC16" s="671"/>
      <c r="AD16" s="672">
        <v>6572947</v>
      </c>
      <c r="AE16" s="672"/>
      <c r="AF16" s="672"/>
      <c r="AG16" s="672"/>
      <c r="AH16" s="672"/>
      <c r="AI16" s="672"/>
      <c r="AJ16" s="672"/>
      <c r="AK16" s="672"/>
      <c r="AL16" s="641">
        <v>61.2</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82735</v>
      </c>
      <c r="CS16" s="619"/>
      <c r="CT16" s="619"/>
      <c r="CU16" s="619"/>
      <c r="CV16" s="619"/>
      <c r="CW16" s="619"/>
      <c r="CX16" s="619"/>
      <c r="CY16" s="620"/>
      <c r="CZ16" s="671">
        <v>0.4</v>
      </c>
      <c r="DA16" s="671"/>
      <c r="DB16" s="671"/>
      <c r="DC16" s="671"/>
      <c r="DD16" s="624" t="s">
        <v>110</v>
      </c>
      <c r="DE16" s="619"/>
      <c r="DF16" s="619"/>
      <c r="DG16" s="619"/>
      <c r="DH16" s="619"/>
      <c r="DI16" s="619"/>
      <c r="DJ16" s="619"/>
      <c r="DK16" s="619"/>
      <c r="DL16" s="619"/>
      <c r="DM16" s="619"/>
      <c r="DN16" s="619"/>
      <c r="DO16" s="619"/>
      <c r="DP16" s="620"/>
      <c r="DQ16" s="624">
        <v>17051</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6572947</v>
      </c>
      <c r="S17" s="619"/>
      <c r="T17" s="619"/>
      <c r="U17" s="619"/>
      <c r="V17" s="619"/>
      <c r="W17" s="619"/>
      <c r="X17" s="619"/>
      <c r="Y17" s="620"/>
      <c r="Z17" s="671">
        <v>30.8</v>
      </c>
      <c r="AA17" s="671"/>
      <c r="AB17" s="671"/>
      <c r="AC17" s="671"/>
      <c r="AD17" s="672">
        <v>6572947</v>
      </c>
      <c r="AE17" s="672"/>
      <c r="AF17" s="672"/>
      <c r="AG17" s="672"/>
      <c r="AH17" s="672"/>
      <c r="AI17" s="672"/>
      <c r="AJ17" s="672"/>
      <c r="AK17" s="672"/>
      <c r="AL17" s="641">
        <v>61.2</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2862088</v>
      </c>
      <c r="CS17" s="619"/>
      <c r="CT17" s="619"/>
      <c r="CU17" s="619"/>
      <c r="CV17" s="619"/>
      <c r="CW17" s="619"/>
      <c r="CX17" s="619"/>
      <c r="CY17" s="620"/>
      <c r="CZ17" s="671">
        <v>13.9</v>
      </c>
      <c r="DA17" s="671"/>
      <c r="DB17" s="671"/>
      <c r="DC17" s="671"/>
      <c r="DD17" s="624" t="s">
        <v>110</v>
      </c>
      <c r="DE17" s="619"/>
      <c r="DF17" s="619"/>
      <c r="DG17" s="619"/>
      <c r="DH17" s="619"/>
      <c r="DI17" s="619"/>
      <c r="DJ17" s="619"/>
      <c r="DK17" s="619"/>
      <c r="DL17" s="619"/>
      <c r="DM17" s="619"/>
      <c r="DN17" s="619"/>
      <c r="DO17" s="619"/>
      <c r="DP17" s="620"/>
      <c r="DQ17" s="624">
        <v>2815207</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1122568</v>
      </c>
      <c r="S18" s="619"/>
      <c r="T18" s="619"/>
      <c r="U18" s="619"/>
      <c r="V18" s="619"/>
      <c r="W18" s="619"/>
      <c r="X18" s="619"/>
      <c r="Y18" s="620"/>
      <c r="Z18" s="671">
        <v>5.3</v>
      </c>
      <c r="AA18" s="671"/>
      <c r="AB18" s="671"/>
      <c r="AC18" s="671"/>
      <c r="AD18" s="672" t="s">
        <v>110</v>
      </c>
      <c r="AE18" s="672"/>
      <c r="AF18" s="672"/>
      <c r="AG18" s="672"/>
      <c r="AH18" s="672"/>
      <c r="AI18" s="672"/>
      <c r="AJ18" s="672"/>
      <c r="AK18" s="672"/>
      <c r="AL18" s="641" t="s">
        <v>110</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t="s">
        <v>110</v>
      </c>
      <c r="S19" s="619"/>
      <c r="T19" s="619"/>
      <c r="U19" s="619"/>
      <c r="V19" s="619"/>
      <c r="W19" s="619"/>
      <c r="X19" s="619"/>
      <c r="Y19" s="620"/>
      <c r="Z19" s="671" t="s">
        <v>110</v>
      </c>
      <c r="AA19" s="671"/>
      <c r="AB19" s="671"/>
      <c r="AC19" s="671"/>
      <c r="AD19" s="672" t="s">
        <v>110</v>
      </c>
      <c r="AE19" s="672"/>
      <c r="AF19" s="672"/>
      <c r="AG19" s="672"/>
      <c r="AH19" s="672"/>
      <c r="AI19" s="672"/>
      <c r="AJ19" s="672"/>
      <c r="AK19" s="672"/>
      <c r="AL19" s="641" t="s">
        <v>110</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122850</v>
      </c>
      <c r="BH19" s="619"/>
      <c r="BI19" s="619"/>
      <c r="BJ19" s="619"/>
      <c r="BK19" s="619"/>
      <c r="BL19" s="619"/>
      <c r="BM19" s="619"/>
      <c r="BN19" s="620"/>
      <c r="BO19" s="671">
        <v>3.7</v>
      </c>
      <c r="BP19" s="671"/>
      <c r="BQ19" s="671"/>
      <c r="BR19" s="671"/>
      <c r="BS19" s="624" t="s">
        <v>110</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11960221</v>
      </c>
      <c r="S20" s="619"/>
      <c r="T20" s="619"/>
      <c r="U20" s="619"/>
      <c r="V20" s="619"/>
      <c r="W20" s="619"/>
      <c r="X20" s="619"/>
      <c r="Y20" s="620"/>
      <c r="Z20" s="671">
        <v>56.1</v>
      </c>
      <c r="AA20" s="671"/>
      <c r="AB20" s="671"/>
      <c r="AC20" s="671"/>
      <c r="AD20" s="672">
        <v>10714803</v>
      </c>
      <c r="AE20" s="672"/>
      <c r="AF20" s="672"/>
      <c r="AG20" s="672"/>
      <c r="AH20" s="672"/>
      <c r="AI20" s="672"/>
      <c r="AJ20" s="672"/>
      <c r="AK20" s="672"/>
      <c r="AL20" s="641">
        <v>99.7</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122850</v>
      </c>
      <c r="BH20" s="619"/>
      <c r="BI20" s="619"/>
      <c r="BJ20" s="619"/>
      <c r="BK20" s="619"/>
      <c r="BL20" s="619"/>
      <c r="BM20" s="619"/>
      <c r="BN20" s="620"/>
      <c r="BO20" s="671">
        <v>3.7</v>
      </c>
      <c r="BP20" s="671"/>
      <c r="BQ20" s="671"/>
      <c r="BR20" s="671"/>
      <c r="BS20" s="624" t="s">
        <v>110</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20640849</v>
      </c>
      <c r="CS20" s="619"/>
      <c r="CT20" s="619"/>
      <c r="CU20" s="619"/>
      <c r="CV20" s="619"/>
      <c r="CW20" s="619"/>
      <c r="CX20" s="619"/>
      <c r="CY20" s="620"/>
      <c r="CZ20" s="671">
        <v>100</v>
      </c>
      <c r="DA20" s="671"/>
      <c r="DB20" s="671"/>
      <c r="DC20" s="671"/>
      <c r="DD20" s="624">
        <v>3089119</v>
      </c>
      <c r="DE20" s="619"/>
      <c r="DF20" s="619"/>
      <c r="DG20" s="619"/>
      <c r="DH20" s="619"/>
      <c r="DI20" s="619"/>
      <c r="DJ20" s="619"/>
      <c r="DK20" s="619"/>
      <c r="DL20" s="619"/>
      <c r="DM20" s="619"/>
      <c r="DN20" s="619"/>
      <c r="DO20" s="619"/>
      <c r="DP20" s="620"/>
      <c r="DQ20" s="624">
        <v>12564732</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5223</v>
      </c>
      <c r="S21" s="619"/>
      <c r="T21" s="619"/>
      <c r="U21" s="619"/>
      <c r="V21" s="619"/>
      <c r="W21" s="619"/>
      <c r="X21" s="619"/>
      <c r="Y21" s="620"/>
      <c r="Z21" s="671">
        <v>0</v>
      </c>
      <c r="AA21" s="671"/>
      <c r="AB21" s="671"/>
      <c r="AC21" s="671"/>
      <c r="AD21" s="672">
        <v>5223</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110</v>
      </c>
      <c r="BH21" s="619"/>
      <c r="BI21" s="619"/>
      <c r="BJ21" s="619"/>
      <c r="BK21" s="619"/>
      <c r="BL21" s="619"/>
      <c r="BM21" s="619"/>
      <c r="BN21" s="620"/>
      <c r="BO21" s="671" t="s">
        <v>110</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481282</v>
      </c>
      <c r="S22" s="619"/>
      <c r="T22" s="619"/>
      <c r="U22" s="619"/>
      <c r="V22" s="619"/>
      <c r="W22" s="619"/>
      <c r="X22" s="619"/>
      <c r="Y22" s="620"/>
      <c r="Z22" s="671">
        <v>2.2999999999999998</v>
      </c>
      <c r="AA22" s="671"/>
      <c r="AB22" s="671"/>
      <c r="AC22" s="671"/>
      <c r="AD22" s="672" t="s">
        <v>110</v>
      </c>
      <c r="AE22" s="672"/>
      <c r="AF22" s="672"/>
      <c r="AG22" s="672"/>
      <c r="AH22" s="672"/>
      <c r="AI22" s="672"/>
      <c r="AJ22" s="672"/>
      <c r="AK22" s="672"/>
      <c r="AL22" s="641" t="s">
        <v>110</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286953</v>
      </c>
      <c r="S23" s="619"/>
      <c r="T23" s="619"/>
      <c r="U23" s="619"/>
      <c r="V23" s="619"/>
      <c r="W23" s="619"/>
      <c r="X23" s="619"/>
      <c r="Y23" s="620"/>
      <c r="Z23" s="671">
        <v>1.3</v>
      </c>
      <c r="AA23" s="671"/>
      <c r="AB23" s="671"/>
      <c r="AC23" s="671"/>
      <c r="AD23" s="672">
        <v>12000</v>
      </c>
      <c r="AE23" s="672"/>
      <c r="AF23" s="672"/>
      <c r="AG23" s="672"/>
      <c r="AH23" s="672"/>
      <c r="AI23" s="672"/>
      <c r="AJ23" s="672"/>
      <c r="AK23" s="672"/>
      <c r="AL23" s="641">
        <v>0.1</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122850</v>
      </c>
      <c r="BH23" s="619"/>
      <c r="BI23" s="619"/>
      <c r="BJ23" s="619"/>
      <c r="BK23" s="619"/>
      <c r="BL23" s="619"/>
      <c r="BM23" s="619"/>
      <c r="BN23" s="620"/>
      <c r="BO23" s="671">
        <v>3.7</v>
      </c>
      <c r="BP23" s="671"/>
      <c r="BQ23" s="671"/>
      <c r="BR23" s="671"/>
      <c r="BS23" s="624" t="s">
        <v>110</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158786</v>
      </c>
      <c r="S24" s="619"/>
      <c r="T24" s="619"/>
      <c r="U24" s="619"/>
      <c r="V24" s="619"/>
      <c r="W24" s="619"/>
      <c r="X24" s="619"/>
      <c r="Y24" s="620"/>
      <c r="Z24" s="671">
        <v>0.7</v>
      </c>
      <c r="AA24" s="671"/>
      <c r="AB24" s="671"/>
      <c r="AC24" s="671"/>
      <c r="AD24" s="672" t="s">
        <v>110</v>
      </c>
      <c r="AE24" s="672"/>
      <c r="AF24" s="672"/>
      <c r="AG24" s="672"/>
      <c r="AH24" s="672"/>
      <c r="AI24" s="672"/>
      <c r="AJ24" s="672"/>
      <c r="AK24" s="672"/>
      <c r="AL24" s="641" t="s">
        <v>110</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8627429</v>
      </c>
      <c r="CS24" s="669"/>
      <c r="CT24" s="669"/>
      <c r="CU24" s="669"/>
      <c r="CV24" s="669"/>
      <c r="CW24" s="669"/>
      <c r="CX24" s="669"/>
      <c r="CY24" s="716"/>
      <c r="CZ24" s="720">
        <v>41.8</v>
      </c>
      <c r="DA24" s="721"/>
      <c r="DB24" s="721"/>
      <c r="DC24" s="722"/>
      <c r="DD24" s="715">
        <v>6504271</v>
      </c>
      <c r="DE24" s="669"/>
      <c r="DF24" s="669"/>
      <c r="DG24" s="669"/>
      <c r="DH24" s="669"/>
      <c r="DI24" s="669"/>
      <c r="DJ24" s="669"/>
      <c r="DK24" s="716"/>
      <c r="DL24" s="715">
        <v>6259568</v>
      </c>
      <c r="DM24" s="669"/>
      <c r="DN24" s="669"/>
      <c r="DO24" s="669"/>
      <c r="DP24" s="669"/>
      <c r="DQ24" s="669"/>
      <c r="DR24" s="669"/>
      <c r="DS24" s="669"/>
      <c r="DT24" s="669"/>
      <c r="DU24" s="669"/>
      <c r="DV24" s="716"/>
      <c r="DW24" s="717">
        <v>55</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2770662</v>
      </c>
      <c r="S25" s="619"/>
      <c r="T25" s="619"/>
      <c r="U25" s="619"/>
      <c r="V25" s="619"/>
      <c r="W25" s="619"/>
      <c r="X25" s="619"/>
      <c r="Y25" s="620"/>
      <c r="Z25" s="671">
        <v>13</v>
      </c>
      <c r="AA25" s="671"/>
      <c r="AB25" s="671"/>
      <c r="AC25" s="671"/>
      <c r="AD25" s="672" t="s">
        <v>110</v>
      </c>
      <c r="AE25" s="672"/>
      <c r="AF25" s="672"/>
      <c r="AG25" s="672"/>
      <c r="AH25" s="672"/>
      <c r="AI25" s="672"/>
      <c r="AJ25" s="672"/>
      <c r="AK25" s="672"/>
      <c r="AL25" s="641" t="s">
        <v>110</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2996880</v>
      </c>
      <c r="CS25" s="637"/>
      <c r="CT25" s="637"/>
      <c r="CU25" s="637"/>
      <c r="CV25" s="637"/>
      <c r="CW25" s="637"/>
      <c r="CX25" s="637"/>
      <c r="CY25" s="638"/>
      <c r="CZ25" s="621">
        <v>14.5</v>
      </c>
      <c r="DA25" s="639"/>
      <c r="DB25" s="639"/>
      <c r="DC25" s="640"/>
      <c r="DD25" s="624">
        <v>2759313</v>
      </c>
      <c r="DE25" s="637"/>
      <c r="DF25" s="637"/>
      <c r="DG25" s="637"/>
      <c r="DH25" s="637"/>
      <c r="DI25" s="637"/>
      <c r="DJ25" s="637"/>
      <c r="DK25" s="638"/>
      <c r="DL25" s="624">
        <v>2540160</v>
      </c>
      <c r="DM25" s="637"/>
      <c r="DN25" s="637"/>
      <c r="DO25" s="637"/>
      <c r="DP25" s="637"/>
      <c r="DQ25" s="637"/>
      <c r="DR25" s="637"/>
      <c r="DS25" s="637"/>
      <c r="DT25" s="637"/>
      <c r="DU25" s="637"/>
      <c r="DV25" s="638"/>
      <c r="DW25" s="641">
        <v>22.3</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1824958</v>
      </c>
      <c r="CS26" s="619"/>
      <c r="CT26" s="619"/>
      <c r="CU26" s="619"/>
      <c r="CV26" s="619"/>
      <c r="CW26" s="619"/>
      <c r="CX26" s="619"/>
      <c r="CY26" s="620"/>
      <c r="CZ26" s="621">
        <v>8.8000000000000007</v>
      </c>
      <c r="DA26" s="639"/>
      <c r="DB26" s="639"/>
      <c r="DC26" s="640"/>
      <c r="DD26" s="624">
        <v>1660265</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1182200</v>
      </c>
      <c r="S27" s="619"/>
      <c r="T27" s="619"/>
      <c r="U27" s="619"/>
      <c r="V27" s="619"/>
      <c r="W27" s="619"/>
      <c r="X27" s="619"/>
      <c r="Y27" s="620"/>
      <c r="Z27" s="671">
        <v>5.5</v>
      </c>
      <c r="AA27" s="671"/>
      <c r="AB27" s="671"/>
      <c r="AC27" s="671"/>
      <c r="AD27" s="672" t="s">
        <v>110</v>
      </c>
      <c r="AE27" s="672"/>
      <c r="AF27" s="672"/>
      <c r="AG27" s="672"/>
      <c r="AH27" s="672"/>
      <c r="AI27" s="672"/>
      <c r="AJ27" s="672"/>
      <c r="AK27" s="672"/>
      <c r="AL27" s="641" t="s">
        <v>110</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3331899</v>
      </c>
      <c r="BH27" s="619"/>
      <c r="BI27" s="619"/>
      <c r="BJ27" s="619"/>
      <c r="BK27" s="619"/>
      <c r="BL27" s="619"/>
      <c r="BM27" s="619"/>
      <c r="BN27" s="620"/>
      <c r="BO27" s="671">
        <v>100</v>
      </c>
      <c r="BP27" s="671"/>
      <c r="BQ27" s="671"/>
      <c r="BR27" s="671"/>
      <c r="BS27" s="624">
        <v>23424</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2768461</v>
      </c>
      <c r="CS27" s="637"/>
      <c r="CT27" s="637"/>
      <c r="CU27" s="637"/>
      <c r="CV27" s="637"/>
      <c r="CW27" s="637"/>
      <c r="CX27" s="637"/>
      <c r="CY27" s="638"/>
      <c r="CZ27" s="621">
        <v>13.4</v>
      </c>
      <c r="DA27" s="639"/>
      <c r="DB27" s="639"/>
      <c r="DC27" s="640"/>
      <c r="DD27" s="624">
        <v>929751</v>
      </c>
      <c r="DE27" s="637"/>
      <c r="DF27" s="637"/>
      <c r="DG27" s="637"/>
      <c r="DH27" s="637"/>
      <c r="DI27" s="637"/>
      <c r="DJ27" s="637"/>
      <c r="DK27" s="638"/>
      <c r="DL27" s="624">
        <v>929751</v>
      </c>
      <c r="DM27" s="637"/>
      <c r="DN27" s="637"/>
      <c r="DO27" s="637"/>
      <c r="DP27" s="637"/>
      <c r="DQ27" s="637"/>
      <c r="DR27" s="637"/>
      <c r="DS27" s="637"/>
      <c r="DT27" s="637"/>
      <c r="DU27" s="637"/>
      <c r="DV27" s="638"/>
      <c r="DW27" s="641">
        <v>8.1999999999999993</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9792</v>
      </c>
      <c r="S28" s="619"/>
      <c r="T28" s="619"/>
      <c r="U28" s="619"/>
      <c r="V28" s="619"/>
      <c r="W28" s="619"/>
      <c r="X28" s="619"/>
      <c r="Y28" s="620"/>
      <c r="Z28" s="671">
        <v>0</v>
      </c>
      <c r="AA28" s="671"/>
      <c r="AB28" s="671"/>
      <c r="AC28" s="671"/>
      <c r="AD28" s="672">
        <v>5812</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2862088</v>
      </c>
      <c r="CS28" s="619"/>
      <c r="CT28" s="619"/>
      <c r="CU28" s="619"/>
      <c r="CV28" s="619"/>
      <c r="CW28" s="619"/>
      <c r="CX28" s="619"/>
      <c r="CY28" s="620"/>
      <c r="CZ28" s="621">
        <v>13.9</v>
      </c>
      <c r="DA28" s="639"/>
      <c r="DB28" s="639"/>
      <c r="DC28" s="640"/>
      <c r="DD28" s="624">
        <v>2815207</v>
      </c>
      <c r="DE28" s="619"/>
      <c r="DF28" s="619"/>
      <c r="DG28" s="619"/>
      <c r="DH28" s="619"/>
      <c r="DI28" s="619"/>
      <c r="DJ28" s="619"/>
      <c r="DK28" s="620"/>
      <c r="DL28" s="624">
        <v>2789657</v>
      </c>
      <c r="DM28" s="619"/>
      <c r="DN28" s="619"/>
      <c r="DO28" s="619"/>
      <c r="DP28" s="619"/>
      <c r="DQ28" s="619"/>
      <c r="DR28" s="619"/>
      <c r="DS28" s="619"/>
      <c r="DT28" s="619"/>
      <c r="DU28" s="619"/>
      <c r="DV28" s="620"/>
      <c r="DW28" s="641">
        <v>24.5</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30588</v>
      </c>
      <c r="S29" s="619"/>
      <c r="T29" s="619"/>
      <c r="U29" s="619"/>
      <c r="V29" s="619"/>
      <c r="W29" s="619"/>
      <c r="X29" s="619"/>
      <c r="Y29" s="620"/>
      <c r="Z29" s="671">
        <v>0.1</v>
      </c>
      <c r="AA29" s="671"/>
      <c r="AB29" s="671"/>
      <c r="AC29" s="671"/>
      <c r="AD29" s="672" t="s">
        <v>110</v>
      </c>
      <c r="AE29" s="672"/>
      <c r="AF29" s="672"/>
      <c r="AG29" s="672"/>
      <c r="AH29" s="672"/>
      <c r="AI29" s="672"/>
      <c r="AJ29" s="672"/>
      <c r="AK29" s="672"/>
      <c r="AL29" s="641" t="s">
        <v>110</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2862059</v>
      </c>
      <c r="CS29" s="637"/>
      <c r="CT29" s="637"/>
      <c r="CU29" s="637"/>
      <c r="CV29" s="637"/>
      <c r="CW29" s="637"/>
      <c r="CX29" s="637"/>
      <c r="CY29" s="638"/>
      <c r="CZ29" s="621">
        <v>13.9</v>
      </c>
      <c r="DA29" s="639"/>
      <c r="DB29" s="639"/>
      <c r="DC29" s="640"/>
      <c r="DD29" s="624">
        <v>2815178</v>
      </c>
      <c r="DE29" s="637"/>
      <c r="DF29" s="637"/>
      <c r="DG29" s="637"/>
      <c r="DH29" s="637"/>
      <c r="DI29" s="637"/>
      <c r="DJ29" s="637"/>
      <c r="DK29" s="638"/>
      <c r="DL29" s="624">
        <v>2789628</v>
      </c>
      <c r="DM29" s="637"/>
      <c r="DN29" s="637"/>
      <c r="DO29" s="637"/>
      <c r="DP29" s="637"/>
      <c r="DQ29" s="637"/>
      <c r="DR29" s="637"/>
      <c r="DS29" s="637"/>
      <c r="DT29" s="637"/>
      <c r="DU29" s="637"/>
      <c r="DV29" s="638"/>
      <c r="DW29" s="641">
        <v>24.5</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22074</v>
      </c>
      <c r="S30" s="619"/>
      <c r="T30" s="619"/>
      <c r="U30" s="619"/>
      <c r="V30" s="619"/>
      <c r="W30" s="619"/>
      <c r="X30" s="619"/>
      <c r="Y30" s="620"/>
      <c r="Z30" s="671">
        <v>0.1</v>
      </c>
      <c r="AA30" s="671"/>
      <c r="AB30" s="671"/>
      <c r="AC30" s="671"/>
      <c r="AD30" s="672" t="s">
        <v>110</v>
      </c>
      <c r="AE30" s="672"/>
      <c r="AF30" s="672"/>
      <c r="AG30" s="672"/>
      <c r="AH30" s="672"/>
      <c r="AI30" s="672"/>
      <c r="AJ30" s="672"/>
      <c r="AK30" s="672"/>
      <c r="AL30" s="641" t="s">
        <v>110</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99.2</v>
      </c>
      <c r="BH30" s="685"/>
      <c r="BI30" s="685"/>
      <c r="BJ30" s="685"/>
      <c r="BK30" s="685"/>
      <c r="BL30" s="685"/>
      <c r="BM30" s="686">
        <v>95.8</v>
      </c>
      <c r="BN30" s="685"/>
      <c r="BO30" s="685"/>
      <c r="BP30" s="685"/>
      <c r="BQ30" s="687"/>
      <c r="BR30" s="684">
        <v>98.9</v>
      </c>
      <c r="BS30" s="685"/>
      <c r="BT30" s="685"/>
      <c r="BU30" s="685"/>
      <c r="BV30" s="685"/>
      <c r="BW30" s="685"/>
      <c r="BX30" s="686">
        <v>94.7</v>
      </c>
      <c r="BY30" s="685"/>
      <c r="BZ30" s="685"/>
      <c r="CA30" s="685"/>
      <c r="CB30" s="687"/>
      <c r="CD30" s="690"/>
      <c r="CE30" s="691"/>
      <c r="CF30" s="655" t="s">
        <v>289</v>
      </c>
      <c r="CG30" s="652"/>
      <c r="CH30" s="652"/>
      <c r="CI30" s="652"/>
      <c r="CJ30" s="652"/>
      <c r="CK30" s="652"/>
      <c r="CL30" s="652"/>
      <c r="CM30" s="652"/>
      <c r="CN30" s="652"/>
      <c r="CO30" s="652"/>
      <c r="CP30" s="652"/>
      <c r="CQ30" s="653"/>
      <c r="CR30" s="618">
        <v>2574576</v>
      </c>
      <c r="CS30" s="619"/>
      <c r="CT30" s="619"/>
      <c r="CU30" s="619"/>
      <c r="CV30" s="619"/>
      <c r="CW30" s="619"/>
      <c r="CX30" s="619"/>
      <c r="CY30" s="620"/>
      <c r="CZ30" s="621">
        <v>12.5</v>
      </c>
      <c r="DA30" s="639"/>
      <c r="DB30" s="639"/>
      <c r="DC30" s="640"/>
      <c r="DD30" s="624">
        <v>2532443</v>
      </c>
      <c r="DE30" s="619"/>
      <c r="DF30" s="619"/>
      <c r="DG30" s="619"/>
      <c r="DH30" s="619"/>
      <c r="DI30" s="619"/>
      <c r="DJ30" s="619"/>
      <c r="DK30" s="620"/>
      <c r="DL30" s="624">
        <v>2507143</v>
      </c>
      <c r="DM30" s="619"/>
      <c r="DN30" s="619"/>
      <c r="DO30" s="619"/>
      <c r="DP30" s="619"/>
      <c r="DQ30" s="619"/>
      <c r="DR30" s="619"/>
      <c r="DS30" s="619"/>
      <c r="DT30" s="619"/>
      <c r="DU30" s="619"/>
      <c r="DV30" s="620"/>
      <c r="DW30" s="641">
        <v>22</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478616</v>
      </c>
      <c r="S31" s="619"/>
      <c r="T31" s="619"/>
      <c r="U31" s="619"/>
      <c r="V31" s="619"/>
      <c r="W31" s="619"/>
      <c r="X31" s="619"/>
      <c r="Y31" s="620"/>
      <c r="Z31" s="671">
        <v>2.2000000000000002</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99.2</v>
      </c>
      <c r="BH31" s="637"/>
      <c r="BI31" s="637"/>
      <c r="BJ31" s="637"/>
      <c r="BK31" s="637"/>
      <c r="BL31" s="637"/>
      <c r="BM31" s="673">
        <v>97.7</v>
      </c>
      <c r="BN31" s="683"/>
      <c r="BO31" s="683"/>
      <c r="BP31" s="683"/>
      <c r="BQ31" s="647"/>
      <c r="BR31" s="682">
        <v>98.9</v>
      </c>
      <c r="BS31" s="637"/>
      <c r="BT31" s="637"/>
      <c r="BU31" s="637"/>
      <c r="BV31" s="637"/>
      <c r="BW31" s="637"/>
      <c r="BX31" s="673">
        <v>96.7</v>
      </c>
      <c r="BY31" s="683"/>
      <c r="BZ31" s="683"/>
      <c r="CA31" s="683"/>
      <c r="CB31" s="647"/>
      <c r="CD31" s="690"/>
      <c r="CE31" s="691"/>
      <c r="CF31" s="655" t="s">
        <v>293</v>
      </c>
      <c r="CG31" s="652"/>
      <c r="CH31" s="652"/>
      <c r="CI31" s="652"/>
      <c r="CJ31" s="652"/>
      <c r="CK31" s="652"/>
      <c r="CL31" s="652"/>
      <c r="CM31" s="652"/>
      <c r="CN31" s="652"/>
      <c r="CO31" s="652"/>
      <c r="CP31" s="652"/>
      <c r="CQ31" s="653"/>
      <c r="CR31" s="618">
        <v>287483</v>
      </c>
      <c r="CS31" s="637"/>
      <c r="CT31" s="637"/>
      <c r="CU31" s="637"/>
      <c r="CV31" s="637"/>
      <c r="CW31" s="637"/>
      <c r="CX31" s="637"/>
      <c r="CY31" s="638"/>
      <c r="CZ31" s="621">
        <v>1.4</v>
      </c>
      <c r="DA31" s="639"/>
      <c r="DB31" s="639"/>
      <c r="DC31" s="640"/>
      <c r="DD31" s="624">
        <v>282735</v>
      </c>
      <c r="DE31" s="637"/>
      <c r="DF31" s="637"/>
      <c r="DG31" s="637"/>
      <c r="DH31" s="637"/>
      <c r="DI31" s="637"/>
      <c r="DJ31" s="637"/>
      <c r="DK31" s="638"/>
      <c r="DL31" s="624">
        <v>282485</v>
      </c>
      <c r="DM31" s="637"/>
      <c r="DN31" s="637"/>
      <c r="DO31" s="637"/>
      <c r="DP31" s="637"/>
      <c r="DQ31" s="637"/>
      <c r="DR31" s="637"/>
      <c r="DS31" s="637"/>
      <c r="DT31" s="637"/>
      <c r="DU31" s="637"/>
      <c r="DV31" s="638"/>
      <c r="DW31" s="641">
        <v>2.5</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147503</v>
      </c>
      <c r="S32" s="619"/>
      <c r="T32" s="619"/>
      <c r="U32" s="619"/>
      <c r="V32" s="619"/>
      <c r="W32" s="619"/>
      <c r="X32" s="619"/>
      <c r="Y32" s="620"/>
      <c r="Z32" s="671">
        <v>0.7</v>
      </c>
      <c r="AA32" s="671"/>
      <c r="AB32" s="671"/>
      <c r="AC32" s="671"/>
      <c r="AD32" s="672">
        <v>7011</v>
      </c>
      <c r="AE32" s="672"/>
      <c r="AF32" s="672"/>
      <c r="AG32" s="672"/>
      <c r="AH32" s="672"/>
      <c r="AI32" s="672"/>
      <c r="AJ32" s="672"/>
      <c r="AK32" s="672"/>
      <c r="AL32" s="641">
        <v>0.1</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99.1</v>
      </c>
      <c r="BH32" s="603"/>
      <c r="BI32" s="603"/>
      <c r="BJ32" s="603"/>
      <c r="BK32" s="603"/>
      <c r="BL32" s="603"/>
      <c r="BM32" s="666">
        <v>93.9</v>
      </c>
      <c r="BN32" s="603"/>
      <c r="BO32" s="603"/>
      <c r="BP32" s="603"/>
      <c r="BQ32" s="660"/>
      <c r="BR32" s="681">
        <v>98.9</v>
      </c>
      <c r="BS32" s="603"/>
      <c r="BT32" s="603"/>
      <c r="BU32" s="603"/>
      <c r="BV32" s="603"/>
      <c r="BW32" s="603"/>
      <c r="BX32" s="666">
        <v>92.8</v>
      </c>
      <c r="BY32" s="603"/>
      <c r="BZ32" s="603"/>
      <c r="CA32" s="603"/>
      <c r="CB32" s="660"/>
      <c r="CD32" s="692"/>
      <c r="CE32" s="693"/>
      <c r="CF32" s="655" t="s">
        <v>296</v>
      </c>
      <c r="CG32" s="652"/>
      <c r="CH32" s="652"/>
      <c r="CI32" s="652"/>
      <c r="CJ32" s="652"/>
      <c r="CK32" s="652"/>
      <c r="CL32" s="652"/>
      <c r="CM32" s="652"/>
      <c r="CN32" s="652"/>
      <c r="CO32" s="652"/>
      <c r="CP32" s="652"/>
      <c r="CQ32" s="653"/>
      <c r="CR32" s="618">
        <v>29</v>
      </c>
      <c r="CS32" s="619"/>
      <c r="CT32" s="619"/>
      <c r="CU32" s="619"/>
      <c r="CV32" s="619"/>
      <c r="CW32" s="619"/>
      <c r="CX32" s="619"/>
      <c r="CY32" s="620"/>
      <c r="CZ32" s="621">
        <v>0</v>
      </c>
      <c r="DA32" s="639"/>
      <c r="DB32" s="639"/>
      <c r="DC32" s="640"/>
      <c r="DD32" s="624">
        <v>29</v>
      </c>
      <c r="DE32" s="619"/>
      <c r="DF32" s="619"/>
      <c r="DG32" s="619"/>
      <c r="DH32" s="619"/>
      <c r="DI32" s="619"/>
      <c r="DJ32" s="619"/>
      <c r="DK32" s="620"/>
      <c r="DL32" s="624">
        <v>29</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3776600</v>
      </c>
      <c r="S33" s="619"/>
      <c r="T33" s="619"/>
      <c r="U33" s="619"/>
      <c r="V33" s="619"/>
      <c r="W33" s="619"/>
      <c r="X33" s="619"/>
      <c r="Y33" s="620"/>
      <c r="Z33" s="671">
        <v>17.7</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8841566</v>
      </c>
      <c r="CS33" s="637"/>
      <c r="CT33" s="637"/>
      <c r="CU33" s="637"/>
      <c r="CV33" s="637"/>
      <c r="CW33" s="637"/>
      <c r="CX33" s="637"/>
      <c r="CY33" s="638"/>
      <c r="CZ33" s="621">
        <v>42.8</v>
      </c>
      <c r="DA33" s="639"/>
      <c r="DB33" s="639"/>
      <c r="DC33" s="640"/>
      <c r="DD33" s="624">
        <v>5512744</v>
      </c>
      <c r="DE33" s="637"/>
      <c r="DF33" s="637"/>
      <c r="DG33" s="637"/>
      <c r="DH33" s="637"/>
      <c r="DI33" s="637"/>
      <c r="DJ33" s="637"/>
      <c r="DK33" s="638"/>
      <c r="DL33" s="624">
        <v>4304595</v>
      </c>
      <c r="DM33" s="637"/>
      <c r="DN33" s="637"/>
      <c r="DO33" s="637"/>
      <c r="DP33" s="637"/>
      <c r="DQ33" s="637"/>
      <c r="DR33" s="637"/>
      <c r="DS33" s="637"/>
      <c r="DT33" s="637"/>
      <c r="DU33" s="637"/>
      <c r="DV33" s="638"/>
      <c r="DW33" s="641">
        <v>37.799999999999997</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2613923</v>
      </c>
      <c r="CS34" s="619"/>
      <c r="CT34" s="619"/>
      <c r="CU34" s="619"/>
      <c r="CV34" s="619"/>
      <c r="CW34" s="619"/>
      <c r="CX34" s="619"/>
      <c r="CY34" s="620"/>
      <c r="CZ34" s="621">
        <v>12.7</v>
      </c>
      <c r="DA34" s="639"/>
      <c r="DB34" s="639"/>
      <c r="DC34" s="640"/>
      <c r="DD34" s="624">
        <v>1853037</v>
      </c>
      <c r="DE34" s="619"/>
      <c r="DF34" s="619"/>
      <c r="DG34" s="619"/>
      <c r="DH34" s="619"/>
      <c r="DI34" s="619"/>
      <c r="DJ34" s="619"/>
      <c r="DK34" s="620"/>
      <c r="DL34" s="624">
        <v>1635128</v>
      </c>
      <c r="DM34" s="619"/>
      <c r="DN34" s="619"/>
      <c r="DO34" s="619"/>
      <c r="DP34" s="619"/>
      <c r="DQ34" s="619"/>
      <c r="DR34" s="619"/>
      <c r="DS34" s="619"/>
      <c r="DT34" s="619"/>
      <c r="DU34" s="619"/>
      <c r="DV34" s="620"/>
      <c r="DW34" s="641">
        <v>14.4</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640500</v>
      </c>
      <c r="S35" s="619"/>
      <c r="T35" s="619"/>
      <c r="U35" s="619"/>
      <c r="V35" s="619"/>
      <c r="W35" s="619"/>
      <c r="X35" s="619"/>
      <c r="Y35" s="620"/>
      <c r="Z35" s="671">
        <v>3</v>
      </c>
      <c r="AA35" s="671"/>
      <c r="AB35" s="671"/>
      <c r="AC35" s="671"/>
      <c r="AD35" s="672" t="s">
        <v>110</v>
      </c>
      <c r="AE35" s="672"/>
      <c r="AF35" s="672"/>
      <c r="AG35" s="672"/>
      <c r="AH35" s="672"/>
      <c r="AI35" s="672"/>
      <c r="AJ35" s="672"/>
      <c r="AK35" s="672"/>
      <c r="AL35" s="641" t="s">
        <v>110</v>
      </c>
      <c r="AM35" s="673"/>
      <c r="AN35" s="673"/>
      <c r="AO35" s="674"/>
      <c r="AP35" s="186"/>
      <c r="AQ35" s="675" t="s">
        <v>304</v>
      </c>
      <c r="AR35" s="676"/>
      <c r="AS35" s="676"/>
      <c r="AT35" s="676"/>
      <c r="AU35" s="676"/>
      <c r="AV35" s="676"/>
      <c r="AW35" s="676"/>
      <c r="AX35" s="676"/>
      <c r="AY35" s="677"/>
      <c r="AZ35" s="668">
        <v>3985865</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87150</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67646</v>
      </c>
      <c r="CS35" s="637"/>
      <c r="CT35" s="637"/>
      <c r="CU35" s="637"/>
      <c r="CV35" s="637"/>
      <c r="CW35" s="637"/>
      <c r="CX35" s="637"/>
      <c r="CY35" s="638"/>
      <c r="CZ35" s="621">
        <v>0.3</v>
      </c>
      <c r="DA35" s="639"/>
      <c r="DB35" s="639"/>
      <c r="DC35" s="640"/>
      <c r="DD35" s="624">
        <v>57228</v>
      </c>
      <c r="DE35" s="637"/>
      <c r="DF35" s="637"/>
      <c r="DG35" s="637"/>
      <c r="DH35" s="637"/>
      <c r="DI35" s="637"/>
      <c r="DJ35" s="637"/>
      <c r="DK35" s="638"/>
      <c r="DL35" s="624">
        <v>57191</v>
      </c>
      <c r="DM35" s="637"/>
      <c r="DN35" s="637"/>
      <c r="DO35" s="637"/>
      <c r="DP35" s="637"/>
      <c r="DQ35" s="637"/>
      <c r="DR35" s="637"/>
      <c r="DS35" s="637"/>
      <c r="DT35" s="637"/>
      <c r="DU35" s="637"/>
      <c r="DV35" s="638"/>
      <c r="DW35" s="641">
        <v>0.5</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21310500</v>
      </c>
      <c r="S36" s="659"/>
      <c r="T36" s="659"/>
      <c r="U36" s="659"/>
      <c r="V36" s="659"/>
      <c r="W36" s="659"/>
      <c r="X36" s="659"/>
      <c r="Y36" s="662"/>
      <c r="Z36" s="663">
        <v>100</v>
      </c>
      <c r="AA36" s="663"/>
      <c r="AB36" s="663"/>
      <c r="AC36" s="663"/>
      <c r="AD36" s="664">
        <v>10744849</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1243648</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-224595</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3368783</v>
      </c>
      <c r="CS36" s="619"/>
      <c r="CT36" s="619"/>
      <c r="CU36" s="619"/>
      <c r="CV36" s="619"/>
      <c r="CW36" s="619"/>
      <c r="CX36" s="619"/>
      <c r="CY36" s="620"/>
      <c r="CZ36" s="621">
        <v>16.3</v>
      </c>
      <c r="DA36" s="639"/>
      <c r="DB36" s="639"/>
      <c r="DC36" s="640"/>
      <c r="DD36" s="624">
        <v>1164092</v>
      </c>
      <c r="DE36" s="619"/>
      <c r="DF36" s="619"/>
      <c r="DG36" s="619"/>
      <c r="DH36" s="619"/>
      <c r="DI36" s="619"/>
      <c r="DJ36" s="619"/>
      <c r="DK36" s="620"/>
      <c r="DL36" s="624">
        <v>895679</v>
      </c>
      <c r="DM36" s="619"/>
      <c r="DN36" s="619"/>
      <c r="DO36" s="619"/>
      <c r="DP36" s="619"/>
      <c r="DQ36" s="619"/>
      <c r="DR36" s="619"/>
      <c r="DS36" s="619"/>
      <c r="DT36" s="619"/>
      <c r="DU36" s="619"/>
      <c r="DV36" s="620"/>
      <c r="DW36" s="641">
        <v>7.9</v>
      </c>
      <c r="DX36" s="642"/>
      <c r="DY36" s="642"/>
      <c r="DZ36" s="642"/>
      <c r="EA36" s="642"/>
      <c r="EB36" s="642"/>
      <c r="EC36" s="643"/>
    </row>
    <row r="37" spans="2:133" ht="11.25" customHeight="1">
      <c r="AQ37" s="644" t="s">
        <v>311</v>
      </c>
      <c r="AR37" s="645"/>
      <c r="AS37" s="645"/>
      <c r="AT37" s="645"/>
      <c r="AU37" s="645"/>
      <c r="AV37" s="645"/>
      <c r="AW37" s="645"/>
      <c r="AX37" s="645"/>
      <c r="AY37" s="646"/>
      <c r="AZ37" s="618">
        <v>756669</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5528</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1206087</v>
      </c>
      <c r="CS37" s="637"/>
      <c r="CT37" s="637"/>
      <c r="CU37" s="637"/>
      <c r="CV37" s="637"/>
      <c r="CW37" s="637"/>
      <c r="CX37" s="637"/>
      <c r="CY37" s="638"/>
      <c r="CZ37" s="621">
        <v>5.8</v>
      </c>
      <c r="DA37" s="639"/>
      <c r="DB37" s="639"/>
      <c r="DC37" s="640"/>
      <c r="DD37" s="624">
        <v>681011</v>
      </c>
      <c r="DE37" s="637"/>
      <c r="DF37" s="637"/>
      <c r="DG37" s="637"/>
      <c r="DH37" s="637"/>
      <c r="DI37" s="637"/>
      <c r="DJ37" s="637"/>
      <c r="DK37" s="638"/>
      <c r="DL37" s="624">
        <v>638575</v>
      </c>
      <c r="DM37" s="637"/>
      <c r="DN37" s="637"/>
      <c r="DO37" s="637"/>
      <c r="DP37" s="637"/>
      <c r="DQ37" s="637"/>
      <c r="DR37" s="637"/>
      <c r="DS37" s="637"/>
      <c r="DT37" s="637"/>
      <c r="DU37" s="637"/>
      <c r="DV37" s="638"/>
      <c r="DW37" s="641">
        <v>5.6</v>
      </c>
      <c r="DX37" s="642"/>
      <c r="DY37" s="642"/>
      <c r="DZ37" s="642"/>
      <c r="EA37" s="642"/>
      <c r="EB37" s="642"/>
      <c r="EC37" s="643"/>
    </row>
    <row r="38" spans="2:133" ht="11.25" customHeight="1">
      <c r="AQ38" s="644" t="s">
        <v>314</v>
      </c>
      <c r="AR38" s="645"/>
      <c r="AS38" s="645"/>
      <c r="AT38" s="645"/>
      <c r="AU38" s="645"/>
      <c r="AV38" s="645"/>
      <c r="AW38" s="645"/>
      <c r="AX38" s="645"/>
      <c r="AY38" s="646"/>
      <c r="AZ38" s="618">
        <v>265378</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10189</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2738787</v>
      </c>
      <c r="CS38" s="619"/>
      <c r="CT38" s="619"/>
      <c r="CU38" s="619"/>
      <c r="CV38" s="619"/>
      <c r="CW38" s="619"/>
      <c r="CX38" s="619"/>
      <c r="CY38" s="620"/>
      <c r="CZ38" s="621">
        <v>13.3</v>
      </c>
      <c r="DA38" s="639"/>
      <c r="DB38" s="639"/>
      <c r="DC38" s="640"/>
      <c r="DD38" s="624">
        <v>2438202</v>
      </c>
      <c r="DE38" s="619"/>
      <c r="DF38" s="619"/>
      <c r="DG38" s="619"/>
      <c r="DH38" s="619"/>
      <c r="DI38" s="619"/>
      <c r="DJ38" s="619"/>
      <c r="DK38" s="620"/>
      <c r="DL38" s="624">
        <v>1716551</v>
      </c>
      <c r="DM38" s="619"/>
      <c r="DN38" s="619"/>
      <c r="DO38" s="619"/>
      <c r="DP38" s="619"/>
      <c r="DQ38" s="619"/>
      <c r="DR38" s="619"/>
      <c r="DS38" s="619"/>
      <c r="DT38" s="619"/>
      <c r="DU38" s="619"/>
      <c r="DV38" s="620"/>
      <c r="DW38" s="641">
        <v>15.1</v>
      </c>
      <c r="DX38" s="642"/>
      <c r="DY38" s="642"/>
      <c r="DZ38" s="642"/>
      <c r="EA38" s="642"/>
      <c r="EB38" s="642"/>
      <c r="EC38" s="643"/>
    </row>
    <row r="39" spans="2:133" ht="11.25" customHeight="1">
      <c r="AQ39" s="644" t="s">
        <v>317</v>
      </c>
      <c r="AR39" s="645"/>
      <c r="AS39" s="645"/>
      <c r="AT39" s="645"/>
      <c r="AU39" s="645"/>
      <c r="AV39" s="645"/>
      <c r="AW39" s="645"/>
      <c r="AX39" s="645"/>
      <c r="AY39" s="646"/>
      <c r="AZ39" s="618">
        <v>3430</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79</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50901</v>
      </c>
      <c r="CS39" s="637"/>
      <c r="CT39" s="637"/>
      <c r="CU39" s="637"/>
      <c r="CV39" s="637"/>
      <c r="CW39" s="637"/>
      <c r="CX39" s="637"/>
      <c r="CY39" s="638"/>
      <c r="CZ39" s="621">
        <v>0.2</v>
      </c>
      <c r="DA39" s="639"/>
      <c r="DB39" s="639"/>
      <c r="DC39" s="640"/>
      <c r="DD39" s="624">
        <v>139</v>
      </c>
      <c r="DE39" s="637"/>
      <c r="DF39" s="637"/>
      <c r="DG39" s="637"/>
      <c r="DH39" s="637"/>
      <c r="DI39" s="637"/>
      <c r="DJ39" s="637"/>
      <c r="DK39" s="638"/>
      <c r="DL39" s="624" t="s">
        <v>110</v>
      </c>
      <c r="DM39" s="637"/>
      <c r="DN39" s="637"/>
      <c r="DO39" s="637"/>
      <c r="DP39" s="637"/>
      <c r="DQ39" s="637"/>
      <c r="DR39" s="637"/>
      <c r="DS39" s="637"/>
      <c r="DT39" s="637"/>
      <c r="DU39" s="637"/>
      <c r="DV39" s="638"/>
      <c r="DW39" s="641" t="s">
        <v>110</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585285</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124</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1526</v>
      </c>
      <c r="CS40" s="619"/>
      <c r="CT40" s="619"/>
      <c r="CU40" s="619"/>
      <c r="CV40" s="619"/>
      <c r="CW40" s="619"/>
      <c r="CX40" s="619"/>
      <c r="CY40" s="620"/>
      <c r="CZ40" s="621">
        <v>0</v>
      </c>
      <c r="DA40" s="639"/>
      <c r="DB40" s="639"/>
      <c r="DC40" s="640"/>
      <c r="DD40" s="624">
        <v>46</v>
      </c>
      <c r="DE40" s="619"/>
      <c r="DF40" s="619"/>
      <c r="DG40" s="619"/>
      <c r="DH40" s="619"/>
      <c r="DI40" s="619"/>
      <c r="DJ40" s="619"/>
      <c r="DK40" s="620"/>
      <c r="DL40" s="624">
        <v>46</v>
      </c>
      <c r="DM40" s="619"/>
      <c r="DN40" s="619"/>
      <c r="DO40" s="619"/>
      <c r="DP40" s="619"/>
      <c r="DQ40" s="619"/>
      <c r="DR40" s="619"/>
      <c r="DS40" s="619"/>
      <c r="DT40" s="619"/>
      <c r="DU40" s="619"/>
      <c r="DV40" s="620"/>
      <c r="DW40" s="641">
        <v>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1131455</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294</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3171854</v>
      </c>
      <c r="CS42" s="619"/>
      <c r="CT42" s="619"/>
      <c r="CU42" s="619"/>
      <c r="CV42" s="619"/>
      <c r="CW42" s="619"/>
      <c r="CX42" s="619"/>
      <c r="CY42" s="620"/>
      <c r="CZ42" s="621">
        <v>15.4</v>
      </c>
      <c r="DA42" s="622"/>
      <c r="DB42" s="622"/>
      <c r="DC42" s="623"/>
      <c r="DD42" s="624">
        <v>547717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230212</v>
      </c>
      <c r="CS43" s="637"/>
      <c r="CT43" s="637"/>
      <c r="CU43" s="637"/>
      <c r="CV43" s="637"/>
      <c r="CW43" s="637"/>
      <c r="CX43" s="637"/>
      <c r="CY43" s="638"/>
      <c r="CZ43" s="621">
        <v>1.1000000000000001</v>
      </c>
      <c r="DA43" s="639"/>
      <c r="DB43" s="639"/>
      <c r="DC43" s="640"/>
      <c r="DD43" s="624">
        <v>229612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3089119</v>
      </c>
      <c r="CS44" s="619"/>
      <c r="CT44" s="619"/>
      <c r="CU44" s="619"/>
      <c r="CV44" s="619"/>
      <c r="CW44" s="619"/>
      <c r="CX44" s="619"/>
      <c r="CY44" s="620"/>
      <c r="CZ44" s="621">
        <v>15</v>
      </c>
      <c r="DA44" s="622"/>
      <c r="DB44" s="622"/>
      <c r="DC44" s="623"/>
      <c r="DD44" s="624">
        <v>530666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2102266</v>
      </c>
      <c r="CS45" s="637"/>
      <c r="CT45" s="637"/>
      <c r="CU45" s="637"/>
      <c r="CV45" s="637"/>
      <c r="CW45" s="637"/>
      <c r="CX45" s="637"/>
      <c r="CY45" s="638"/>
      <c r="CZ45" s="621">
        <v>10.199999999999999</v>
      </c>
      <c r="DA45" s="639"/>
      <c r="DB45" s="639"/>
      <c r="DC45" s="640"/>
      <c r="DD45" s="624">
        <v>24417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966026</v>
      </c>
      <c r="CS46" s="619"/>
      <c r="CT46" s="619"/>
      <c r="CU46" s="619"/>
      <c r="CV46" s="619"/>
      <c r="CW46" s="619"/>
      <c r="CX46" s="619"/>
      <c r="CY46" s="620"/>
      <c r="CZ46" s="621">
        <v>4.7</v>
      </c>
      <c r="DA46" s="622"/>
      <c r="DB46" s="622"/>
      <c r="DC46" s="623"/>
      <c r="DD46" s="624">
        <v>505822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82735</v>
      </c>
      <c r="CS47" s="637"/>
      <c r="CT47" s="637"/>
      <c r="CU47" s="637"/>
      <c r="CV47" s="637"/>
      <c r="CW47" s="637"/>
      <c r="CX47" s="637"/>
      <c r="CY47" s="638"/>
      <c r="CZ47" s="621">
        <v>0.4</v>
      </c>
      <c r="DA47" s="639"/>
      <c r="DB47" s="639"/>
      <c r="DC47" s="640"/>
      <c r="DD47" s="624">
        <v>17051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153</v>
      </c>
      <c r="CS48" s="619"/>
      <c r="CT48" s="619"/>
      <c r="CU48" s="619"/>
      <c r="CV48" s="619"/>
      <c r="CW48" s="619"/>
      <c r="CX48" s="619"/>
      <c r="CY48" s="620"/>
      <c r="CZ48" s="621" t="s">
        <v>153</v>
      </c>
      <c r="DA48" s="622"/>
      <c r="DB48" s="622"/>
      <c r="DC48" s="623"/>
      <c r="DD48" s="624" t="s">
        <v>153</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20640849</v>
      </c>
      <c r="CS49" s="603"/>
      <c r="CT49" s="603"/>
      <c r="CU49" s="603"/>
      <c r="CV49" s="603"/>
      <c r="CW49" s="603"/>
      <c r="CX49" s="603"/>
      <c r="CY49" s="604"/>
      <c r="CZ49" s="605">
        <v>100</v>
      </c>
      <c r="DA49" s="606"/>
      <c r="DB49" s="606"/>
      <c r="DC49" s="607"/>
      <c r="DD49" s="608">
        <v>12564732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5" t="s">
        <v>339</v>
      </c>
      <c r="DK2" s="1136"/>
      <c r="DL2" s="1136"/>
      <c r="DM2" s="1136"/>
      <c r="DN2" s="1136"/>
      <c r="DO2" s="1137"/>
      <c r="DP2" s="200"/>
      <c r="DQ2" s="1135" t="s">
        <v>340</v>
      </c>
      <c r="DR2" s="1136"/>
      <c r="DS2" s="1136"/>
      <c r="DT2" s="1136"/>
      <c r="DU2" s="1136"/>
      <c r="DV2" s="1136"/>
      <c r="DW2" s="1136"/>
      <c r="DX2" s="1136"/>
      <c r="DY2" s="1136"/>
      <c r="DZ2" s="113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8" t="s">
        <v>341</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8"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3" t="s">
        <v>357</v>
      </c>
      <c r="DH5" s="1124"/>
      <c r="DI5" s="1124"/>
      <c r="DJ5" s="1124"/>
      <c r="DK5" s="1125"/>
      <c r="DL5" s="1123" t="s">
        <v>358</v>
      </c>
      <c r="DM5" s="1124"/>
      <c r="DN5" s="1124"/>
      <c r="DO5" s="1124"/>
      <c r="DP5" s="1125"/>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39"/>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6"/>
      <c r="DH6" s="1127"/>
      <c r="DI6" s="1127"/>
      <c r="DJ6" s="1127"/>
      <c r="DK6" s="1128"/>
      <c r="DL6" s="1126"/>
      <c r="DM6" s="1127"/>
      <c r="DN6" s="1127"/>
      <c r="DO6" s="1127"/>
      <c r="DP6" s="1128"/>
      <c r="DQ6" s="1030"/>
      <c r="DR6" s="1031"/>
      <c r="DS6" s="1031"/>
      <c r="DT6" s="1031"/>
      <c r="DU6" s="1032"/>
      <c r="DV6" s="1030"/>
      <c r="DW6" s="1031"/>
      <c r="DX6" s="1031"/>
      <c r="DY6" s="1031"/>
      <c r="DZ6" s="1044"/>
      <c r="EA6" s="205"/>
    </row>
    <row r="7" spans="1:131" s="206" customFormat="1" ht="26.25" customHeight="1" thickTop="1">
      <c r="A7" s="209">
        <v>1</v>
      </c>
      <c r="B7" s="1075" t="s">
        <v>360</v>
      </c>
      <c r="C7" s="1076"/>
      <c r="D7" s="1076"/>
      <c r="E7" s="1076"/>
      <c r="F7" s="1076"/>
      <c r="G7" s="1076"/>
      <c r="H7" s="1076"/>
      <c r="I7" s="1076"/>
      <c r="J7" s="1076"/>
      <c r="K7" s="1076"/>
      <c r="L7" s="1076"/>
      <c r="M7" s="1076"/>
      <c r="N7" s="1076"/>
      <c r="O7" s="1076"/>
      <c r="P7" s="1077"/>
      <c r="Q7" s="1129">
        <v>21332</v>
      </c>
      <c r="R7" s="1130"/>
      <c r="S7" s="1130"/>
      <c r="T7" s="1130"/>
      <c r="U7" s="1130"/>
      <c r="V7" s="1130">
        <v>20662</v>
      </c>
      <c r="W7" s="1130"/>
      <c r="X7" s="1130"/>
      <c r="Y7" s="1130"/>
      <c r="Z7" s="1130"/>
      <c r="AA7" s="1130">
        <v>670</v>
      </c>
      <c r="AB7" s="1130"/>
      <c r="AC7" s="1130"/>
      <c r="AD7" s="1130"/>
      <c r="AE7" s="1131"/>
      <c r="AF7" s="1132">
        <v>606</v>
      </c>
      <c r="AG7" s="1133"/>
      <c r="AH7" s="1133"/>
      <c r="AI7" s="1133"/>
      <c r="AJ7" s="1134"/>
      <c r="AK7" s="1116">
        <v>22</v>
      </c>
      <c r="AL7" s="1117"/>
      <c r="AM7" s="1117"/>
      <c r="AN7" s="1117"/>
      <c r="AO7" s="1117"/>
      <c r="AP7" s="1117">
        <v>25243</v>
      </c>
      <c r="AQ7" s="1117"/>
      <c r="AR7" s="1117"/>
      <c r="AS7" s="1117"/>
      <c r="AT7" s="1117"/>
      <c r="AU7" s="1118"/>
      <c r="AV7" s="1118"/>
      <c r="AW7" s="1118"/>
      <c r="AX7" s="1118"/>
      <c r="AY7" s="1119"/>
      <c r="AZ7" s="203"/>
      <c r="BA7" s="203"/>
      <c r="BB7" s="203"/>
      <c r="BC7" s="203"/>
      <c r="BD7" s="203"/>
      <c r="BE7" s="204"/>
      <c r="BF7" s="204"/>
      <c r="BG7" s="204"/>
      <c r="BH7" s="204"/>
      <c r="BI7" s="204"/>
      <c r="BJ7" s="204"/>
      <c r="BK7" s="204"/>
      <c r="BL7" s="204"/>
      <c r="BM7" s="204"/>
      <c r="BN7" s="204"/>
      <c r="BO7" s="204"/>
      <c r="BP7" s="204"/>
      <c r="BQ7" s="210">
        <v>1</v>
      </c>
      <c r="BR7" s="211" t="s">
        <v>538</v>
      </c>
      <c r="BS7" s="1120" t="s">
        <v>539</v>
      </c>
      <c r="BT7" s="1121"/>
      <c r="BU7" s="1121"/>
      <c r="BV7" s="1121"/>
      <c r="BW7" s="1121"/>
      <c r="BX7" s="1121"/>
      <c r="BY7" s="1121"/>
      <c r="BZ7" s="1121"/>
      <c r="CA7" s="1121"/>
      <c r="CB7" s="1121"/>
      <c r="CC7" s="1121"/>
      <c r="CD7" s="1121"/>
      <c r="CE7" s="1121"/>
      <c r="CF7" s="1121"/>
      <c r="CG7" s="1122"/>
      <c r="CH7" s="1113">
        <v>2</v>
      </c>
      <c r="CI7" s="1114"/>
      <c r="CJ7" s="1114"/>
      <c r="CK7" s="1114"/>
      <c r="CL7" s="1115"/>
      <c r="CM7" s="1113">
        <v>49</v>
      </c>
      <c r="CN7" s="1114"/>
      <c r="CO7" s="1114"/>
      <c r="CP7" s="1114"/>
      <c r="CQ7" s="1115"/>
      <c r="CR7" s="1113">
        <v>30</v>
      </c>
      <c r="CS7" s="1114"/>
      <c r="CT7" s="1114"/>
      <c r="CU7" s="1114"/>
      <c r="CV7" s="1115"/>
      <c r="CW7" s="1113" t="s">
        <v>545</v>
      </c>
      <c r="CX7" s="1114"/>
      <c r="CY7" s="1114"/>
      <c r="CZ7" s="1114"/>
      <c r="DA7" s="1115"/>
      <c r="DB7" s="1113" t="s">
        <v>545</v>
      </c>
      <c r="DC7" s="1114"/>
      <c r="DD7" s="1114"/>
      <c r="DE7" s="1114"/>
      <c r="DF7" s="1115"/>
      <c r="DG7" s="1113" t="s">
        <v>545</v>
      </c>
      <c r="DH7" s="1114"/>
      <c r="DI7" s="1114"/>
      <c r="DJ7" s="1114"/>
      <c r="DK7" s="1115"/>
      <c r="DL7" s="1113" t="s">
        <v>545</v>
      </c>
      <c r="DM7" s="1114"/>
      <c r="DN7" s="1114"/>
      <c r="DO7" s="1114"/>
      <c r="DP7" s="1115"/>
      <c r="DQ7" s="1113" t="s">
        <v>545</v>
      </c>
      <c r="DR7" s="1114"/>
      <c r="DS7" s="1114"/>
      <c r="DT7" s="1114"/>
      <c r="DU7" s="1115"/>
      <c r="DV7" s="1140"/>
      <c r="DW7" s="1141"/>
      <c r="DX7" s="1141"/>
      <c r="DY7" s="1141"/>
      <c r="DZ7" s="1142"/>
      <c r="EA7" s="205"/>
    </row>
    <row r="8" spans="1:131" s="206" customFormat="1" ht="26.25" customHeight="1">
      <c r="A8" s="212">
        <v>2</v>
      </c>
      <c r="B8" s="1063" t="s">
        <v>361</v>
      </c>
      <c r="C8" s="1064"/>
      <c r="D8" s="1064"/>
      <c r="E8" s="1064"/>
      <c r="F8" s="1064"/>
      <c r="G8" s="1064"/>
      <c r="H8" s="1064"/>
      <c r="I8" s="1064"/>
      <c r="J8" s="1064"/>
      <c r="K8" s="1064"/>
      <c r="L8" s="1064"/>
      <c r="M8" s="1064"/>
      <c r="N8" s="1064"/>
      <c r="O8" s="1064"/>
      <c r="P8" s="1065"/>
      <c r="Q8" s="1069">
        <v>65</v>
      </c>
      <c r="R8" s="1070"/>
      <c r="S8" s="1070"/>
      <c r="T8" s="1070"/>
      <c r="U8" s="1070"/>
      <c r="V8" s="1070">
        <v>65</v>
      </c>
      <c r="W8" s="1070"/>
      <c r="X8" s="1070"/>
      <c r="Y8" s="1070"/>
      <c r="Z8" s="1070"/>
      <c r="AA8" s="1070" t="s">
        <v>542</v>
      </c>
      <c r="AB8" s="1070"/>
      <c r="AC8" s="1070"/>
      <c r="AD8" s="1070"/>
      <c r="AE8" s="1071"/>
      <c r="AF8" s="1045" t="s">
        <v>110</v>
      </c>
      <c r="AG8" s="1046"/>
      <c r="AH8" s="1046"/>
      <c r="AI8" s="1046"/>
      <c r="AJ8" s="1047"/>
      <c r="AK8" s="1111">
        <v>45</v>
      </c>
      <c r="AL8" s="1112"/>
      <c r="AM8" s="1112"/>
      <c r="AN8" s="1112"/>
      <c r="AO8" s="1112"/>
      <c r="AP8" s="1112">
        <v>7</v>
      </c>
      <c r="AQ8" s="1112"/>
      <c r="AR8" s="1112"/>
      <c r="AS8" s="1112"/>
      <c r="AT8" s="1112"/>
      <c r="AU8" s="1109"/>
      <c r="AV8" s="1109"/>
      <c r="AW8" s="1109"/>
      <c r="AX8" s="1109"/>
      <c r="AY8" s="1110"/>
      <c r="AZ8" s="203"/>
      <c r="BA8" s="203"/>
      <c r="BB8" s="203"/>
      <c r="BC8" s="203"/>
      <c r="BD8" s="203"/>
      <c r="BE8" s="204"/>
      <c r="BF8" s="204"/>
      <c r="BG8" s="204"/>
      <c r="BH8" s="204"/>
      <c r="BI8" s="204"/>
      <c r="BJ8" s="204"/>
      <c r="BK8" s="204"/>
      <c r="BL8" s="204"/>
      <c r="BM8" s="204"/>
      <c r="BN8" s="204"/>
      <c r="BO8" s="204"/>
      <c r="BP8" s="204"/>
      <c r="BQ8" s="213">
        <v>2</v>
      </c>
      <c r="BR8" s="214" t="s">
        <v>538</v>
      </c>
      <c r="BS8" s="1040" t="s">
        <v>540</v>
      </c>
      <c r="BT8" s="1041"/>
      <c r="BU8" s="1041"/>
      <c r="BV8" s="1041"/>
      <c r="BW8" s="1041"/>
      <c r="BX8" s="1041"/>
      <c r="BY8" s="1041"/>
      <c r="BZ8" s="1041"/>
      <c r="CA8" s="1041"/>
      <c r="CB8" s="1041"/>
      <c r="CC8" s="1041"/>
      <c r="CD8" s="1041"/>
      <c r="CE8" s="1041"/>
      <c r="CF8" s="1041"/>
      <c r="CG8" s="1042"/>
      <c r="CH8" s="1015">
        <v>4</v>
      </c>
      <c r="CI8" s="1016"/>
      <c r="CJ8" s="1016"/>
      <c r="CK8" s="1016"/>
      <c r="CL8" s="1017"/>
      <c r="CM8" s="1015">
        <v>3034</v>
      </c>
      <c r="CN8" s="1016"/>
      <c r="CO8" s="1016"/>
      <c r="CP8" s="1016"/>
      <c r="CQ8" s="1017"/>
      <c r="CR8" s="1015">
        <v>5</v>
      </c>
      <c r="CS8" s="1016"/>
      <c r="CT8" s="1016"/>
      <c r="CU8" s="1016"/>
      <c r="CV8" s="1017"/>
      <c r="CW8" s="1015" t="s">
        <v>545</v>
      </c>
      <c r="CX8" s="1016"/>
      <c r="CY8" s="1016"/>
      <c r="CZ8" s="1016"/>
      <c r="DA8" s="1017"/>
      <c r="DB8" s="1015">
        <v>1654</v>
      </c>
      <c r="DC8" s="1016"/>
      <c r="DD8" s="1016"/>
      <c r="DE8" s="1016"/>
      <c r="DF8" s="1017"/>
      <c r="DG8" s="1015">
        <v>775</v>
      </c>
      <c r="DH8" s="1016"/>
      <c r="DI8" s="1016"/>
      <c r="DJ8" s="1016"/>
      <c r="DK8" s="1017"/>
      <c r="DL8" s="1015" t="s">
        <v>545</v>
      </c>
      <c r="DM8" s="1016"/>
      <c r="DN8" s="1016"/>
      <c r="DO8" s="1016"/>
      <c r="DP8" s="1017"/>
      <c r="DQ8" s="1015">
        <v>2000</v>
      </c>
      <c r="DR8" s="1016"/>
      <c r="DS8" s="1016"/>
      <c r="DT8" s="1016"/>
      <c r="DU8" s="1017"/>
      <c r="DV8" s="1018"/>
      <c r="DW8" s="1019"/>
      <c r="DX8" s="1019"/>
      <c r="DY8" s="1019"/>
      <c r="DZ8" s="1020"/>
      <c r="EA8" s="205"/>
    </row>
    <row r="9" spans="1:131" s="206" customFormat="1" ht="26.25" customHeight="1">
      <c r="A9" s="212">
        <v>3</v>
      </c>
      <c r="B9" s="1063" t="s">
        <v>362</v>
      </c>
      <c r="C9" s="1064"/>
      <c r="D9" s="1064"/>
      <c r="E9" s="1064"/>
      <c r="F9" s="1064"/>
      <c r="G9" s="1064"/>
      <c r="H9" s="1064"/>
      <c r="I9" s="1064"/>
      <c r="J9" s="1064"/>
      <c r="K9" s="1064"/>
      <c r="L9" s="1064"/>
      <c r="M9" s="1064"/>
      <c r="N9" s="1064"/>
      <c r="O9" s="1064"/>
      <c r="P9" s="1065"/>
      <c r="Q9" s="1069">
        <v>3</v>
      </c>
      <c r="R9" s="1070"/>
      <c r="S9" s="1070"/>
      <c r="T9" s="1070"/>
      <c r="U9" s="1070"/>
      <c r="V9" s="1070">
        <v>3</v>
      </c>
      <c r="W9" s="1070"/>
      <c r="X9" s="1070"/>
      <c r="Y9" s="1070"/>
      <c r="Z9" s="1070"/>
      <c r="AA9" s="1070" t="s">
        <v>542</v>
      </c>
      <c r="AB9" s="1070"/>
      <c r="AC9" s="1070"/>
      <c r="AD9" s="1070"/>
      <c r="AE9" s="1071"/>
      <c r="AF9" s="1045" t="s">
        <v>110</v>
      </c>
      <c r="AG9" s="1046"/>
      <c r="AH9" s="1046"/>
      <c r="AI9" s="1046"/>
      <c r="AJ9" s="1047"/>
      <c r="AK9" s="1111">
        <v>3</v>
      </c>
      <c r="AL9" s="1112"/>
      <c r="AM9" s="1112"/>
      <c r="AN9" s="1112"/>
      <c r="AO9" s="1112"/>
      <c r="AP9" s="1112" t="s">
        <v>543</v>
      </c>
      <c r="AQ9" s="1112"/>
      <c r="AR9" s="1112"/>
      <c r="AS9" s="1112"/>
      <c r="AT9" s="1112"/>
      <c r="AU9" s="1109"/>
      <c r="AV9" s="1109"/>
      <c r="AW9" s="1109"/>
      <c r="AX9" s="1109"/>
      <c r="AY9" s="1110"/>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1"/>
      <c r="AL10" s="1112"/>
      <c r="AM10" s="1112"/>
      <c r="AN10" s="1112"/>
      <c r="AO10" s="1112"/>
      <c r="AP10" s="1112"/>
      <c r="AQ10" s="1112"/>
      <c r="AR10" s="1112"/>
      <c r="AS10" s="1112"/>
      <c r="AT10" s="1112"/>
      <c r="AU10" s="1109"/>
      <c r="AV10" s="1109"/>
      <c r="AW10" s="1109"/>
      <c r="AX10" s="1109"/>
      <c r="AY10" s="1110"/>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1"/>
      <c r="AL11" s="1112"/>
      <c r="AM11" s="1112"/>
      <c r="AN11" s="1112"/>
      <c r="AO11" s="1112"/>
      <c r="AP11" s="1112"/>
      <c r="AQ11" s="1112"/>
      <c r="AR11" s="1112"/>
      <c r="AS11" s="1112"/>
      <c r="AT11" s="1112"/>
      <c r="AU11" s="1109"/>
      <c r="AV11" s="1109"/>
      <c r="AW11" s="1109"/>
      <c r="AX11" s="1109"/>
      <c r="AY11" s="1110"/>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1"/>
      <c r="AL12" s="1112"/>
      <c r="AM12" s="1112"/>
      <c r="AN12" s="1112"/>
      <c r="AO12" s="1112"/>
      <c r="AP12" s="1112"/>
      <c r="AQ12" s="1112"/>
      <c r="AR12" s="1112"/>
      <c r="AS12" s="1112"/>
      <c r="AT12" s="1112"/>
      <c r="AU12" s="1109"/>
      <c r="AV12" s="1109"/>
      <c r="AW12" s="1109"/>
      <c r="AX12" s="1109"/>
      <c r="AY12" s="1110"/>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1"/>
      <c r="AL13" s="1112"/>
      <c r="AM13" s="1112"/>
      <c r="AN13" s="1112"/>
      <c r="AO13" s="1112"/>
      <c r="AP13" s="1112"/>
      <c r="AQ13" s="1112"/>
      <c r="AR13" s="1112"/>
      <c r="AS13" s="1112"/>
      <c r="AT13" s="1112"/>
      <c r="AU13" s="1109"/>
      <c r="AV13" s="1109"/>
      <c r="AW13" s="1109"/>
      <c r="AX13" s="1109"/>
      <c r="AY13" s="1110"/>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1"/>
      <c r="AL14" s="1112"/>
      <c r="AM14" s="1112"/>
      <c r="AN14" s="1112"/>
      <c r="AO14" s="1112"/>
      <c r="AP14" s="1112"/>
      <c r="AQ14" s="1112"/>
      <c r="AR14" s="1112"/>
      <c r="AS14" s="1112"/>
      <c r="AT14" s="1112"/>
      <c r="AU14" s="1109"/>
      <c r="AV14" s="1109"/>
      <c r="AW14" s="1109"/>
      <c r="AX14" s="1109"/>
      <c r="AY14" s="1110"/>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1"/>
      <c r="AL15" s="1112"/>
      <c r="AM15" s="1112"/>
      <c r="AN15" s="1112"/>
      <c r="AO15" s="1112"/>
      <c r="AP15" s="1112"/>
      <c r="AQ15" s="1112"/>
      <c r="AR15" s="1112"/>
      <c r="AS15" s="1112"/>
      <c r="AT15" s="1112"/>
      <c r="AU15" s="1109"/>
      <c r="AV15" s="1109"/>
      <c r="AW15" s="1109"/>
      <c r="AX15" s="1109"/>
      <c r="AY15" s="1110"/>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1"/>
      <c r="AL16" s="1112"/>
      <c r="AM16" s="1112"/>
      <c r="AN16" s="1112"/>
      <c r="AO16" s="1112"/>
      <c r="AP16" s="1112"/>
      <c r="AQ16" s="1112"/>
      <c r="AR16" s="1112"/>
      <c r="AS16" s="1112"/>
      <c r="AT16" s="1112"/>
      <c r="AU16" s="1109"/>
      <c r="AV16" s="1109"/>
      <c r="AW16" s="1109"/>
      <c r="AX16" s="1109"/>
      <c r="AY16" s="1110"/>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1"/>
      <c r="AL17" s="1112"/>
      <c r="AM17" s="1112"/>
      <c r="AN17" s="1112"/>
      <c r="AO17" s="1112"/>
      <c r="AP17" s="1112"/>
      <c r="AQ17" s="1112"/>
      <c r="AR17" s="1112"/>
      <c r="AS17" s="1112"/>
      <c r="AT17" s="1112"/>
      <c r="AU17" s="1109"/>
      <c r="AV17" s="1109"/>
      <c r="AW17" s="1109"/>
      <c r="AX17" s="1109"/>
      <c r="AY17" s="1110"/>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1"/>
      <c r="AL18" s="1112"/>
      <c r="AM18" s="1112"/>
      <c r="AN18" s="1112"/>
      <c r="AO18" s="1112"/>
      <c r="AP18" s="1112"/>
      <c r="AQ18" s="1112"/>
      <c r="AR18" s="1112"/>
      <c r="AS18" s="1112"/>
      <c r="AT18" s="1112"/>
      <c r="AU18" s="1109"/>
      <c r="AV18" s="1109"/>
      <c r="AW18" s="1109"/>
      <c r="AX18" s="1109"/>
      <c r="AY18" s="1110"/>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1"/>
      <c r="AL19" s="1112"/>
      <c r="AM19" s="1112"/>
      <c r="AN19" s="1112"/>
      <c r="AO19" s="1112"/>
      <c r="AP19" s="1112"/>
      <c r="AQ19" s="1112"/>
      <c r="AR19" s="1112"/>
      <c r="AS19" s="1112"/>
      <c r="AT19" s="1112"/>
      <c r="AU19" s="1109"/>
      <c r="AV19" s="1109"/>
      <c r="AW19" s="1109"/>
      <c r="AX19" s="1109"/>
      <c r="AY19" s="1110"/>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1"/>
      <c r="AL20" s="1112"/>
      <c r="AM20" s="1112"/>
      <c r="AN20" s="1112"/>
      <c r="AO20" s="1112"/>
      <c r="AP20" s="1112"/>
      <c r="AQ20" s="1112"/>
      <c r="AR20" s="1112"/>
      <c r="AS20" s="1112"/>
      <c r="AT20" s="1112"/>
      <c r="AU20" s="1109"/>
      <c r="AV20" s="1109"/>
      <c r="AW20" s="1109"/>
      <c r="AX20" s="1109"/>
      <c r="AY20" s="1110"/>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1"/>
      <c r="AL21" s="1112"/>
      <c r="AM21" s="1112"/>
      <c r="AN21" s="1112"/>
      <c r="AO21" s="1112"/>
      <c r="AP21" s="1112"/>
      <c r="AQ21" s="1112"/>
      <c r="AR21" s="1112"/>
      <c r="AS21" s="1112"/>
      <c r="AT21" s="1112"/>
      <c r="AU21" s="1109"/>
      <c r="AV21" s="1109"/>
      <c r="AW21" s="1109"/>
      <c r="AX21" s="1109"/>
      <c r="AY21" s="1110"/>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45"/>
      <c r="AG22" s="1046"/>
      <c r="AH22" s="1046"/>
      <c r="AI22" s="1046"/>
      <c r="AJ22" s="1047"/>
      <c r="AK22" s="1102"/>
      <c r="AL22" s="1103"/>
      <c r="AM22" s="1103"/>
      <c r="AN22" s="1103"/>
      <c r="AO22" s="1103"/>
      <c r="AP22" s="1103"/>
      <c r="AQ22" s="1103"/>
      <c r="AR22" s="1103"/>
      <c r="AS22" s="1103"/>
      <c r="AT22" s="1103"/>
      <c r="AU22" s="1104"/>
      <c r="AV22" s="1104"/>
      <c r="AW22" s="1104"/>
      <c r="AX22" s="1104"/>
      <c r="AY22" s="1105"/>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3">
        <v>21400</v>
      </c>
      <c r="R23" s="1094"/>
      <c r="S23" s="1094"/>
      <c r="T23" s="1094"/>
      <c r="U23" s="1094"/>
      <c r="V23" s="1094">
        <v>20730</v>
      </c>
      <c r="W23" s="1094"/>
      <c r="X23" s="1094"/>
      <c r="Y23" s="1094"/>
      <c r="Z23" s="1094"/>
      <c r="AA23" s="1094">
        <v>670</v>
      </c>
      <c r="AB23" s="1094"/>
      <c r="AC23" s="1094"/>
      <c r="AD23" s="1094"/>
      <c r="AE23" s="1095"/>
      <c r="AF23" s="1096">
        <v>606</v>
      </c>
      <c r="AG23" s="1094"/>
      <c r="AH23" s="1094"/>
      <c r="AI23" s="1094"/>
      <c r="AJ23" s="1097"/>
      <c r="AK23" s="1098"/>
      <c r="AL23" s="1099"/>
      <c r="AM23" s="1099"/>
      <c r="AN23" s="1099"/>
      <c r="AO23" s="1099"/>
      <c r="AP23" s="1094">
        <v>25250</v>
      </c>
      <c r="AQ23" s="1094"/>
      <c r="AR23" s="1094"/>
      <c r="AS23" s="1094"/>
      <c r="AT23" s="1094"/>
      <c r="AU23" s="1100"/>
      <c r="AV23" s="1100"/>
      <c r="AW23" s="1100"/>
      <c r="AX23" s="1100"/>
      <c r="AY23" s="1101"/>
      <c r="AZ23" s="1090" t="s">
        <v>110</v>
      </c>
      <c r="BA23" s="1091"/>
      <c r="BB23" s="1091"/>
      <c r="BC23" s="1091"/>
      <c r="BD23" s="1092"/>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89" t="s">
        <v>366</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8" t="s">
        <v>367</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4" t="s">
        <v>371</v>
      </c>
      <c r="AG26" s="1034"/>
      <c r="AH26" s="1034"/>
      <c r="AI26" s="1034"/>
      <c r="AJ26" s="1085"/>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6"/>
      <c r="AG27" s="1037"/>
      <c r="AH27" s="1037"/>
      <c r="AI27" s="1037"/>
      <c r="AJ27" s="1087"/>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5" t="s">
        <v>376</v>
      </c>
      <c r="C28" s="1076"/>
      <c r="D28" s="1076"/>
      <c r="E28" s="1076"/>
      <c r="F28" s="1076"/>
      <c r="G28" s="1076"/>
      <c r="H28" s="1076"/>
      <c r="I28" s="1076"/>
      <c r="J28" s="1076"/>
      <c r="K28" s="1076"/>
      <c r="L28" s="1076"/>
      <c r="M28" s="1076"/>
      <c r="N28" s="1076"/>
      <c r="O28" s="1076"/>
      <c r="P28" s="1077"/>
      <c r="Q28" s="1078">
        <v>5162</v>
      </c>
      <c r="R28" s="1079"/>
      <c r="S28" s="1079"/>
      <c r="T28" s="1079"/>
      <c r="U28" s="1079"/>
      <c r="V28" s="1079">
        <v>5075</v>
      </c>
      <c r="W28" s="1079"/>
      <c r="X28" s="1079"/>
      <c r="Y28" s="1079"/>
      <c r="Z28" s="1079"/>
      <c r="AA28" s="1079">
        <v>87</v>
      </c>
      <c r="AB28" s="1079"/>
      <c r="AC28" s="1079"/>
      <c r="AD28" s="1079"/>
      <c r="AE28" s="1080"/>
      <c r="AF28" s="1081">
        <v>87</v>
      </c>
      <c r="AG28" s="1079"/>
      <c r="AH28" s="1079"/>
      <c r="AI28" s="1079"/>
      <c r="AJ28" s="1082"/>
      <c r="AK28" s="1083">
        <v>585</v>
      </c>
      <c r="AL28" s="1072"/>
      <c r="AM28" s="1072"/>
      <c r="AN28" s="1072"/>
      <c r="AO28" s="1072"/>
      <c r="AP28" s="1072" t="s">
        <v>544</v>
      </c>
      <c r="AQ28" s="1072"/>
      <c r="AR28" s="1072"/>
      <c r="AS28" s="1072"/>
      <c r="AT28" s="1072"/>
      <c r="AU28" s="1072" t="s">
        <v>544</v>
      </c>
      <c r="AV28" s="1072"/>
      <c r="AW28" s="1072"/>
      <c r="AX28" s="1072"/>
      <c r="AY28" s="1072"/>
      <c r="AZ28" s="1072" t="s">
        <v>544</v>
      </c>
      <c r="BA28" s="1072"/>
      <c r="BB28" s="1072"/>
      <c r="BC28" s="1072"/>
      <c r="BD28" s="1072"/>
      <c r="BE28" s="1073"/>
      <c r="BF28" s="1073"/>
      <c r="BG28" s="1073"/>
      <c r="BH28" s="1073"/>
      <c r="BI28" s="1074"/>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3696</v>
      </c>
      <c r="R29" s="1070"/>
      <c r="S29" s="1070"/>
      <c r="T29" s="1070"/>
      <c r="U29" s="1070"/>
      <c r="V29" s="1070">
        <v>3648</v>
      </c>
      <c r="W29" s="1070"/>
      <c r="X29" s="1070"/>
      <c r="Y29" s="1070"/>
      <c r="Z29" s="1070"/>
      <c r="AA29" s="1070">
        <v>48</v>
      </c>
      <c r="AB29" s="1070"/>
      <c r="AC29" s="1070"/>
      <c r="AD29" s="1070"/>
      <c r="AE29" s="1071"/>
      <c r="AF29" s="1045">
        <v>48</v>
      </c>
      <c r="AG29" s="1046"/>
      <c r="AH29" s="1046"/>
      <c r="AI29" s="1046"/>
      <c r="AJ29" s="1047"/>
      <c r="AK29" s="1006">
        <v>552</v>
      </c>
      <c r="AL29" s="997"/>
      <c r="AM29" s="997"/>
      <c r="AN29" s="997"/>
      <c r="AO29" s="997"/>
      <c r="AP29" s="997" t="s">
        <v>544</v>
      </c>
      <c r="AQ29" s="997"/>
      <c r="AR29" s="997"/>
      <c r="AS29" s="997"/>
      <c r="AT29" s="997"/>
      <c r="AU29" s="997" t="s">
        <v>544</v>
      </c>
      <c r="AV29" s="997"/>
      <c r="AW29" s="997"/>
      <c r="AX29" s="997"/>
      <c r="AY29" s="997"/>
      <c r="AZ29" s="997" t="s">
        <v>544</v>
      </c>
      <c r="BA29" s="997"/>
      <c r="BB29" s="997"/>
      <c r="BC29" s="997"/>
      <c r="BD29" s="997"/>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403</v>
      </c>
      <c r="R30" s="1070"/>
      <c r="S30" s="1070"/>
      <c r="T30" s="1070"/>
      <c r="U30" s="1070"/>
      <c r="V30" s="1070">
        <v>402</v>
      </c>
      <c r="W30" s="1070"/>
      <c r="X30" s="1070"/>
      <c r="Y30" s="1070"/>
      <c r="Z30" s="1070"/>
      <c r="AA30" s="1070">
        <v>1</v>
      </c>
      <c r="AB30" s="1070"/>
      <c r="AC30" s="1070"/>
      <c r="AD30" s="1070"/>
      <c r="AE30" s="1071"/>
      <c r="AF30" s="1045">
        <v>1</v>
      </c>
      <c r="AG30" s="1046"/>
      <c r="AH30" s="1046"/>
      <c r="AI30" s="1046"/>
      <c r="AJ30" s="1047"/>
      <c r="AK30" s="1006">
        <v>162</v>
      </c>
      <c r="AL30" s="997"/>
      <c r="AM30" s="997"/>
      <c r="AN30" s="997"/>
      <c r="AO30" s="997"/>
      <c r="AP30" s="997" t="s">
        <v>544</v>
      </c>
      <c r="AQ30" s="997"/>
      <c r="AR30" s="997"/>
      <c r="AS30" s="997"/>
      <c r="AT30" s="997"/>
      <c r="AU30" s="997" t="s">
        <v>544</v>
      </c>
      <c r="AV30" s="997"/>
      <c r="AW30" s="997"/>
      <c r="AX30" s="997"/>
      <c r="AY30" s="997"/>
      <c r="AZ30" s="997" t="s">
        <v>544</v>
      </c>
      <c r="BA30" s="997"/>
      <c r="BB30" s="997"/>
      <c r="BC30" s="997"/>
      <c r="BD30" s="997"/>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795</v>
      </c>
      <c r="R31" s="1070"/>
      <c r="S31" s="1070"/>
      <c r="T31" s="1070"/>
      <c r="U31" s="1070"/>
      <c r="V31" s="1070">
        <v>738</v>
      </c>
      <c r="W31" s="1070"/>
      <c r="X31" s="1070"/>
      <c r="Y31" s="1070"/>
      <c r="Z31" s="1070"/>
      <c r="AA31" s="1070">
        <v>57</v>
      </c>
      <c r="AB31" s="1070"/>
      <c r="AC31" s="1070"/>
      <c r="AD31" s="1070"/>
      <c r="AE31" s="1071"/>
      <c r="AF31" s="1045">
        <v>458</v>
      </c>
      <c r="AG31" s="1046"/>
      <c r="AH31" s="1046"/>
      <c r="AI31" s="1046"/>
      <c r="AJ31" s="1047"/>
      <c r="AK31" s="1006">
        <v>3</v>
      </c>
      <c r="AL31" s="997"/>
      <c r="AM31" s="997"/>
      <c r="AN31" s="997"/>
      <c r="AO31" s="997"/>
      <c r="AP31" s="997">
        <v>1337</v>
      </c>
      <c r="AQ31" s="997"/>
      <c r="AR31" s="997"/>
      <c r="AS31" s="997"/>
      <c r="AT31" s="997"/>
      <c r="AU31" s="997" t="s">
        <v>544</v>
      </c>
      <c r="AV31" s="997"/>
      <c r="AW31" s="997"/>
      <c r="AX31" s="997"/>
      <c r="AY31" s="997"/>
      <c r="AZ31" s="1068" t="s">
        <v>544</v>
      </c>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381</v>
      </c>
      <c r="C32" s="1064"/>
      <c r="D32" s="1064"/>
      <c r="E32" s="1064"/>
      <c r="F32" s="1064"/>
      <c r="G32" s="1064"/>
      <c r="H32" s="1064"/>
      <c r="I32" s="1064"/>
      <c r="J32" s="1064"/>
      <c r="K32" s="1064"/>
      <c r="L32" s="1064"/>
      <c r="M32" s="1064"/>
      <c r="N32" s="1064"/>
      <c r="O32" s="1064"/>
      <c r="P32" s="1065"/>
      <c r="Q32" s="1069">
        <v>563</v>
      </c>
      <c r="R32" s="1070"/>
      <c r="S32" s="1070"/>
      <c r="T32" s="1070"/>
      <c r="U32" s="1070"/>
      <c r="V32" s="1070">
        <v>563</v>
      </c>
      <c r="W32" s="1070"/>
      <c r="X32" s="1070"/>
      <c r="Y32" s="1070"/>
      <c r="Z32" s="1070"/>
      <c r="AA32" s="1070">
        <v>0</v>
      </c>
      <c r="AB32" s="1070"/>
      <c r="AC32" s="1070"/>
      <c r="AD32" s="1070"/>
      <c r="AE32" s="1071"/>
      <c r="AF32" s="1045" t="s">
        <v>110</v>
      </c>
      <c r="AG32" s="1046"/>
      <c r="AH32" s="1046"/>
      <c r="AI32" s="1046"/>
      <c r="AJ32" s="1047"/>
      <c r="AK32" s="1006">
        <v>265</v>
      </c>
      <c r="AL32" s="997"/>
      <c r="AM32" s="997"/>
      <c r="AN32" s="997"/>
      <c r="AO32" s="997"/>
      <c r="AP32" s="997">
        <v>2136</v>
      </c>
      <c r="AQ32" s="997"/>
      <c r="AR32" s="997"/>
      <c r="AS32" s="997"/>
      <c r="AT32" s="997"/>
      <c r="AU32" s="997">
        <v>1903</v>
      </c>
      <c r="AV32" s="997"/>
      <c r="AW32" s="997"/>
      <c r="AX32" s="997"/>
      <c r="AY32" s="997"/>
      <c r="AZ32" s="1068" t="s">
        <v>544</v>
      </c>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383</v>
      </c>
      <c r="C33" s="1064"/>
      <c r="D33" s="1064"/>
      <c r="E33" s="1064"/>
      <c r="F33" s="1064"/>
      <c r="G33" s="1064"/>
      <c r="H33" s="1064"/>
      <c r="I33" s="1064"/>
      <c r="J33" s="1064"/>
      <c r="K33" s="1064"/>
      <c r="L33" s="1064"/>
      <c r="M33" s="1064"/>
      <c r="N33" s="1064"/>
      <c r="O33" s="1064"/>
      <c r="P33" s="1065"/>
      <c r="Q33" s="1069">
        <v>1112</v>
      </c>
      <c r="R33" s="1070"/>
      <c r="S33" s="1070"/>
      <c r="T33" s="1070"/>
      <c r="U33" s="1070"/>
      <c r="V33" s="1070">
        <v>1111</v>
      </c>
      <c r="W33" s="1070"/>
      <c r="X33" s="1070"/>
      <c r="Y33" s="1070"/>
      <c r="Z33" s="1070"/>
      <c r="AA33" s="1070">
        <v>1</v>
      </c>
      <c r="AB33" s="1070"/>
      <c r="AC33" s="1070"/>
      <c r="AD33" s="1070"/>
      <c r="AE33" s="1071"/>
      <c r="AF33" s="1045" t="s">
        <v>110</v>
      </c>
      <c r="AG33" s="1046"/>
      <c r="AH33" s="1046"/>
      <c r="AI33" s="1046"/>
      <c r="AJ33" s="1047"/>
      <c r="AK33" s="1006">
        <v>753</v>
      </c>
      <c r="AL33" s="997"/>
      <c r="AM33" s="997"/>
      <c r="AN33" s="997"/>
      <c r="AO33" s="997"/>
      <c r="AP33" s="997">
        <v>7267</v>
      </c>
      <c r="AQ33" s="997"/>
      <c r="AR33" s="997"/>
      <c r="AS33" s="997"/>
      <c r="AT33" s="997"/>
      <c r="AU33" s="997">
        <v>5806</v>
      </c>
      <c r="AV33" s="997"/>
      <c r="AW33" s="997"/>
      <c r="AX33" s="997"/>
      <c r="AY33" s="997"/>
      <c r="AZ33" s="1068" t="s">
        <v>544</v>
      </c>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384</v>
      </c>
      <c r="C34" s="1064"/>
      <c r="D34" s="1064"/>
      <c r="E34" s="1064"/>
      <c r="F34" s="1064"/>
      <c r="G34" s="1064"/>
      <c r="H34" s="1064"/>
      <c r="I34" s="1064"/>
      <c r="J34" s="1064"/>
      <c r="K34" s="1064"/>
      <c r="L34" s="1064"/>
      <c r="M34" s="1064"/>
      <c r="N34" s="1064"/>
      <c r="O34" s="1064"/>
      <c r="P34" s="1065"/>
      <c r="Q34" s="1069">
        <v>5</v>
      </c>
      <c r="R34" s="1070"/>
      <c r="S34" s="1070"/>
      <c r="T34" s="1070"/>
      <c r="U34" s="1070"/>
      <c r="V34" s="1070">
        <v>5</v>
      </c>
      <c r="W34" s="1070"/>
      <c r="X34" s="1070"/>
      <c r="Y34" s="1070"/>
      <c r="Z34" s="1070"/>
      <c r="AA34" s="1070">
        <v>0</v>
      </c>
      <c r="AB34" s="1070"/>
      <c r="AC34" s="1070"/>
      <c r="AD34" s="1070"/>
      <c r="AE34" s="1071"/>
      <c r="AF34" s="1045" t="s">
        <v>110</v>
      </c>
      <c r="AG34" s="1046"/>
      <c r="AH34" s="1046"/>
      <c r="AI34" s="1046"/>
      <c r="AJ34" s="1047"/>
      <c r="AK34" s="1006">
        <v>3</v>
      </c>
      <c r="AL34" s="997"/>
      <c r="AM34" s="997"/>
      <c r="AN34" s="997"/>
      <c r="AO34" s="997"/>
      <c r="AP34" s="997">
        <v>18</v>
      </c>
      <c r="AQ34" s="997"/>
      <c r="AR34" s="997"/>
      <c r="AS34" s="997"/>
      <c r="AT34" s="997"/>
      <c r="AU34" s="997">
        <v>14</v>
      </c>
      <c r="AV34" s="997"/>
      <c r="AW34" s="997"/>
      <c r="AX34" s="997"/>
      <c r="AY34" s="997"/>
      <c r="AZ34" s="1068" t="s">
        <v>544</v>
      </c>
      <c r="BA34" s="1068"/>
      <c r="BB34" s="1068"/>
      <c r="BC34" s="1068"/>
      <c r="BD34" s="1068"/>
      <c r="BE34" s="1058" t="s">
        <v>382</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594</v>
      </c>
      <c r="AG63" s="985"/>
      <c r="AH63" s="985"/>
      <c r="AI63" s="985"/>
      <c r="AJ63" s="1056"/>
      <c r="AK63" s="1057"/>
      <c r="AL63" s="989"/>
      <c r="AM63" s="989"/>
      <c r="AN63" s="989"/>
      <c r="AO63" s="989"/>
      <c r="AP63" s="985">
        <v>10758</v>
      </c>
      <c r="AQ63" s="985"/>
      <c r="AR63" s="985"/>
      <c r="AS63" s="985"/>
      <c r="AT63" s="985"/>
      <c r="AU63" s="985">
        <v>7723</v>
      </c>
      <c r="AV63" s="985"/>
      <c r="AW63" s="985"/>
      <c r="AX63" s="985"/>
      <c r="AY63" s="985"/>
      <c r="AZ63" s="1051"/>
      <c r="BA63" s="1051"/>
      <c r="BB63" s="1051"/>
      <c r="BC63" s="1051"/>
      <c r="BD63" s="1051"/>
      <c r="BE63" s="986"/>
      <c r="BF63" s="986"/>
      <c r="BG63" s="986"/>
      <c r="BH63" s="986"/>
      <c r="BI63" s="987"/>
      <c r="BJ63" s="1052" t="s">
        <v>110</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388</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389</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531</v>
      </c>
      <c r="C68" s="1012"/>
      <c r="D68" s="1012"/>
      <c r="E68" s="1012"/>
      <c r="F68" s="1012"/>
      <c r="G68" s="1012"/>
      <c r="H68" s="1012"/>
      <c r="I68" s="1012"/>
      <c r="J68" s="1012"/>
      <c r="K68" s="1012"/>
      <c r="L68" s="1012"/>
      <c r="M68" s="1012"/>
      <c r="N68" s="1012"/>
      <c r="O68" s="1012"/>
      <c r="P68" s="1013"/>
      <c r="Q68" s="1014">
        <v>5641</v>
      </c>
      <c r="R68" s="1008"/>
      <c r="S68" s="1008"/>
      <c r="T68" s="1008"/>
      <c r="U68" s="1008"/>
      <c r="V68" s="1008">
        <v>5625</v>
      </c>
      <c r="W68" s="1008"/>
      <c r="X68" s="1008"/>
      <c r="Y68" s="1008"/>
      <c r="Z68" s="1008"/>
      <c r="AA68" s="1008">
        <v>16</v>
      </c>
      <c r="AB68" s="1008"/>
      <c r="AC68" s="1008"/>
      <c r="AD68" s="1008"/>
      <c r="AE68" s="1008"/>
      <c r="AF68" s="1008">
        <v>16</v>
      </c>
      <c r="AG68" s="1008"/>
      <c r="AH68" s="1008"/>
      <c r="AI68" s="1008"/>
      <c r="AJ68" s="1008"/>
      <c r="AK68" s="1008">
        <v>24</v>
      </c>
      <c r="AL68" s="1008"/>
      <c r="AM68" s="1008"/>
      <c r="AN68" s="1008"/>
      <c r="AO68" s="1008"/>
      <c r="AP68" s="1008" t="s">
        <v>541</v>
      </c>
      <c r="AQ68" s="1008"/>
      <c r="AR68" s="1008"/>
      <c r="AS68" s="1008"/>
      <c r="AT68" s="1008"/>
      <c r="AU68" s="1008" t="s">
        <v>541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532</v>
      </c>
      <c r="C69" s="1001"/>
      <c r="D69" s="1001"/>
      <c r="E69" s="1001"/>
      <c r="F69" s="1001"/>
      <c r="G69" s="1001"/>
      <c r="H69" s="1001"/>
      <c r="I69" s="1001"/>
      <c r="J69" s="1001"/>
      <c r="K69" s="1001"/>
      <c r="L69" s="1001"/>
      <c r="M69" s="1001"/>
      <c r="N69" s="1001"/>
      <c r="O69" s="1001"/>
      <c r="P69" s="1002"/>
      <c r="Q69" s="1003">
        <v>103</v>
      </c>
      <c r="R69" s="997"/>
      <c r="S69" s="997"/>
      <c r="T69" s="997"/>
      <c r="U69" s="997"/>
      <c r="V69" s="997">
        <v>101</v>
      </c>
      <c r="W69" s="997"/>
      <c r="X69" s="997"/>
      <c r="Y69" s="997"/>
      <c r="Z69" s="997"/>
      <c r="AA69" s="997">
        <v>2</v>
      </c>
      <c r="AB69" s="997"/>
      <c r="AC69" s="997"/>
      <c r="AD69" s="997"/>
      <c r="AE69" s="997"/>
      <c r="AF69" s="997">
        <v>2</v>
      </c>
      <c r="AG69" s="997"/>
      <c r="AH69" s="997"/>
      <c r="AI69" s="997"/>
      <c r="AJ69" s="997"/>
      <c r="AK69" s="997">
        <v>7</v>
      </c>
      <c r="AL69" s="997"/>
      <c r="AM69" s="997"/>
      <c r="AN69" s="997"/>
      <c r="AO69" s="997"/>
      <c r="AP69" s="997" t="s">
        <v>542</v>
      </c>
      <c r="AQ69" s="997"/>
      <c r="AR69" s="997"/>
      <c r="AS69" s="997"/>
      <c r="AT69" s="997"/>
      <c r="AU69" s="997" t="s">
        <v>542</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533</v>
      </c>
      <c r="C70" s="1001"/>
      <c r="D70" s="1001"/>
      <c r="E70" s="1001"/>
      <c r="F70" s="1001"/>
      <c r="G70" s="1001"/>
      <c r="H70" s="1001"/>
      <c r="I70" s="1001"/>
      <c r="J70" s="1001"/>
      <c r="K70" s="1001"/>
      <c r="L70" s="1001"/>
      <c r="M70" s="1001"/>
      <c r="N70" s="1001"/>
      <c r="O70" s="1001"/>
      <c r="P70" s="1002"/>
      <c r="Q70" s="1003">
        <v>301</v>
      </c>
      <c r="R70" s="997"/>
      <c r="S70" s="997"/>
      <c r="T70" s="997"/>
      <c r="U70" s="997"/>
      <c r="V70" s="997">
        <v>301</v>
      </c>
      <c r="W70" s="997"/>
      <c r="X70" s="997"/>
      <c r="Y70" s="997"/>
      <c r="Z70" s="997"/>
      <c r="AA70" s="997">
        <v>0</v>
      </c>
      <c r="AB70" s="997"/>
      <c r="AC70" s="997"/>
      <c r="AD70" s="997"/>
      <c r="AE70" s="997"/>
      <c r="AF70" s="997">
        <v>0</v>
      </c>
      <c r="AG70" s="997"/>
      <c r="AH70" s="997"/>
      <c r="AI70" s="997"/>
      <c r="AJ70" s="997"/>
      <c r="AK70" s="997">
        <v>6</v>
      </c>
      <c r="AL70" s="997"/>
      <c r="AM70" s="997"/>
      <c r="AN70" s="997"/>
      <c r="AO70" s="997"/>
      <c r="AP70" s="997" t="s">
        <v>542</v>
      </c>
      <c r="AQ70" s="997"/>
      <c r="AR70" s="997"/>
      <c r="AS70" s="997"/>
      <c r="AT70" s="997"/>
      <c r="AU70" s="997" t="s">
        <v>542</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534</v>
      </c>
      <c r="C71" s="1001"/>
      <c r="D71" s="1001"/>
      <c r="E71" s="1001"/>
      <c r="F71" s="1001"/>
      <c r="G71" s="1001"/>
      <c r="H71" s="1001"/>
      <c r="I71" s="1001"/>
      <c r="J71" s="1001"/>
      <c r="K71" s="1001"/>
      <c r="L71" s="1001"/>
      <c r="M71" s="1001"/>
      <c r="N71" s="1001"/>
      <c r="O71" s="1001"/>
      <c r="P71" s="1002"/>
      <c r="Q71" s="1003">
        <v>919</v>
      </c>
      <c r="R71" s="997"/>
      <c r="S71" s="997"/>
      <c r="T71" s="997"/>
      <c r="U71" s="997"/>
      <c r="V71" s="997">
        <v>818</v>
      </c>
      <c r="W71" s="997"/>
      <c r="X71" s="997"/>
      <c r="Y71" s="997"/>
      <c r="Z71" s="997"/>
      <c r="AA71" s="997">
        <v>101</v>
      </c>
      <c r="AB71" s="997"/>
      <c r="AC71" s="997"/>
      <c r="AD71" s="997"/>
      <c r="AE71" s="997"/>
      <c r="AF71" s="997">
        <v>101</v>
      </c>
      <c r="AG71" s="997"/>
      <c r="AH71" s="997"/>
      <c r="AI71" s="997"/>
      <c r="AJ71" s="997"/>
      <c r="AK71" s="997">
        <v>0</v>
      </c>
      <c r="AL71" s="997"/>
      <c r="AM71" s="997"/>
      <c r="AN71" s="997"/>
      <c r="AO71" s="997"/>
      <c r="AP71" s="997" t="s">
        <v>542</v>
      </c>
      <c r="AQ71" s="997"/>
      <c r="AR71" s="997"/>
      <c r="AS71" s="997"/>
      <c r="AT71" s="997"/>
      <c r="AU71" s="997" t="s">
        <v>542</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535</v>
      </c>
      <c r="C72" s="1001"/>
      <c r="D72" s="1001"/>
      <c r="E72" s="1001"/>
      <c r="F72" s="1001"/>
      <c r="G72" s="1001"/>
      <c r="H72" s="1001"/>
      <c r="I72" s="1001"/>
      <c r="J72" s="1001"/>
      <c r="K72" s="1001"/>
      <c r="L72" s="1001"/>
      <c r="M72" s="1001"/>
      <c r="N72" s="1001"/>
      <c r="O72" s="1001"/>
      <c r="P72" s="1002"/>
      <c r="Q72" s="1003">
        <v>2164</v>
      </c>
      <c r="R72" s="997"/>
      <c r="S72" s="997"/>
      <c r="T72" s="997"/>
      <c r="U72" s="997"/>
      <c r="V72" s="997">
        <v>1806</v>
      </c>
      <c r="W72" s="997"/>
      <c r="X72" s="997"/>
      <c r="Y72" s="997"/>
      <c r="Z72" s="997"/>
      <c r="AA72" s="997">
        <v>359</v>
      </c>
      <c r="AB72" s="997"/>
      <c r="AC72" s="997"/>
      <c r="AD72" s="997"/>
      <c r="AE72" s="997"/>
      <c r="AF72" s="997">
        <v>95</v>
      </c>
      <c r="AG72" s="997"/>
      <c r="AH72" s="997"/>
      <c r="AI72" s="997"/>
      <c r="AJ72" s="997"/>
      <c r="AK72" s="997">
        <v>22</v>
      </c>
      <c r="AL72" s="997"/>
      <c r="AM72" s="997"/>
      <c r="AN72" s="997"/>
      <c r="AO72" s="997"/>
      <c r="AP72" s="997" t="s">
        <v>542</v>
      </c>
      <c r="AQ72" s="997"/>
      <c r="AR72" s="997"/>
      <c r="AS72" s="997"/>
      <c r="AT72" s="997"/>
      <c r="AU72" s="997" t="s">
        <v>542</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536</v>
      </c>
      <c r="C73" s="1001"/>
      <c r="D73" s="1001"/>
      <c r="E73" s="1001"/>
      <c r="F73" s="1001"/>
      <c r="G73" s="1001"/>
      <c r="H73" s="1001"/>
      <c r="I73" s="1001"/>
      <c r="J73" s="1001"/>
      <c r="K73" s="1001"/>
      <c r="L73" s="1001"/>
      <c r="M73" s="1001"/>
      <c r="N73" s="1001"/>
      <c r="O73" s="1001"/>
      <c r="P73" s="1002"/>
      <c r="Q73" s="1003">
        <v>2886</v>
      </c>
      <c r="R73" s="997"/>
      <c r="S73" s="997"/>
      <c r="T73" s="997"/>
      <c r="U73" s="997"/>
      <c r="V73" s="997">
        <v>12</v>
      </c>
      <c r="W73" s="997"/>
      <c r="X73" s="997"/>
      <c r="Y73" s="997"/>
      <c r="Z73" s="997"/>
      <c r="AA73" s="997">
        <v>2873</v>
      </c>
      <c r="AB73" s="997"/>
      <c r="AC73" s="997"/>
      <c r="AD73" s="997"/>
      <c r="AE73" s="997"/>
      <c r="AF73" s="997">
        <v>2873</v>
      </c>
      <c r="AG73" s="997"/>
      <c r="AH73" s="997"/>
      <c r="AI73" s="997"/>
      <c r="AJ73" s="997"/>
      <c r="AK73" s="997" t="s">
        <v>542</v>
      </c>
      <c r="AL73" s="997"/>
      <c r="AM73" s="997"/>
      <c r="AN73" s="997"/>
      <c r="AO73" s="997"/>
      <c r="AP73" s="997">
        <v>3413</v>
      </c>
      <c r="AQ73" s="997"/>
      <c r="AR73" s="997"/>
      <c r="AS73" s="997"/>
      <c r="AT73" s="997"/>
      <c r="AU73" s="997">
        <v>863</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537</v>
      </c>
      <c r="C74" s="1001"/>
      <c r="D74" s="1001"/>
      <c r="E74" s="1001"/>
      <c r="F74" s="1001"/>
      <c r="G74" s="1001"/>
      <c r="H74" s="1001"/>
      <c r="I74" s="1001"/>
      <c r="J74" s="1001"/>
      <c r="K74" s="1001"/>
      <c r="L74" s="1001"/>
      <c r="M74" s="1001"/>
      <c r="N74" s="1001"/>
      <c r="O74" s="1001"/>
      <c r="P74" s="1002"/>
      <c r="Q74" s="1003">
        <v>15434</v>
      </c>
      <c r="R74" s="997"/>
      <c r="S74" s="997"/>
      <c r="T74" s="997"/>
      <c r="U74" s="997"/>
      <c r="V74" s="997">
        <v>15147</v>
      </c>
      <c r="W74" s="997"/>
      <c r="X74" s="997"/>
      <c r="Y74" s="997"/>
      <c r="Z74" s="997"/>
      <c r="AA74" s="997">
        <v>287</v>
      </c>
      <c r="AB74" s="997"/>
      <c r="AC74" s="997"/>
      <c r="AD74" s="997"/>
      <c r="AE74" s="997"/>
      <c r="AF74" s="997">
        <v>279</v>
      </c>
      <c r="AG74" s="997"/>
      <c r="AH74" s="997"/>
      <c r="AI74" s="997"/>
      <c r="AJ74" s="997"/>
      <c r="AK74" s="997" t="s">
        <v>542</v>
      </c>
      <c r="AL74" s="997"/>
      <c r="AM74" s="997"/>
      <c r="AN74" s="997"/>
      <c r="AO74" s="997"/>
      <c r="AP74" s="997">
        <v>4002</v>
      </c>
      <c r="AQ74" s="997"/>
      <c r="AR74" s="997"/>
      <c r="AS74" s="997"/>
      <c r="AT74" s="997"/>
      <c r="AU74" s="997">
        <v>228</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3366</v>
      </c>
      <c r="AG88" s="985"/>
      <c r="AH88" s="985"/>
      <c r="AI88" s="985"/>
      <c r="AJ88" s="985"/>
      <c r="AK88" s="989"/>
      <c r="AL88" s="989"/>
      <c r="AM88" s="989"/>
      <c r="AN88" s="989"/>
      <c r="AO88" s="989"/>
      <c r="AP88" s="985">
        <v>7415</v>
      </c>
      <c r="AQ88" s="985"/>
      <c r="AR88" s="985"/>
      <c r="AS88" s="985"/>
      <c r="AT88" s="985"/>
      <c r="AU88" s="985">
        <v>1091</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35</v>
      </c>
      <c r="CS102" s="977"/>
      <c r="CT102" s="977"/>
      <c r="CU102" s="977"/>
      <c r="CV102" s="978"/>
      <c r="CW102" s="976"/>
      <c r="CX102" s="977"/>
      <c r="CY102" s="977"/>
      <c r="CZ102" s="977"/>
      <c r="DA102" s="978"/>
      <c r="DB102" s="976">
        <v>1654</v>
      </c>
      <c r="DC102" s="977"/>
      <c r="DD102" s="977"/>
      <c r="DE102" s="977"/>
      <c r="DF102" s="978"/>
      <c r="DG102" s="976">
        <v>775</v>
      </c>
      <c r="DH102" s="977"/>
      <c r="DI102" s="977"/>
      <c r="DJ102" s="977"/>
      <c r="DK102" s="978"/>
      <c r="DL102" s="976"/>
      <c r="DM102" s="977"/>
      <c r="DN102" s="977"/>
      <c r="DO102" s="977"/>
      <c r="DP102" s="978"/>
      <c r="DQ102" s="976">
        <v>2000</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283</v>
      </c>
      <c r="AG109" s="918"/>
      <c r="AH109" s="918"/>
      <c r="AI109" s="918"/>
      <c r="AJ109" s="919"/>
      <c r="AK109" s="920" t="s">
        <v>282</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283</v>
      </c>
      <c r="BW109" s="918"/>
      <c r="BX109" s="918"/>
      <c r="BY109" s="918"/>
      <c r="BZ109" s="919"/>
      <c r="CA109" s="920" t="s">
        <v>282</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283</v>
      </c>
      <c r="DM109" s="918"/>
      <c r="DN109" s="918"/>
      <c r="DO109" s="918"/>
      <c r="DP109" s="919"/>
      <c r="DQ109" s="920" t="s">
        <v>282</v>
      </c>
      <c r="DR109" s="918"/>
      <c r="DS109" s="918"/>
      <c r="DT109" s="918"/>
      <c r="DU109" s="919"/>
      <c r="DV109" s="920" t="s">
        <v>400</v>
      </c>
      <c r="DW109" s="918"/>
      <c r="DX109" s="918"/>
      <c r="DY109" s="918"/>
      <c r="DZ109" s="949"/>
    </row>
    <row r="110" spans="1:131" s="197" customFormat="1" ht="26.25" customHeight="1">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3091498</v>
      </c>
      <c r="AB110" s="903"/>
      <c r="AC110" s="903"/>
      <c r="AD110" s="903"/>
      <c r="AE110" s="904"/>
      <c r="AF110" s="905">
        <v>3049417</v>
      </c>
      <c r="AG110" s="903"/>
      <c r="AH110" s="903"/>
      <c r="AI110" s="903"/>
      <c r="AJ110" s="904"/>
      <c r="AK110" s="905">
        <v>2836538</v>
      </c>
      <c r="AL110" s="903"/>
      <c r="AM110" s="903"/>
      <c r="AN110" s="903"/>
      <c r="AO110" s="904"/>
      <c r="AP110" s="906">
        <v>32.5</v>
      </c>
      <c r="AQ110" s="907"/>
      <c r="AR110" s="907"/>
      <c r="AS110" s="907"/>
      <c r="AT110" s="908"/>
      <c r="AU110" s="950" t="s">
        <v>61</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24976953</v>
      </c>
      <c r="BR110" s="830"/>
      <c r="BS110" s="830"/>
      <c r="BT110" s="830"/>
      <c r="BU110" s="830"/>
      <c r="BV110" s="830">
        <v>24048280</v>
      </c>
      <c r="BW110" s="830"/>
      <c r="BX110" s="830"/>
      <c r="BY110" s="830"/>
      <c r="BZ110" s="830"/>
      <c r="CA110" s="830">
        <v>25250304</v>
      </c>
      <c r="CB110" s="830"/>
      <c r="CC110" s="830"/>
      <c r="CD110" s="830"/>
      <c r="CE110" s="830"/>
      <c r="CF110" s="891">
        <v>289.5</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110</v>
      </c>
      <c r="DH110" s="830"/>
      <c r="DI110" s="830"/>
      <c r="DJ110" s="830"/>
      <c r="DK110" s="830"/>
      <c r="DL110" s="830" t="s">
        <v>110</v>
      </c>
      <c r="DM110" s="830"/>
      <c r="DN110" s="830"/>
      <c r="DO110" s="830"/>
      <c r="DP110" s="830"/>
      <c r="DQ110" s="830" t="s">
        <v>110</v>
      </c>
      <c r="DR110" s="830"/>
      <c r="DS110" s="830"/>
      <c r="DT110" s="830"/>
      <c r="DU110" s="830"/>
      <c r="DV110" s="831" t="s">
        <v>110</v>
      </c>
      <c r="DW110" s="831"/>
      <c r="DX110" s="831"/>
      <c r="DY110" s="831"/>
      <c r="DZ110" s="832"/>
    </row>
    <row r="111" spans="1:131" s="197" customFormat="1" ht="26.25" customHeight="1">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110</v>
      </c>
      <c r="AB111" s="939"/>
      <c r="AC111" s="939"/>
      <c r="AD111" s="939"/>
      <c r="AE111" s="940"/>
      <c r="AF111" s="941" t="s">
        <v>110</v>
      </c>
      <c r="AG111" s="939"/>
      <c r="AH111" s="939"/>
      <c r="AI111" s="939"/>
      <c r="AJ111" s="940"/>
      <c r="AK111" s="941" t="s">
        <v>110</v>
      </c>
      <c r="AL111" s="939"/>
      <c r="AM111" s="939"/>
      <c r="AN111" s="939"/>
      <c r="AO111" s="940"/>
      <c r="AP111" s="942" t="s">
        <v>110</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t="s">
        <v>110</v>
      </c>
      <c r="BR111" s="801"/>
      <c r="BS111" s="801"/>
      <c r="BT111" s="801"/>
      <c r="BU111" s="801"/>
      <c r="BV111" s="801" t="s">
        <v>110</v>
      </c>
      <c r="BW111" s="801"/>
      <c r="BX111" s="801"/>
      <c r="BY111" s="801"/>
      <c r="BZ111" s="801"/>
      <c r="CA111" s="801" t="s">
        <v>110</v>
      </c>
      <c r="CB111" s="801"/>
      <c r="CC111" s="801"/>
      <c r="CD111" s="801"/>
      <c r="CE111" s="801"/>
      <c r="CF111" s="878" t="s">
        <v>110</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110</v>
      </c>
      <c r="DH111" s="801"/>
      <c r="DI111" s="801"/>
      <c r="DJ111" s="801"/>
      <c r="DK111" s="801"/>
      <c r="DL111" s="801" t="s">
        <v>110</v>
      </c>
      <c r="DM111" s="801"/>
      <c r="DN111" s="801"/>
      <c r="DO111" s="801"/>
      <c r="DP111" s="801"/>
      <c r="DQ111" s="801" t="s">
        <v>110</v>
      </c>
      <c r="DR111" s="801"/>
      <c r="DS111" s="801"/>
      <c r="DT111" s="801"/>
      <c r="DU111" s="801"/>
      <c r="DV111" s="853" t="s">
        <v>110</v>
      </c>
      <c r="DW111" s="853"/>
      <c r="DX111" s="853"/>
      <c r="DY111" s="853"/>
      <c r="DZ111" s="854"/>
    </row>
    <row r="112" spans="1:131" s="197" customFormat="1" ht="26.25" customHeight="1">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110</v>
      </c>
      <c r="AB112" s="814"/>
      <c r="AC112" s="814"/>
      <c r="AD112" s="814"/>
      <c r="AE112" s="815"/>
      <c r="AF112" s="816" t="s">
        <v>110</v>
      </c>
      <c r="AG112" s="814"/>
      <c r="AH112" s="814"/>
      <c r="AI112" s="814"/>
      <c r="AJ112" s="815"/>
      <c r="AK112" s="816" t="s">
        <v>110</v>
      </c>
      <c r="AL112" s="814"/>
      <c r="AM112" s="814"/>
      <c r="AN112" s="814"/>
      <c r="AO112" s="815"/>
      <c r="AP112" s="784" t="s">
        <v>110</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8759028</v>
      </c>
      <c r="BR112" s="801"/>
      <c r="BS112" s="801"/>
      <c r="BT112" s="801"/>
      <c r="BU112" s="801"/>
      <c r="BV112" s="801">
        <v>8138178</v>
      </c>
      <c r="BW112" s="801"/>
      <c r="BX112" s="801"/>
      <c r="BY112" s="801"/>
      <c r="BZ112" s="801"/>
      <c r="CA112" s="801">
        <v>7723594</v>
      </c>
      <c r="CB112" s="801"/>
      <c r="CC112" s="801"/>
      <c r="CD112" s="801"/>
      <c r="CE112" s="801"/>
      <c r="CF112" s="878">
        <v>88.6</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110</v>
      </c>
      <c r="DH112" s="801"/>
      <c r="DI112" s="801"/>
      <c r="DJ112" s="801"/>
      <c r="DK112" s="801"/>
      <c r="DL112" s="801" t="s">
        <v>110</v>
      </c>
      <c r="DM112" s="801"/>
      <c r="DN112" s="801"/>
      <c r="DO112" s="801"/>
      <c r="DP112" s="801"/>
      <c r="DQ112" s="801" t="s">
        <v>110</v>
      </c>
      <c r="DR112" s="801"/>
      <c r="DS112" s="801"/>
      <c r="DT112" s="801"/>
      <c r="DU112" s="801"/>
      <c r="DV112" s="853" t="s">
        <v>110</v>
      </c>
      <c r="DW112" s="853"/>
      <c r="DX112" s="853"/>
      <c r="DY112" s="853"/>
      <c r="DZ112" s="854"/>
    </row>
    <row r="113" spans="1:130" s="197" customFormat="1" ht="26.25" customHeight="1">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868659</v>
      </c>
      <c r="AB113" s="939"/>
      <c r="AC113" s="939"/>
      <c r="AD113" s="939"/>
      <c r="AE113" s="940"/>
      <c r="AF113" s="941">
        <v>841193</v>
      </c>
      <c r="AG113" s="939"/>
      <c r="AH113" s="939"/>
      <c r="AI113" s="939"/>
      <c r="AJ113" s="940"/>
      <c r="AK113" s="941">
        <v>831957</v>
      </c>
      <c r="AL113" s="939"/>
      <c r="AM113" s="939"/>
      <c r="AN113" s="939"/>
      <c r="AO113" s="940"/>
      <c r="AP113" s="942">
        <v>9.5</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13885</v>
      </c>
      <c r="BR113" s="801"/>
      <c r="BS113" s="801"/>
      <c r="BT113" s="801"/>
      <c r="BU113" s="801"/>
      <c r="BV113" s="801">
        <v>242550</v>
      </c>
      <c r="BW113" s="801"/>
      <c r="BX113" s="801"/>
      <c r="BY113" s="801"/>
      <c r="BZ113" s="801"/>
      <c r="CA113" s="801">
        <v>1091024</v>
      </c>
      <c r="CB113" s="801"/>
      <c r="CC113" s="801"/>
      <c r="CD113" s="801"/>
      <c r="CE113" s="801"/>
      <c r="CF113" s="878">
        <v>12.5</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110</v>
      </c>
      <c r="DH113" s="814"/>
      <c r="DI113" s="814"/>
      <c r="DJ113" s="814"/>
      <c r="DK113" s="815"/>
      <c r="DL113" s="816" t="s">
        <v>110</v>
      </c>
      <c r="DM113" s="814"/>
      <c r="DN113" s="814"/>
      <c r="DO113" s="814"/>
      <c r="DP113" s="815"/>
      <c r="DQ113" s="816" t="s">
        <v>110</v>
      </c>
      <c r="DR113" s="814"/>
      <c r="DS113" s="814"/>
      <c r="DT113" s="814"/>
      <c r="DU113" s="815"/>
      <c r="DV113" s="784" t="s">
        <v>110</v>
      </c>
      <c r="DW113" s="785"/>
      <c r="DX113" s="785"/>
      <c r="DY113" s="785"/>
      <c r="DZ113" s="786"/>
    </row>
    <row r="114" spans="1:130" s="197" customFormat="1" ht="26.25" customHeight="1">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110</v>
      </c>
      <c r="AB114" s="814"/>
      <c r="AC114" s="814"/>
      <c r="AD114" s="814"/>
      <c r="AE114" s="815"/>
      <c r="AF114" s="816">
        <v>164</v>
      </c>
      <c r="AG114" s="814"/>
      <c r="AH114" s="814"/>
      <c r="AI114" s="814"/>
      <c r="AJ114" s="815"/>
      <c r="AK114" s="816">
        <v>1872</v>
      </c>
      <c r="AL114" s="814"/>
      <c r="AM114" s="814"/>
      <c r="AN114" s="814"/>
      <c r="AO114" s="815"/>
      <c r="AP114" s="784">
        <v>0</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3415086</v>
      </c>
      <c r="BR114" s="801"/>
      <c r="BS114" s="801"/>
      <c r="BT114" s="801"/>
      <c r="BU114" s="801"/>
      <c r="BV114" s="801">
        <v>3164195</v>
      </c>
      <c r="BW114" s="801"/>
      <c r="BX114" s="801"/>
      <c r="BY114" s="801"/>
      <c r="BZ114" s="801"/>
      <c r="CA114" s="801">
        <v>2883200</v>
      </c>
      <c r="CB114" s="801"/>
      <c r="CC114" s="801"/>
      <c r="CD114" s="801"/>
      <c r="CE114" s="801"/>
      <c r="CF114" s="878">
        <v>33.1</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110</v>
      </c>
      <c r="DH114" s="814"/>
      <c r="DI114" s="814"/>
      <c r="DJ114" s="814"/>
      <c r="DK114" s="815"/>
      <c r="DL114" s="816" t="s">
        <v>110</v>
      </c>
      <c r="DM114" s="814"/>
      <c r="DN114" s="814"/>
      <c r="DO114" s="814"/>
      <c r="DP114" s="815"/>
      <c r="DQ114" s="816" t="s">
        <v>110</v>
      </c>
      <c r="DR114" s="814"/>
      <c r="DS114" s="814"/>
      <c r="DT114" s="814"/>
      <c r="DU114" s="815"/>
      <c r="DV114" s="784" t="s">
        <v>110</v>
      </c>
      <c r="DW114" s="785"/>
      <c r="DX114" s="785"/>
      <c r="DY114" s="785"/>
      <c r="DZ114" s="786"/>
    </row>
    <row r="115" spans="1:130" s="197" customFormat="1" ht="26.25" customHeight="1">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110</v>
      </c>
      <c r="AB115" s="939"/>
      <c r="AC115" s="939"/>
      <c r="AD115" s="939"/>
      <c r="AE115" s="940"/>
      <c r="AF115" s="941" t="s">
        <v>110</v>
      </c>
      <c r="AG115" s="939"/>
      <c r="AH115" s="939"/>
      <c r="AI115" s="939"/>
      <c r="AJ115" s="940"/>
      <c r="AK115" s="941" t="s">
        <v>110</v>
      </c>
      <c r="AL115" s="939"/>
      <c r="AM115" s="939"/>
      <c r="AN115" s="939"/>
      <c r="AO115" s="940"/>
      <c r="AP115" s="942" t="s">
        <v>110</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v>2149590</v>
      </c>
      <c r="BR115" s="801"/>
      <c r="BS115" s="801"/>
      <c r="BT115" s="801"/>
      <c r="BU115" s="801"/>
      <c r="BV115" s="801">
        <v>2059163</v>
      </c>
      <c r="BW115" s="801"/>
      <c r="BX115" s="801"/>
      <c r="BY115" s="801"/>
      <c r="BZ115" s="801"/>
      <c r="CA115" s="801">
        <v>1999564</v>
      </c>
      <c r="CB115" s="801"/>
      <c r="CC115" s="801"/>
      <c r="CD115" s="801"/>
      <c r="CE115" s="801"/>
      <c r="CF115" s="878">
        <v>22.9</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110</v>
      </c>
      <c r="DH115" s="814"/>
      <c r="DI115" s="814"/>
      <c r="DJ115" s="814"/>
      <c r="DK115" s="815"/>
      <c r="DL115" s="816" t="s">
        <v>110</v>
      </c>
      <c r="DM115" s="814"/>
      <c r="DN115" s="814"/>
      <c r="DO115" s="814"/>
      <c r="DP115" s="815"/>
      <c r="DQ115" s="816" t="s">
        <v>110</v>
      </c>
      <c r="DR115" s="814"/>
      <c r="DS115" s="814"/>
      <c r="DT115" s="814"/>
      <c r="DU115" s="815"/>
      <c r="DV115" s="784" t="s">
        <v>110</v>
      </c>
      <c r="DW115" s="785"/>
      <c r="DX115" s="785"/>
      <c r="DY115" s="785"/>
      <c r="DZ115" s="786"/>
    </row>
    <row r="116" spans="1:130" s="197" customFormat="1" ht="26.25" customHeight="1">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110</v>
      </c>
      <c r="AB116" s="814"/>
      <c r="AC116" s="814"/>
      <c r="AD116" s="814"/>
      <c r="AE116" s="815"/>
      <c r="AF116" s="816" t="s">
        <v>110</v>
      </c>
      <c r="AG116" s="814"/>
      <c r="AH116" s="814"/>
      <c r="AI116" s="814"/>
      <c r="AJ116" s="815"/>
      <c r="AK116" s="816">
        <v>29</v>
      </c>
      <c r="AL116" s="814"/>
      <c r="AM116" s="814"/>
      <c r="AN116" s="814"/>
      <c r="AO116" s="815"/>
      <c r="AP116" s="784">
        <v>0</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110</v>
      </c>
      <c r="BR116" s="801"/>
      <c r="BS116" s="801"/>
      <c r="BT116" s="801"/>
      <c r="BU116" s="801"/>
      <c r="BV116" s="801" t="s">
        <v>110</v>
      </c>
      <c r="BW116" s="801"/>
      <c r="BX116" s="801"/>
      <c r="BY116" s="801"/>
      <c r="BZ116" s="801"/>
      <c r="CA116" s="801" t="s">
        <v>110</v>
      </c>
      <c r="CB116" s="801"/>
      <c r="CC116" s="801"/>
      <c r="CD116" s="801"/>
      <c r="CE116" s="801"/>
      <c r="CF116" s="878" t="s">
        <v>110</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110</v>
      </c>
      <c r="DH116" s="814"/>
      <c r="DI116" s="814"/>
      <c r="DJ116" s="814"/>
      <c r="DK116" s="815"/>
      <c r="DL116" s="816" t="s">
        <v>110</v>
      </c>
      <c r="DM116" s="814"/>
      <c r="DN116" s="814"/>
      <c r="DO116" s="814"/>
      <c r="DP116" s="815"/>
      <c r="DQ116" s="816" t="s">
        <v>110</v>
      </c>
      <c r="DR116" s="814"/>
      <c r="DS116" s="814"/>
      <c r="DT116" s="814"/>
      <c r="DU116" s="815"/>
      <c r="DV116" s="784" t="s">
        <v>110</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3960157</v>
      </c>
      <c r="AB117" s="925"/>
      <c r="AC117" s="925"/>
      <c r="AD117" s="925"/>
      <c r="AE117" s="926"/>
      <c r="AF117" s="928">
        <v>3890774</v>
      </c>
      <c r="AG117" s="925"/>
      <c r="AH117" s="925"/>
      <c r="AI117" s="925"/>
      <c r="AJ117" s="926"/>
      <c r="AK117" s="928">
        <v>3670396</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283</v>
      </c>
      <c r="AG118" s="918"/>
      <c r="AH118" s="918"/>
      <c r="AI118" s="918"/>
      <c r="AJ118" s="919"/>
      <c r="AK118" s="920" t="s">
        <v>282</v>
      </c>
      <c r="AL118" s="918"/>
      <c r="AM118" s="918"/>
      <c r="AN118" s="918"/>
      <c r="AO118" s="919"/>
      <c r="AP118" s="921" t="s">
        <v>400</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428</v>
      </c>
      <c r="BP118" s="868"/>
      <c r="BQ118" s="887">
        <v>39314542</v>
      </c>
      <c r="BR118" s="888"/>
      <c r="BS118" s="888"/>
      <c r="BT118" s="888"/>
      <c r="BU118" s="888"/>
      <c r="BV118" s="888">
        <v>37652366</v>
      </c>
      <c r="BW118" s="888"/>
      <c r="BX118" s="888"/>
      <c r="BY118" s="888"/>
      <c r="BZ118" s="888"/>
      <c r="CA118" s="888">
        <v>38947686</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3528240</v>
      </c>
      <c r="BR119" s="830"/>
      <c r="BS119" s="830"/>
      <c r="BT119" s="830"/>
      <c r="BU119" s="830"/>
      <c r="BV119" s="830">
        <v>3551574</v>
      </c>
      <c r="BW119" s="830"/>
      <c r="BX119" s="830"/>
      <c r="BY119" s="830"/>
      <c r="BZ119" s="830"/>
      <c r="CA119" s="830">
        <v>3571844</v>
      </c>
      <c r="CB119" s="830"/>
      <c r="CC119" s="830"/>
      <c r="CD119" s="830"/>
      <c r="CE119" s="830"/>
      <c r="CF119" s="891">
        <v>41</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110</v>
      </c>
      <c r="DH119" s="747"/>
      <c r="DI119" s="747"/>
      <c r="DJ119" s="747"/>
      <c r="DK119" s="748"/>
      <c r="DL119" s="749" t="s">
        <v>110</v>
      </c>
      <c r="DM119" s="747"/>
      <c r="DN119" s="747"/>
      <c r="DO119" s="747"/>
      <c r="DP119" s="748"/>
      <c r="DQ119" s="749" t="s">
        <v>110</v>
      </c>
      <c r="DR119" s="747"/>
      <c r="DS119" s="747"/>
      <c r="DT119" s="747"/>
      <c r="DU119" s="748"/>
      <c r="DV119" s="837" t="s">
        <v>110</v>
      </c>
      <c r="DW119" s="838"/>
      <c r="DX119" s="838"/>
      <c r="DY119" s="838"/>
      <c r="DZ119" s="839"/>
    </row>
    <row r="120" spans="1:130" s="197" customFormat="1" ht="26.25" customHeight="1">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v>1453462</v>
      </c>
      <c r="BR120" s="801"/>
      <c r="BS120" s="801"/>
      <c r="BT120" s="801"/>
      <c r="BU120" s="801"/>
      <c r="BV120" s="801">
        <v>1392876</v>
      </c>
      <c r="BW120" s="801"/>
      <c r="BX120" s="801"/>
      <c r="BY120" s="801"/>
      <c r="BZ120" s="801"/>
      <c r="CA120" s="801">
        <v>1847166</v>
      </c>
      <c r="CB120" s="801"/>
      <c r="CC120" s="801"/>
      <c r="CD120" s="801"/>
      <c r="CE120" s="801"/>
      <c r="CF120" s="878">
        <v>21.2</v>
      </c>
      <c r="CG120" s="879"/>
      <c r="CH120" s="879"/>
      <c r="CI120" s="879"/>
      <c r="CJ120" s="879"/>
      <c r="CK120" s="880" t="s">
        <v>434</v>
      </c>
      <c r="CL120" s="840"/>
      <c r="CM120" s="840"/>
      <c r="CN120" s="840"/>
      <c r="CO120" s="841"/>
      <c r="CP120" s="884" t="s">
        <v>383</v>
      </c>
      <c r="CQ120" s="885"/>
      <c r="CR120" s="885"/>
      <c r="CS120" s="885"/>
      <c r="CT120" s="885"/>
      <c r="CU120" s="885"/>
      <c r="CV120" s="885"/>
      <c r="CW120" s="885"/>
      <c r="CX120" s="885"/>
      <c r="CY120" s="885"/>
      <c r="CZ120" s="885"/>
      <c r="DA120" s="885"/>
      <c r="DB120" s="885"/>
      <c r="DC120" s="885"/>
      <c r="DD120" s="885"/>
      <c r="DE120" s="885"/>
      <c r="DF120" s="886"/>
      <c r="DG120" s="829">
        <v>6610721</v>
      </c>
      <c r="DH120" s="830"/>
      <c r="DI120" s="830"/>
      <c r="DJ120" s="830"/>
      <c r="DK120" s="830"/>
      <c r="DL120" s="830">
        <v>6247270</v>
      </c>
      <c r="DM120" s="830"/>
      <c r="DN120" s="830"/>
      <c r="DO120" s="830"/>
      <c r="DP120" s="830"/>
      <c r="DQ120" s="830">
        <v>5806513</v>
      </c>
      <c r="DR120" s="830"/>
      <c r="DS120" s="830"/>
      <c r="DT120" s="830"/>
      <c r="DU120" s="830"/>
      <c r="DV120" s="831">
        <v>66.599999999999994</v>
      </c>
      <c r="DW120" s="831"/>
      <c r="DX120" s="831"/>
      <c r="DY120" s="831"/>
      <c r="DZ120" s="832"/>
    </row>
    <row r="121" spans="1:130" s="197" customFormat="1" ht="26.25" customHeight="1">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22320781</v>
      </c>
      <c r="BR121" s="888"/>
      <c r="BS121" s="888"/>
      <c r="BT121" s="888"/>
      <c r="BU121" s="888"/>
      <c r="BV121" s="888">
        <v>22053940</v>
      </c>
      <c r="BW121" s="888"/>
      <c r="BX121" s="888"/>
      <c r="BY121" s="888"/>
      <c r="BZ121" s="888"/>
      <c r="CA121" s="888">
        <v>23081915</v>
      </c>
      <c r="CB121" s="888"/>
      <c r="CC121" s="888"/>
      <c r="CD121" s="888"/>
      <c r="CE121" s="888"/>
      <c r="CF121" s="889">
        <v>264.7</v>
      </c>
      <c r="CG121" s="890"/>
      <c r="CH121" s="890"/>
      <c r="CI121" s="890"/>
      <c r="CJ121" s="890"/>
      <c r="CK121" s="881"/>
      <c r="CL121" s="842"/>
      <c r="CM121" s="842"/>
      <c r="CN121" s="842"/>
      <c r="CO121" s="843"/>
      <c r="CP121" s="858" t="s">
        <v>381</v>
      </c>
      <c r="CQ121" s="859"/>
      <c r="CR121" s="859"/>
      <c r="CS121" s="859"/>
      <c r="CT121" s="859"/>
      <c r="CU121" s="859"/>
      <c r="CV121" s="859"/>
      <c r="CW121" s="859"/>
      <c r="CX121" s="859"/>
      <c r="CY121" s="859"/>
      <c r="CZ121" s="859"/>
      <c r="DA121" s="859"/>
      <c r="DB121" s="859"/>
      <c r="DC121" s="859"/>
      <c r="DD121" s="859"/>
      <c r="DE121" s="859"/>
      <c r="DF121" s="860"/>
      <c r="DG121" s="800">
        <v>1952056</v>
      </c>
      <c r="DH121" s="801"/>
      <c r="DI121" s="801"/>
      <c r="DJ121" s="801"/>
      <c r="DK121" s="801"/>
      <c r="DL121" s="801">
        <v>1875791</v>
      </c>
      <c r="DM121" s="801"/>
      <c r="DN121" s="801"/>
      <c r="DO121" s="801"/>
      <c r="DP121" s="801"/>
      <c r="DQ121" s="801">
        <v>1903457</v>
      </c>
      <c r="DR121" s="801"/>
      <c r="DS121" s="801"/>
      <c r="DT121" s="801"/>
      <c r="DU121" s="801"/>
      <c r="DV121" s="853">
        <v>21.8</v>
      </c>
      <c r="DW121" s="853"/>
      <c r="DX121" s="853"/>
      <c r="DY121" s="853"/>
      <c r="DZ121" s="854"/>
    </row>
    <row r="122" spans="1:130" s="197" customFormat="1" ht="26.25" customHeight="1">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437</v>
      </c>
      <c r="BP122" s="868"/>
      <c r="BQ122" s="869">
        <v>27302483</v>
      </c>
      <c r="BR122" s="870"/>
      <c r="BS122" s="870"/>
      <c r="BT122" s="870"/>
      <c r="BU122" s="870"/>
      <c r="BV122" s="870">
        <v>26998390</v>
      </c>
      <c r="BW122" s="870"/>
      <c r="BX122" s="870"/>
      <c r="BY122" s="870"/>
      <c r="BZ122" s="870"/>
      <c r="CA122" s="870">
        <v>28500925</v>
      </c>
      <c r="CB122" s="870"/>
      <c r="CC122" s="870"/>
      <c r="CD122" s="870"/>
      <c r="CE122" s="870"/>
      <c r="CF122" s="773"/>
      <c r="CG122" s="774"/>
      <c r="CH122" s="774"/>
      <c r="CI122" s="774"/>
      <c r="CJ122" s="871"/>
      <c r="CK122" s="881"/>
      <c r="CL122" s="842"/>
      <c r="CM122" s="842"/>
      <c r="CN122" s="842"/>
      <c r="CO122" s="843"/>
      <c r="CP122" s="858" t="s">
        <v>384</v>
      </c>
      <c r="CQ122" s="859"/>
      <c r="CR122" s="859"/>
      <c r="CS122" s="859"/>
      <c r="CT122" s="859"/>
      <c r="CU122" s="859"/>
      <c r="CV122" s="859"/>
      <c r="CW122" s="859"/>
      <c r="CX122" s="859"/>
      <c r="CY122" s="859"/>
      <c r="CZ122" s="859"/>
      <c r="DA122" s="859"/>
      <c r="DB122" s="859"/>
      <c r="DC122" s="859"/>
      <c r="DD122" s="859"/>
      <c r="DE122" s="859"/>
      <c r="DF122" s="860"/>
      <c r="DG122" s="800">
        <v>16251</v>
      </c>
      <c r="DH122" s="801"/>
      <c r="DI122" s="801"/>
      <c r="DJ122" s="801"/>
      <c r="DK122" s="801"/>
      <c r="DL122" s="801">
        <v>15117</v>
      </c>
      <c r="DM122" s="801"/>
      <c r="DN122" s="801"/>
      <c r="DO122" s="801"/>
      <c r="DP122" s="801"/>
      <c r="DQ122" s="801">
        <v>13624</v>
      </c>
      <c r="DR122" s="801"/>
      <c r="DS122" s="801"/>
      <c r="DT122" s="801"/>
      <c r="DU122" s="801"/>
      <c r="DV122" s="853">
        <v>0.2</v>
      </c>
      <c r="DW122" s="853"/>
      <c r="DX122" s="853"/>
      <c r="DY122" s="853"/>
      <c r="DZ122" s="854"/>
    </row>
    <row r="123" spans="1:130" s="197" customFormat="1" ht="26.25" customHeight="1" thickBot="1">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110</v>
      </c>
      <c r="AB123" s="814"/>
      <c r="AC123" s="814"/>
      <c r="AD123" s="814"/>
      <c r="AE123" s="815"/>
      <c r="AF123" s="816" t="s">
        <v>110</v>
      </c>
      <c r="AG123" s="814"/>
      <c r="AH123" s="814"/>
      <c r="AI123" s="814"/>
      <c r="AJ123" s="815"/>
      <c r="AK123" s="816" t="s">
        <v>110</v>
      </c>
      <c r="AL123" s="814"/>
      <c r="AM123" s="814"/>
      <c r="AN123" s="814"/>
      <c r="AO123" s="815"/>
      <c r="AP123" s="784" t="s">
        <v>110</v>
      </c>
      <c r="AQ123" s="785"/>
      <c r="AR123" s="785"/>
      <c r="AS123" s="785"/>
      <c r="AT123" s="786"/>
      <c r="AU123" s="864" t="s">
        <v>438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135.19999999999999</v>
      </c>
      <c r="BR123" s="862"/>
      <c r="BS123" s="862"/>
      <c r="BT123" s="862"/>
      <c r="BU123" s="862"/>
      <c r="BV123" s="862">
        <v>125.3</v>
      </c>
      <c r="BW123" s="862"/>
      <c r="BX123" s="862"/>
      <c r="BY123" s="862"/>
      <c r="BZ123" s="862"/>
      <c r="CA123" s="862">
        <v>119.7</v>
      </c>
      <c r="CB123" s="862"/>
      <c r="CC123" s="862"/>
      <c r="CD123" s="862"/>
      <c r="CE123" s="862"/>
      <c r="CF123" s="760"/>
      <c r="CG123" s="761"/>
      <c r="CH123" s="761"/>
      <c r="CI123" s="761"/>
      <c r="CJ123" s="863"/>
      <c r="CK123" s="881"/>
      <c r="CL123" s="842"/>
      <c r="CM123" s="842"/>
      <c r="CN123" s="842"/>
      <c r="CO123" s="843"/>
      <c r="CP123" s="858" t="s">
        <v>379</v>
      </c>
      <c r="CQ123" s="859"/>
      <c r="CR123" s="859"/>
      <c r="CS123" s="859"/>
      <c r="CT123" s="859"/>
      <c r="CU123" s="859"/>
      <c r="CV123" s="859"/>
      <c r="CW123" s="859"/>
      <c r="CX123" s="859"/>
      <c r="CY123" s="859"/>
      <c r="CZ123" s="859"/>
      <c r="DA123" s="859"/>
      <c r="DB123" s="859"/>
      <c r="DC123" s="859"/>
      <c r="DD123" s="859"/>
      <c r="DE123" s="859"/>
      <c r="DF123" s="860"/>
      <c r="DG123" s="813" t="s">
        <v>110</v>
      </c>
      <c r="DH123" s="814"/>
      <c r="DI123" s="814"/>
      <c r="DJ123" s="814"/>
      <c r="DK123" s="815"/>
      <c r="DL123" s="816" t="s">
        <v>110</v>
      </c>
      <c r="DM123" s="814"/>
      <c r="DN123" s="814"/>
      <c r="DO123" s="814"/>
      <c r="DP123" s="815"/>
      <c r="DQ123" s="816" t="s">
        <v>110</v>
      </c>
      <c r="DR123" s="814"/>
      <c r="DS123" s="814"/>
      <c r="DT123" s="814"/>
      <c r="DU123" s="815"/>
      <c r="DV123" s="784" t="s">
        <v>110</v>
      </c>
      <c r="DW123" s="785"/>
      <c r="DX123" s="785"/>
      <c r="DY123" s="785"/>
      <c r="DZ123" s="786"/>
    </row>
    <row r="124" spans="1:130" s="197" customFormat="1" ht="26.25" customHeight="1">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110</v>
      </c>
      <c r="AB124" s="814"/>
      <c r="AC124" s="814"/>
      <c r="AD124" s="814"/>
      <c r="AE124" s="815"/>
      <c r="AF124" s="816" t="s">
        <v>110</v>
      </c>
      <c r="AG124" s="814"/>
      <c r="AH124" s="814"/>
      <c r="AI124" s="814"/>
      <c r="AJ124" s="815"/>
      <c r="AK124" s="816" t="s">
        <v>110</v>
      </c>
      <c r="AL124" s="814"/>
      <c r="AM124" s="814"/>
      <c r="AN124" s="814"/>
      <c r="AO124" s="815"/>
      <c r="AP124" s="784" t="s">
        <v>110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439</v>
      </c>
      <c r="CQ124" s="859"/>
      <c r="CR124" s="859"/>
      <c r="CS124" s="859"/>
      <c r="CT124" s="859"/>
      <c r="CU124" s="859"/>
      <c r="CV124" s="859"/>
      <c r="CW124" s="859"/>
      <c r="CX124" s="859"/>
      <c r="CY124" s="859"/>
      <c r="CZ124" s="859"/>
      <c r="DA124" s="859"/>
      <c r="DB124" s="859"/>
      <c r="DC124" s="859"/>
      <c r="DD124" s="859"/>
      <c r="DE124" s="859"/>
      <c r="DF124" s="860"/>
      <c r="DG124" s="746" t="s">
        <v>110</v>
      </c>
      <c r="DH124" s="747"/>
      <c r="DI124" s="747"/>
      <c r="DJ124" s="747"/>
      <c r="DK124" s="748"/>
      <c r="DL124" s="749" t="s">
        <v>110</v>
      </c>
      <c r="DM124" s="747"/>
      <c r="DN124" s="747"/>
      <c r="DO124" s="747"/>
      <c r="DP124" s="748"/>
      <c r="DQ124" s="749" t="s">
        <v>110</v>
      </c>
      <c r="DR124" s="747"/>
      <c r="DS124" s="747"/>
      <c r="DT124" s="747"/>
      <c r="DU124" s="748"/>
      <c r="DV124" s="837" t="s">
        <v>110</v>
      </c>
      <c r="DW124" s="838"/>
      <c r="DX124" s="838"/>
      <c r="DY124" s="838"/>
      <c r="DZ124" s="839"/>
    </row>
    <row r="125" spans="1:130" s="197" customFormat="1" ht="26.25" customHeight="1" thickBot="1">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110</v>
      </c>
      <c r="AB125" s="814"/>
      <c r="AC125" s="814"/>
      <c r="AD125" s="814"/>
      <c r="AE125" s="815"/>
      <c r="AF125" s="816" t="s">
        <v>110</v>
      </c>
      <c r="AG125" s="814"/>
      <c r="AH125" s="814"/>
      <c r="AI125" s="814"/>
      <c r="AJ125" s="815"/>
      <c r="AK125" s="816" t="s">
        <v>110</v>
      </c>
      <c r="AL125" s="814"/>
      <c r="AM125" s="814"/>
      <c r="AN125" s="814"/>
      <c r="AO125" s="815"/>
      <c r="AP125" s="784" t="s">
        <v>110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440</v>
      </c>
      <c r="CL125" s="840"/>
      <c r="CM125" s="840"/>
      <c r="CN125" s="840"/>
      <c r="CO125" s="841"/>
      <c r="CP125" s="846" t="s">
        <v>441</v>
      </c>
      <c r="CQ125" s="788"/>
      <c r="CR125" s="788"/>
      <c r="CS125" s="788"/>
      <c r="CT125" s="788"/>
      <c r="CU125" s="788"/>
      <c r="CV125" s="788"/>
      <c r="CW125" s="788"/>
      <c r="CX125" s="788"/>
      <c r="CY125" s="788"/>
      <c r="CZ125" s="788"/>
      <c r="DA125" s="788"/>
      <c r="DB125" s="788"/>
      <c r="DC125" s="788"/>
      <c r="DD125" s="788"/>
      <c r="DE125" s="788"/>
      <c r="DF125" s="789"/>
      <c r="DG125" s="829" t="s">
        <v>110</v>
      </c>
      <c r="DH125" s="830"/>
      <c r="DI125" s="830"/>
      <c r="DJ125" s="830"/>
      <c r="DK125" s="830"/>
      <c r="DL125" s="830" t="s">
        <v>110</v>
      </c>
      <c r="DM125" s="830"/>
      <c r="DN125" s="830"/>
      <c r="DO125" s="830"/>
      <c r="DP125" s="830"/>
      <c r="DQ125" s="830" t="s">
        <v>110</v>
      </c>
      <c r="DR125" s="830"/>
      <c r="DS125" s="830"/>
      <c r="DT125" s="830"/>
      <c r="DU125" s="830"/>
      <c r="DV125" s="831" t="s">
        <v>110</v>
      </c>
      <c r="DW125" s="831"/>
      <c r="DX125" s="831"/>
      <c r="DY125" s="831"/>
      <c r="DZ125" s="832"/>
    </row>
    <row r="126" spans="1:130" s="197" customFormat="1" ht="26.25" customHeight="1">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110</v>
      </c>
      <c r="AB126" s="814"/>
      <c r="AC126" s="814"/>
      <c r="AD126" s="814"/>
      <c r="AE126" s="815"/>
      <c r="AF126" s="816" t="s">
        <v>110</v>
      </c>
      <c r="AG126" s="814"/>
      <c r="AH126" s="814"/>
      <c r="AI126" s="814"/>
      <c r="AJ126" s="815"/>
      <c r="AK126" s="816" t="s">
        <v>110</v>
      </c>
      <c r="AL126" s="814"/>
      <c r="AM126" s="814"/>
      <c r="AN126" s="814"/>
      <c r="AO126" s="815"/>
      <c r="AP126" s="784" t="s">
        <v>110</v>
      </c>
      <c r="AQ126" s="785"/>
      <c r="AR126" s="785"/>
      <c r="AS126" s="785"/>
      <c r="AT126" s="786"/>
      <c r="AU126" s="233"/>
      <c r="AV126" s="233"/>
      <c r="AW126" s="233"/>
      <c r="AX126" s="836" t="s">
        <v>442</v>
      </c>
      <c r="AY126" s="794"/>
      <c r="AZ126" s="794"/>
      <c r="BA126" s="794"/>
      <c r="BB126" s="794"/>
      <c r="BC126" s="794"/>
      <c r="BD126" s="794"/>
      <c r="BE126" s="795"/>
      <c r="BF126" s="793" t="s">
        <v>443</v>
      </c>
      <c r="BG126" s="794"/>
      <c r="BH126" s="794"/>
      <c r="BI126" s="794"/>
      <c r="BJ126" s="794"/>
      <c r="BK126" s="794"/>
      <c r="BL126" s="795"/>
      <c r="BM126" s="793" t="s">
        <v>444</v>
      </c>
      <c r="BN126" s="794"/>
      <c r="BO126" s="794"/>
      <c r="BP126" s="794"/>
      <c r="BQ126" s="794"/>
      <c r="BR126" s="794"/>
      <c r="BS126" s="795"/>
      <c r="BT126" s="793" t="s">
        <v>445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446</v>
      </c>
      <c r="CQ126" s="798"/>
      <c r="CR126" s="798"/>
      <c r="CS126" s="798"/>
      <c r="CT126" s="798"/>
      <c r="CU126" s="798"/>
      <c r="CV126" s="798"/>
      <c r="CW126" s="798"/>
      <c r="CX126" s="798"/>
      <c r="CY126" s="798"/>
      <c r="CZ126" s="798"/>
      <c r="DA126" s="798"/>
      <c r="DB126" s="798"/>
      <c r="DC126" s="798"/>
      <c r="DD126" s="798"/>
      <c r="DE126" s="798"/>
      <c r="DF126" s="799"/>
      <c r="DG126" s="800">
        <v>2149590</v>
      </c>
      <c r="DH126" s="801"/>
      <c r="DI126" s="801"/>
      <c r="DJ126" s="801"/>
      <c r="DK126" s="801"/>
      <c r="DL126" s="801">
        <v>2059163</v>
      </c>
      <c r="DM126" s="801"/>
      <c r="DN126" s="801"/>
      <c r="DO126" s="801"/>
      <c r="DP126" s="801"/>
      <c r="DQ126" s="801">
        <v>1999564</v>
      </c>
      <c r="DR126" s="801"/>
      <c r="DS126" s="801"/>
      <c r="DT126" s="801"/>
      <c r="DU126" s="801"/>
      <c r="DV126" s="853">
        <v>22.9</v>
      </c>
      <c r="DW126" s="853"/>
      <c r="DX126" s="853"/>
      <c r="DY126" s="853"/>
      <c r="DZ126" s="854"/>
    </row>
    <row r="127" spans="1:130" s="197" customFormat="1" ht="26.25" customHeight="1" thickBot="1">
      <c r="A127" s="897"/>
      <c r="B127" s="898"/>
      <c r="C127" s="855" t="s">
        <v>447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110</v>
      </c>
      <c r="AB127" s="814"/>
      <c r="AC127" s="814"/>
      <c r="AD127" s="814"/>
      <c r="AE127" s="815"/>
      <c r="AF127" s="816" t="s">
        <v>110</v>
      </c>
      <c r="AG127" s="814"/>
      <c r="AH127" s="814"/>
      <c r="AI127" s="814"/>
      <c r="AJ127" s="815"/>
      <c r="AK127" s="816" t="s">
        <v>110</v>
      </c>
      <c r="AL127" s="814"/>
      <c r="AM127" s="814"/>
      <c r="AN127" s="814"/>
      <c r="AO127" s="815"/>
      <c r="AP127" s="784" t="s">
        <v>110</v>
      </c>
      <c r="AQ127" s="785"/>
      <c r="AR127" s="785"/>
      <c r="AS127" s="785"/>
      <c r="AT127" s="786"/>
      <c r="AU127" s="233"/>
      <c r="AV127" s="233"/>
      <c r="AW127" s="233"/>
      <c r="AX127" s="787" t="s">
        <v>448</v>
      </c>
      <c r="AY127" s="788"/>
      <c r="AZ127" s="788"/>
      <c r="BA127" s="788"/>
      <c r="BB127" s="788"/>
      <c r="BC127" s="788"/>
      <c r="BD127" s="788"/>
      <c r="BE127" s="789"/>
      <c r="BF127" s="790" t="s">
        <v>110</v>
      </c>
      <c r="BG127" s="791"/>
      <c r="BH127" s="791"/>
      <c r="BI127" s="791"/>
      <c r="BJ127" s="791"/>
      <c r="BK127" s="791"/>
      <c r="BL127" s="792"/>
      <c r="BM127" s="790">
        <v>13.17</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449</v>
      </c>
      <c r="CQ127" s="782"/>
      <c r="CR127" s="782"/>
      <c r="CS127" s="782"/>
      <c r="CT127" s="782"/>
      <c r="CU127" s="782"/>
      <c r="CV127" s="782"/>
      <c r="CW127" s="782"/>
      <c r="CX127" s="782"/>
      <c r="CY127" s="782"/>
      <c r="CZ127" s="782"/>
      <c r="DA127" s="782"/>
      <c r="DB127" s="782"/>
      <c r="DC127" s="782"/>
      <c r="DD127" s="782"/>
      <c r="DE127" s="782"/>
      <c r="DF127" s="783"/>
      <c r="DG127" s="849" t="s">
        <v>450</v>
      </c>
      <c r="DH127" s="850"/>
      <c r="DI127" s="850"/>
      <c r="DJ127" s="850"/>
      <c r="DK127" s="850"/>
      <c r="DL127" s="850" t="s">
        <v>110</v>
      </c>
      <c r="DM127" s="850"/>
      <c r="DN127" s="850"/>
      <c r="DO127" s="850"/>
      <c r="DP127" s="850"/>
      <c r="DQ127" s="850" t="s">
        <v>110</v>
      </c>
      <c r="DR127" s="850"/>
      <c r="DS127" s="850"/>
      <c r="DT127" s="850"/>
      <c r="DU127" s="850"/>
      <c r="DV127" s="851" t="s">
        <v>110</v>
      </c>
      <c r="DW127" s="851"/>
      <c r="DX127" s="851"/>
      <c r="DY127" s="851"/>
      <c r="DZ127" s="852"/>
    </row>
    <row r="128" spans="1:130" s="197" customFormat="1" ht="26.25" customHeight="1">
      <c r="A128" s="825" t="s">
        <v>451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452</v>
      </c>
      <c r="X128" s="827"/>
      <c r="Y128" s="827"/>
      <c r="Z128" s="828"/>
      <c r="AA128" s="753">
        <v>172688</v>
      </c>
      <c r="AB128" s="754"/>
      <c r="AC128" s="754"/>
      <c r="AD128" s="754"/>
      <c r="AE128" s="755"/>
      <c r="AF128" s="756">
        <v>163143</v>
      </c>
      <c r="AG128" s="754"/>
      <c r="AH128" s="754"/>
      <c r="AI128" s="754"/>
      <c r="AJ128" s="755"/>
      <c r="AK128" s="756">
        <v>156517</v>
      </c>
      <c r="AL128" s="754"/>
      <c r="AM128" s="754"/>
      <c r="AN128" s="754"/>
      <c r="AO128" s="755"/>
      <c r="AP128" s="757"/>
      <c r="AQ128" s="758"/>
      <c r="AR128" s="758"/>
      <c r="AS128" s="758"/>
      <c r="AT128" s="759"/>
      <c r="AU128" s="235"/>
      <c r="AV128" s="235"/>
      <c r="AW128" s="235"/>
      <c r="AX128" s="802" t="s">
        <v>453</v>
      </c>
      <c r="AY128" s="798"/>
      <c r="AZ128" s="798"/>
      <c r="BA128" s="798"/>
      <c r="BB128" s="798"/>
      <c r="BC128" s="798"/>
      <c r="BD128" s="798"/>
      <c r="BE128" s="799"/>
      <c r="BF128" s="820" t="s">
        <v>110</v>
      </c>
      <c r="BG128" s="821"/>
      <c r="BH128" s="821"/>
      <c r="BI128" s="821"/>
      <c r="BJ128" s="821"/>
      <c r="BK128" s="821"/>
      <c r="BL128" s="822"/>
      <c r="BM128" s="820">
        <v>18.170000000000002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454</v>
      </c>
      <c r="X129" s="811"/>
      <c r="Y129" s="811"/>
      <c r="Z129" s="812"/>
      <c r="AA129" s="813">
        <v>11328066</v>
      </c>
      <c r="AB129" s="814"/>
      <c r="AC129" s="814"/>
      <c r="AD129" s="814"/>
      <c r="AE129" s="815"/>
      <c r="AF129" s="816">
        <v>10972145</v>
      </c>
      <c r="AG129" s="814"/>
      <c r="AH129" s="814"/>
      <c r="AI129" s="814"/>
      <c r="AJ129" s="815"/>
      <c r="AK129" s="816">
        <v>11123308</v>
      </c>
      <c r="AL129" s="814"/>
      <c r="AM129" s="814"/>
      <c r="AN129" s="814"/>
      <c r="AO129" s="815"/>
      <c r="AP129" s="817"/>
      <c r="AQ129" s="818"/>
      <c r="AR129" s="818"/>
      <c r="AS129" s="818"/>
      <c r="AT129" s="819"/>
      <c r="AU129" s="235"/>
      <c r="AV129" s="235"/>
      <c r="AW129" s="235"/>
      <c r="AX129" s="802" t="s">
        <v>455</v>
      </c>
      <c r="AY129" s="798"/>
      <c r="AZ129" s="798"/>
      <c r="BA129" s="798"/>
      <c r="BB129" s="798"/>
      <c r="BC129" s="798"/>
      <c r="BD129" s="798"/>
      <c r="BE129" s="799"/>
      <c r="BF129" s="803">
        <v>14.1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457</v>
      </c>
      <c r="X130" s="811"/>
      <c r="Y130" s="811"/>
      <c r="Z130" s="812"/>
      <c r="AA130" s="813">
        <v>2448985</v>
      </c>
      <c r="AB130" s="814"/>
      <c r="AC130" s="814"/>
      <c r="AD130" s="814"/>
      <c r="AE130" s="815"/>
      <c r="AF130" s="816">
        <v>2473023</v>
      </c>
      <c r="AG130" s="814"/>
      <c r="AH130" s="814"/>
      <c r="AI130" s="814"/>
      <c r="AJ130" s="815"/>
      <c r="AK130" s="816">
        <v>2401880</v>
      </c>
      <c r="AL130" s="814"/>
      <c r="AM130" s="814"/>
      <c r="AN130" s="814"/>
      <c r="AO130" s="815"/>
      <c r="AP130" s="817"/>
      <c r="AQ130" s="818"/>
      <c r="AR130" s="818"/>
      <c r="AS130" s="818"/>
      <c r="AT130" s="819"/>
      <c r="AU130" s="235"/>
      <c r="AV130" s="235"/>
      <c r="AW130" s="235"/>
      <c r="AX130" s="781" t="s">
        <v>458</v>
      </c>
      <c r="AY130" s="782"/>
      <c r="AZ130" s="782"/>
      <c r="BA130" s="782"/>
      <c r="BB130" s="782"/>
      <c r="BC130" s="782"/>
      <c r="BD130" s="782"/>
      <c r="BE130" s="783"/>
      <c r="BF130" s="735">
        <v>119.7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459</v>
      </c>
      <c r="X131" s="744"/>
      <c r="Y131" s="744"/>
      <c r="Z131" s="745"/>
      <c r="AA131" s="746">
        <v>8879081</v>
      </c>
      <c r="AB131" s="747"/>
      <c r="AC131" s="747"/>
      <c r="AD131" s="747"/>
      <c r="AE131" s="748"/>
      <c r="AF131" s="749">
        <v>8499122</v>
      </c>
      <c r="AG131" s="747"/>
      <c r="AH131" s="747"/>
      <c r="AI131" s="747"/>
      <c r="AJ131" s="748"/>
      <c r="AK131" s="749">
        <v>8721428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461</v>
      </c>
      <c r="W132" s="767"/>
      <c r="X132" s="767"/>
      <c r="Y132" s="767"/>
      <c r="Z132" s="768"/>
      <c r="AA132" s="769">
        <v>15.0745781</v>
      </c>
      <c r="AB132" s="770"/>
      <c r="AC132" s="770"/>
      <c r="AD132" s="770"/>
      <c r="AE132" s="771"/>
      <c r="AF132" s="772">
        <v>14.761618909999999</v>
      </c>
      <c r="AG132" s="770"/>
      <c r="AH132" s="770"/>
      <c r="AI132" s="770"/>
      <c r="AJ132" s="771"/>
      <c r="AK132" s="772">
        <v>12.75019412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462</v>
      </c>
      <c r="W133" s="776"/>
      <c r="X133" s="776"/>
      <c r="Y133" s="776"/>
      <c r="Z133" s="777"/>
      <c r="AA133" s="778">
        <v>16.5</v>
      </c>
      <c r="AB133" s="779"/>
      <c r="AC133" s="779"/>
      <c r="AD133" s="779"/>
      <c r="AE133" s="780"/>
      <c r="AF133" s="778">
        <v>15.4</v>
      </c>
      <c r="AG133" s="779"/>
      <c r="AH133" s="779"/>
      <c r="AI133" s="779"/>
      <c r="AJ133" s="780"/>
      <c r="AK133" s="778">
        <v>14.1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48" t="s">
        <v>465</v>
      </c>
      <c r="L7" s="254"/>
      <c r="M7" s="255" t="s">
        <v>466</v>
      </c>
      <c r="N7" s="256"/>
    </row>
    <row r="8" spans="1:16">
      <c r="A8" s="248"/>
      <c r="B8" s="244"/>
      <c r="C8" s="244"/>
      <c r="D8" s="244"/>
      <c r="E8" s="244"/>
      <c r="F8" s="244"/>
      <c r="G8" s="257"/>
      <c r="H8" s="258"/>
      <c r="I8" s="258"/>
      <c r="J8" s="259"/>
      <c r="K8" s="1149"/>
      <c r="L8" s="260" t="s">
        <v>467</v>
      </c>
      <c r="M8" s="261" t="s">
        <v>468</v>
      </c>
      <c r="N8" s="262" t="s">
        <v>469</v>
      </c>
    </row>
    <row r="9" spans="1:16">
      <c r="A9" s="248"/>
      <c r="B9" s="244"/>
      <c r="C9" s="244"/>
      <c r="D9" s="244"/>
      <c r="E9" s="244"/>
      <c r="F9" s="244"/>
      <c r="G9" s="1162" t="s">
        <v>470</v>
      </c>
      <c r="H9" s="1163"/>
      <c r="I9" s="1163"/>
      <c r="J9" s="1164"/>
      <c r="K9" s="263">
        <v>2996880</v>
      </c>
      <c r="L9" s="264">
        <v>91997</v>
      </c>
      <c r="M9" s="265">
        <v>88578</v>
      </c>
      <c r="N9" s="266">
        <v>3.9</v>
      </c>
    </row>
    <row r="10" spans="1:16">
      <c r="A10" s="248"/>
      <c r="B10" s="244"/>
      <c r="C10" s="244"/>
      <c r="D10" s="244"/>
      <c r="E10" s="244"/>
      <c r="F10" s="244"/>
      <c r="G10" s="1162" t="s">
        <v>471</v>
      </c>
      <c r="H10" s="1163"/>
      <c r="I10" s="1163"/>
      <c r="J10" s="1164"/>
      <c r="K10" s="267">
        <v>294883</v>
      </c>
      <c r="L10" s="268">
        <v>9052</v>
      </c>
      <c r="M10" s="269">
        <v>7040</v>
      </c>
      <c r="N10" s="270">
        <v>28.6</v>
      </c>
    </row>
    <row r="11" spans="1:16" ht="13.5" customHeight="1">
      <c r="A11" s="248"/>
      <c r="B11" s="244"/>
      <c r="C11" s="244"/>
      <c r="D11" s="244"/>
      <c r="E11" s="244"/>
      <c r="F11" s="244"/>
      <c r="G11" s="1162" t="s">
        <v>472</v>
      </c>
      <c r="H11" s="1163"/>
      <c r="I11" s="1163"/>
      <c r="J11" s="1164"/>
      <c r="K11" s="267">
        <v>670864</v>
      </c>
      <c r="L11" s="268">
        <v>20594</v>
      </c>
      <c r="M11" s="269">
        <v>8852</v>
      </c>
      <c r="N11" s="270">
        <v>132.6</v>
      </c>
    </row>
    <row r="12" spans="1:16" ht="13.5" customHeight="1">
      <c r="A12" s="248"/>
      <c r="B12" s="244"/>
      <c r="C12" s="244"/>
      <c r="D12" s="244"/>
      <c r="E12" s="244"/>
      <c r="F12" s="244"/>
      <c r="G12" s="1162" t="s">
        <v>473</v>
      </c>
      <c r="H12" s="1163"/>
      <c r="I12" s="1163"/>
      <c r="J12" s="1164"/>
      <c r="K12" s="267">
        <v>21021</v>
      </c>
      <c r="L12" s="268">
        <v>645</v>
      </c>
      <c r="M12" s="269">
        <v>853</v>
      </c>
      <c r="N12" s="270">
        <v>-24.4</v>
      </c>
    </row>
    <row r="13" spans="1:16" ht="13.5" customHeight="1">
      <c r="A13" s="248"/>
      <c r="B13" s="244"/>
      <c r="C13" s="244"/>
      <c r="D13" s="244"/>
      <c r="E13" s="244"/>
      <c r="F13" s="244"/>
      <c r="G13" s="1162" t="s">
        <v>474</v>
      </c>
      <c r="H13" s="1163"/>
      <c r="I13" s="1163"/>
      <c r="J13" s="1164"/>
      <c r="K13" s="267" t="s">
        <v>475</v>
      </c>
      <c r="L13" s="268" t="s">
        <v>475</v>
      </c>
      <c r="M13" s="269">
        <v>12</v>
      </c>
      <c r="N13" s="270" t="s">
        <v>475</v>
      </c>
    </row>
    <row r="14" spans="1:16" ht="13.5" customHeight="1">
      <c r="A14" s="248"/>
      <c r="B14" s="244"/>
      <c r="C14" s="244"/>
      <c r="D14" s="244"/>
      <c r="E14" s="244"/>
      <c r="F14" s="244"/>
      <c r="G14" s="1162" t="s">
        <v>476</v>
      </c>
      <c r="H14" s="1163"/>
      <c r="I14" s="1163"/>
      <c r="J14" s="1164"/>
      <c r="K14" s="267">
        <v>199772</v>
      </c>
      <c r="L14" s="268">
        <v>6132</v>
      </c>
      <c r="M14" s="269">
        <v>4061</v>
      </c>
      <c r="N14" s="270">
        <v>51</v>
      </c>
    </row>
    <row r="15" spans="1:16" ht="13.5" customHeight="1">
      <c r="A15" s="248"/>
      <c r="B15" s="244"/>
      <c r="C15" s="244"/>
      <c r="D15" s="244"/>
      <c r="E15" s="244"/>
      <c r="F15" s="244"/>
      <c r="G15" s="1162" t="s">
        <v>477</v>
      </c>
      <c r="H15" s="1163"/>
      <c r="I15" s="1163"/>
      <c r="J15" s="1164"/>
      <c r="K15" s="267">
        <v>230212</v>
      </c>
      <c r="L15" s="268">
        <v>7067</v>
      </c>
      <c r="M15" s="269">
        <v>2096</v>
      </c>
      <c r="N15" s="270">
        <v>237.2</v>
      </c>
    </row>
    <row r="16" spans="1:16">
      <c r="A16" s="248"/>
      <c r="B16" s="244"/>
      <c r="C16" s="244"/>
      <c r="D16" s="244"/>
      <c r="E16" s="244"/>
      <c r="F16" s="244"/>
      <c r="G16" s="1165" t="s">
        <v>478</v>
      </c>
      <c r="H16" s="1166"/>
      <c r="I16" s="1166"/>
      <c r="J16" s="1167"/>
      <c r="K16" s="268">
        <v>-530821</v>
      </c>
      <c r="L16" s="268">
        <v>-16295</v>
      </c>
      <c r="M16" s="269">
        <v>-9609</v>
      </c>
      <c r="N16" s="270">
        <v>69.599999999999994</v>
      </c>
    </row>
    <row r="17" spans="1:16">
      <c r="A17" s="248"/>
      <c r="B17" s="244"/>
      <c r="C17" s="244"/>
      <c r="D17" s="244"/>
      <c r="E17" s="244"/>
      <c r="F17" s="244"/>
      <c r="G17" s="1165" t="s">
        <v>166</v>
      </c>
      <c r="H17" s="1166"/>
      <c r="I17" s="1166"/>
      <c r="J17" s="1167"/>
      <c r="K17" s="268">
        <v>3882811</v>
      </c>
      <c r="L17" s="268">
        <v>119192</v>
      </c>
      <c r="M17" s="269">
        <v>101883</v>
      </c>
      <c r="N17" s="270">
        <v>17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59" t="s">
        <v>483</v>
      </c>
      <c r="H21" s="1160"/>
      <c r="I21" s="1160"/>
      <c r="J21" s="1161"/>
      <c r="K21" s="280">
        <v>10.84</v>
      </c>
      <c r="L21" s="281">
        <v>9.81</v>
      </c>
      <c r="M21" s="282">
        <v>1.03</v>
      </c>
      <c r="N21" s="249"/>
      <c r="O21" s="283"/>
      <c r="P21" s="279"/>
    </row>
    <row r="22" spans="1:16" s="284" customFormat="1">
      <c r="A22" s="279"/>
      <c r="B22" s="249"/>
      <c r="C22" s="249"/>
      <c r="D22" s="249"/>
      <c r="E22" s="249"/>
      <c r="F22" s="249"/>
      <c r="G22" s="1159" t="s">
        <v>484</v>
      </c>
      <c r="H22" s="1160"/>
      <c r="I22" s="1160"/>
      <c r="J22" s="1161"/>
      <c r="K22" s="285">
        <v>94.8</v>
      </c>
      <c r="L22" s="286">
        <v>97.8</v>
      </c>
      <c r="M22" s="287">
        <v>-3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48" t="s">
        <v>465</v>
      </c>
      <c r="L30" s="254"/>
      <c r="M30" s="255" t="s">
        <v>466</v>
      </c>
      <c r="N30" s="256"/>
    </row>
    <row r="31" spans="1:16">
      <c r="A31" s="248"/>
      <c r="B31" s="244"/>
      <c r="C31" s="244"/>
      <c r="D31" s="244"/>
      <c r="E31" s="244"/>
      <c r="F31" s="244"/>
      <c r="G31" s="257"/>
      <c r="H31" s="258"/>
      <c r="I31" s="258"/>
      <c r="J31" s="259"/>
      <c r="K31" s="1149"/>
      <c r="L31" s="260" t="s">
        <v>467</v>
      </c>
      <c r="M31" s="261" t="s">
        <v>468</v>
      </c>
      <c r="N31" s="262" t="s">
        <v>469</v>
      </c>
    </row>
    <row r="32" spans="1:16" ht="27" customHeight="1">
      <c r="A32" s="248"/>
      <c r="B32" s="244"/>
      <c r="C32" s="244"/>
      <c r="D32" s="244"/>
      <c r="E32" s="244"/>
      <c r="F32" s="244"/>
      <c r="G32" s="1150" t="s">
        <v>488</v>
      </c>
      <c r="H32" s="1151"/>
      <c r="I32" s="1151"/>
      <c r="J32" s="1152"/>
      <c r="K32" s="294">
        <v>2836538</v>
      </c>
      <c r="L32" s="294">
        <v>87074</v>
      </c>
      <c r="M32" s="295">
        <v>68295</v>
      </c>
      <c r="N32" s="296">
        <v>27.5</v>
      </c>
    </row>
    <row r="33" spans="1:16" ht="13.5" customHeight="1">
      <c r="A33" s="248"/>
      <c r="B33" s="244"/>
      <c r="C33" s="244"/>
      <c r="D33" s="244"/>
      <c r="E33" s="244"/>
      <c r="F33" s="244"/>
      <c r="G33" s="1150" t="s">
        <v>489</v>
      </c>
      <c r="H33" s="1151"/>
      <c r="I33" s="1151"/>
      <c r="J33" s="1152"/>
      <c r="K33" s="294" t="s">
        <v>475</v>
      </c>
      <c r="L33" s="294" t="s">
        <v>475</v>
      </c>
      <c r="M33" s="295" t="s">
        <v>475</v>
      </c>
      <c r="N33" s="296" t="s">
        <v>475</v>
      </c>
    </row>
    <row r="34" spans="1:16" ht="27" customHeight="1">
      <c r="A34" s="248"/>
      <c r="B34" s="244"/>
      <c r="C34" s="244"/>
      <c r="D34" s="244"/>
      <c r="E34" s="244"/>
      <c r="F34" s="244"/>
      <c r="G34" s="1150" t="s">
        <v>490</v>
      </c>
      <c r="H34" s="1151"/>
      <c r="I34" s="1151"/>
      <c r="J34" s="1152"/>
      <c r="K34" s="294" t="s">
        <v>475</v>
      </c>
      <c r="L34" s="294" t="s">
        <v>475</v>
      </c>
      <c r="M34" s="295">
        <v>20</v>
      </c>
      <c r="N34" s="296" t="s">
        <v>475</v>
      </c>
    </row>
    <row r="35" spans="1:16" ht="27" customHeight="1">
      <c r="A35" s="248"/>
      <c r="B35" s="244"/>
      <c r="C35" s="244"/>
      <c r="D35" s="244"/>
      <c r="E35" s="244"/>
      <c r="F35" s="244"/>
      <c r="G35" s="1150" t="s">
        <v>491</v>
      </c>
      <c r="H35" s="1151"/>
      <c r="I35" s="1151"/>
      <c r="J35" s="1152"/>
      <c r="K35" s="294">
        <v>831957</v>
      </c>
      <c r="L35" s="294">
        <v>25539</v>
      </c>
      <c r="M35" s="295">
        <v>17270</v>
      </c>
      <c r="N35" s="296">
        <v>47.9</v>
      </c>
    </row>
    <row r="36" spans="1:16" ht="27" customHeight="1">
      <c r="A36" s="248"/>
      <c r="B36" s="244"/>
      <c r="C36" s="244"/>
      <c r="D36" s="244"/>
      <c r="E36" s="244"/>
      <c r="F36" s="244"/>
      <c r="G36" s="1150" t="s">
        <v>492</v>
      </c>
      <c r="H36" s="1151"/>
      <c r="I36" s="1151"/>
      <c r="J36" s="1152"/>
      <c r="K36" s="294">
        <v>1872</v>
      </c>
      <c r="L36" s="294">
        <v>57</v>
      </c>
      <c r="M36" s="295">
        <v>2908</v>
      </c>
      <c r="N36" s="296">
        <v>-98</v>
      </c>
    </row>
    <row r="37" spans="1:16" ht="13.5" customHeight="1">
      <c r="A37" s="248"/>
      <c r="B37" s="244"/>
      <c r="C37" s="244"/>
      <c r="D37" s="244"/>
      <c r="E37" s="244"/>
      <c r="F37" s="244"/>
      <c r="G37" s="1150" t="s">
        <v>493</v>
      </c>
      <c r="H37" s="1151"/>
      <c r="I37" s="1151"/>
      <c r="J37" s="1152"/>
      <c r="K37" s="294" t="s">
        <v>475</v>
      </c>
      <c r="L37" s="294" t="s">
        <v>475</v>
      </c>
      <c r="M37" s="295">
        <v>1444</v>
      </c>
      <c r="N37" s="296" t="s">
        <v>475</v>
      </c>
    </row>
    <row r="38" spans="1:16" ht="27" customHeight="1">
      <c r="A38" s="248"/>
      <c r="B38" s="244"/>
      <c r="C38" s="244"/>
      <c r="D38" s="244"/>
      <c r="E38" s="244"/>
      <c r="F38" s="244"/>
      <c r="G38" s="1153" t="s">
        <v>494</v>
      </c>
      <c r="H38" s="1154"/>
      <c r="I38" s="1154"/>
      <c r="J38" s="1155"/>
      <c r="K38" s="297">
        <v>29</v>
      </c>
      <c r="L38" s="297">
        <v>1</v>
      </c>
      <c r="M38" s="298">
        <v>7</v>
      </c>
      <c r="N38" s="299">
        <v>-85.7</v>
      </c>
      <c r="O38" s="293"/>
    </row>
    <row r="39" spans="1:16">
      <c r="A39" s="248"/>
      <c r="B39" s="244"/>
      <c r="C39" s="244"/>
      <c r="D39" s="244"/>
      <c r="E39" s="244"/>
      <c r="F39" s="244"/>
      <c r="G39" s="1153" t="s">
        <v>495</v>
      </c>
      <c r="H39" s="1154"/>
      <c r="I39" s="1154"/>
      <c r="J39" s="1155"/>
      <c r="K39" s="300">
        <v>-156517</v>
      </c>
      <c r="L39" s="300">
        <v>-4805</v>
      </c>
      <c r="M39" s="301">
        <v>-4412</v>
      </c>
      <c r="N39" s="302">
        <v>8.9</v>
      </c>
      <c r="O39" s="293"/>
    </row>
    <row r="40" spans="1:16" ht="27" customHeight="1">
      <c r="A40" s="248"/>
      <c r="B40" s="244"/>
      <c r="C40" s="244"/>
      <c r="D40" s="244"/>
      <c r="E40" s="244"/>
      <c r="F40" s="244"/>
      <c r="G40" s="1150" t="s">
        <v>496</v>
      </c>
      <c r="H40" s="1151"/>
      <c r="I40" s="1151"/>
      <c r="J40" s="1152"/>
      <c r="K40" s="300">
        <v>-2401880</v>
      </c>
      <c r="L40" s="300">
        <v>-73732</v>
      </c>
      <c r="M40" s="301">
        <v>-58381</v>
      </c>
      <c r="N40" s="302">
        <v>26.3</v>
      </c>
      <c r="O40" s="293"/>
    </row>
    <row r="41" spans="1:16">
      <c r="A41" s="248"/>
      <c r="B41" s="244"/>
      <c r="C41" s="244"/>
      <c r="D41" s="244"/>
      <c r="E41" s="244"/>
      <c r="F41" s="244"/>
      <c r="G41" s="1156" t="s">
        <v>277</v>
      </c>
      <c r="H41" s="1157"/>
      <c r="I41" s="1157"/>
      <c r="J41" s="1158"/>
      <c r="K41" s="294">
        <v>1111999</v>
      </c>
      <c r="L41" s="300">
        <v>34136</v>
      </c>
      <c r="M41" s="301">
        <v>27153</v>
      </c>
      <c r="N41" s="302">
        <v>25.7</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43" t="s">
        <v>465</v>
      </c>
      <c r="J49" s="1145" t="s">
        <v>500</v>
      </c>
      <c r="K49" s="1146"/>
      <c r="L49" s="1146"/>
      <c r="M49" s="1146"/>
      <c r="N49" s="1147"/>
    </row>
    <row r="50" spans="1:14">
      <c r="A50" s="248"/>
      <c r="B50" s="244"/>
      <c r="C50" s="244"/>
      <c r="D50" s="244"/>
      <c r="E50" s="244"/>
      <c r="F50" s="244"/>
      <c r="G50" s="312"/>
      <c r="H50" s="313"/>
      <c r="I50" s="1144"/>
      <c r="J50" s="314" t="s">
        <v>501</v>
      </c>
      <c r="K50" s="315" t="s">
        <v>502</v>
      </c>
      <c r="L50" s="316" t="s">
        <v>503</v>
      </c>
      <c r="M50" s="317" t="s">
        <v>504</v>
      </c>
      <c r="N50" s="318" t="s">
        <v>505</v>
      </c>
    </row>
    <row r="51" spans="1:14">
      <c r="A51" s="248"/>
      <c r="B51" s="244"/>
      <c r="C51" s="244"/>
      <c r="D51" s="244"/>
      <c r="E51" s="244"/>
      <c r="F51" s="244"/>
      <c r="G51" s="310" t="s">
        <v>506</v>
      </c>
      <c r="H51" s="311"/>
      <c r="I51" s="319">
        <v>1713914</v>
      </c>
      <c r="J51" s="320">
        <v>49498</v>
      </c>
      <c r="K51" s="321">
        <v>-17.600000000000001</v>
      </c>
      <c r="L51" s="322">
        <v>67201</v>
      </c>
      <c r="M51" s="323">
        <v>-14.6</v>
      </c>
      <c r="N51" s="324">
        <v>-3</v>
      </c>
    </row>
    <row r="52" spans="1:14">
      <c r="A52" s="248"/>
      <c r="B52" s="244"/>
      <c r="C52" s="244"/>
      <c r="D52" s="244"/>
      <c r="E52" s="244"/>
      <c r="F52" s="244"/>
      <c r="G52" s="325"/>
      <c r="H52" s="326" t="s">
        <v>507</v>
      </c>
      <c r="I52" s="327">
        <v>1361286</v>
      </c>
      <c r="J52" s="328">
        <v>39314</v>
      </c>
      <c r="K52" s="329">
        <v>-0.4</v>
      </c>
      <c r="L52" s="330">
        <v>35210</v>
      </c>
      <c r="M52" s="331">
        <v>-7.6</v>
      </c>
      <c r="N52" s="332">
        <v>7.2</v>
      </c>
    </row>
    <row r="53" spans="1:14">
      <c r="A53" s="248"/>
      <c r="B53" s="244"/>
      <c r="C53" s="244"/>
      <c r="D53" s="244"/>
      <c r="E53" s="244"/>
      <c r="F53" s="244"/>
      <c r="G53" s="310" t="s">
        <v>508</v>
      </c>
      <c r="H53" s="311"/>
      <c r="I53" s="319">
        <v>2111258</v>
      </c>
      <c r="J53" s="320">
        <v>61580</v>
      </c>
      <c r="K53" s="321">
        <v>24.4</v>
      </c>
      <c r="L53" s="322">
        <v>75709</v>
      </c>
      <c r="M53" s="323">
        <v>12.7</v>
      </c>
      <c r="N53" s="324">
        <v>11.7</v>
      </c>
    </row>
    <row r="54" spans="1:14">
      <c r="A54" s="248"/>
      <c r="B54" s="244"/>
      <c r="C54" s="244"/>
      <c r="D54" s="244"/>
      <c r="E54" s="244"/>
      <c r="F54" s="244"/>
      <c r="G54" s="325"/>
      <c r="H54" s="326" t="s">
        <v>507</v>
      </c>
      <c r="I54" s="327">
        <v>1333679</v>
      </c>
      <c r="J54" s="328">
        <v>38900</v>
      </c>
      <c r="K54" s="329">
        <v>-1.1000000000000001</v>
      </c>
      <c r="L54" s="330">
        <v>35212</v>
      </c>
      <c r="M54" s="331">
        <v>0</v>
      </c>
      <c r="N54" s="332">
        <v>-1.1000000000000001</v>
      </c>
    </row>
    <row r="55" spans="1:14">
      <c r="A55" s="248"/>
      <c r="B55" s="244"/>
      <c r="C55" s="244"/>
      <c r="D55" s="244"/>
      <c r="E55" s="244"/>
      <c r="F55" s="244"/>
      <c r="G55" s="310" t="s">
        <v>509</v>
      </c>
      <c r="H55" s="311"/>
      <c r="I55" s="319">
        <v>2575792</v>
      </c>
      <c r="J55" s="320">
        <v>76193</v>
      </c>
      <c r="K55" s="321">
        <v>23.7</v>
      </c>
      <c r="L55" s="322">
        <v>90961</v>
      </c>
      <c r="M55" s="323">
        <v>20.100000000000001</v>
      </c>
      <c r="N55" s="324">
        <v>3.6</v>
      </c>
    </row>
    <row r="56" spans="1:14">
      <c r="A56" s="248"/>
      <c r="B56" s="244"/>
      <c r="C56" s="244"/>
      <c r="D56" s="244"/>
      <c r="E56" s="244"/>
      <c r="F56" s="244"/>
      <c r="G56" s="325"/>
      <c r="H56" s="326" t="s">
        <v>507</v>
      </c>
      <c r="I56" s="327">
        <v>1734959</v>
      </c>
      <c r="J56" s="328">
        <v>51321</v>
      </c>
      <c r="K56" s="329">
        <v>31.9</v>
      </c>
      <c r="L56" s="330">
        <v>37720</v>
      </c>
      <c r="M56" s="331">
        <v>7.1</v>
      </c>
      <c r="N56" s="332">
        <v>24.8</v>
      </c>
    </row>
    <row r="57" spans="1:14">
      <c r="A57" s="248"/>
      <c r="B57" s="244"/>
      <c r="C57" s="244"/>
      <c r="D57" s="244"/>
      <c r="E57" s="244"/>
      <c r="F57" s="244"/>
      <c r="G57" s="310" t="s">
        <v>510</v>
      </c>
      <c r="H57" s="311"/>
      <c r="I57" s="319">
        <v>2141794</v>
      </c>
      <c r="J57" s="320">
        <v>64687</v>
      </c>
      <c r="K57" s="321">
        <v>-15.1</v>
      </c>
      <c r="L57" s="322">
        <v>106614</v>
      </c>
      <c r="M57" s="323">
        <v>17.2</v>
      </c>
      <c r="N57" s="324">
        <v>-32.299999999999997</v>
      </c>
    </row>
    <row r="58" spans="1:14">
      <c r="A58" s="248"/>
      <c r="B58" s="244"/>
      <c r="C58" s="244"/>
      <c r="D58" s="244"/>
      <c r="E58" s="244"/>
      <c r="F58" s="244"/>
      <c r="G58" s="325"/>
      <c r="H58" s="326" t="s">
        <v>507</v>
      </c>
      <c r="I58" s="327">
        <v>1144751</v>
      </c>
      <c r="J58" s="328">
        <v>34574</v>
      </c>
      <c r="K58" s="329">
        <v>-32.6</v>
      </c>
      <c r="L58" s="330">
        <v>45545</v>
      </c>
      <c r="M58" s="331">
        <v>20.7</v>
      </c>
      <c r="N58" s="332">
        <v>-53.3</v>
      </c>
    </row>
    <row r="59" spans="1:14">
      <c r="A59" s="248"/>
      <c r="B59" s="244"/>
      <c r="C59" s="244"/>
      <c r="D59" s="244"/>
      <c r="E59" s="244"/>
      <c r="F59" s="244"/>
      <c r="G59" s="310" t="s">
        <v>511</v>
      </c>
      <c r="H59" s="311"/>
      <c r="I59" s="319">
        <v>3089119</v>
      </c>
      <c r="J59" s="320">
        <v>94828</v>
      </c>
      <c r="K59" s="321">
        <v>46.6</v>
      </c>
      <c r="L59" s="322">
        <v>85459</v>
      </c>
      <c r="M59" s="323">
        <v>-19.8</v>
      </c>
      <c r="N59" s="324">
        <v>66.400000000000006</v>
      </c>
    </row>
    <row r="60" spans="1:14">
      <c r="A60" s="248"/>
      <c r="B60" s="244"/>
      <c r="C60" s="244"/>
      <c r="D60" s="244"/>
      <c r="E60" s="244"/>
      <c r="F60" s="244"/>
      <c r="G60" s="325"/>
      <c r="H60" s="326" t="s">
        <v>507</v>
      </c>
      <c r="I60" s="333">
        <v>966026</v>
      </c>
      <c r="J60" s="328">
        <v>29655</v>
      </c>
      <c r="K60" s="329">
        <v>-14.2</v>
      </c>
      <c r="L60" s="330">
        <v>44378</v>
      </c>
      <c r="M60" s="331">
        <v>-2.6</v>
      </c>
      <c r="N60" s="332">
        <v>-11.6</v>
      </c>
    </row>
    <row r="61" spans="1:14">
      <c r="A61" s="248"/>
      <c r="B61" s="244"/>
      <c r="C61" s="244"/>
      <c r="D61" s="244"/>
      <c r="E61" s="244"/>
      <c r="F61" s="244"/>
      <c r="G61" s="310" t="s">
        <v>512</v>
      </c>
      <c r="H61" s="334"/>
      <c r="I61" s="335">
        <v>2326375</v>
      </c>
      <c r="J61" s="336">
        <v>69357</v>
      </c>
      <c r="K61" s="337">
        <v>12.4</v>
      </c>
      <c r="L61" s="338">
        <v>85189</v>
      </c>
      <c r="M61" s="339">
        <v>3.1</v>
      </c>
      <c r="N61" s="324">
        <v>9.3000000000000007</v>
      </c>
    </row>
    <row r="62" spans="1:14">
      <c r="A62" s="248"/>
      <c r="B62" s="244"/>
      <c r="C62" s="244"/>
      <c r="D62" s="244"/>
      <c r="E62" s="244"/>
      <c r="F62" s="244"/>
      <c r="G62" s="325"/>
      <c r="H62" s="326" t="s">
        <v>507</v>
      </c>
      <c r="I62" s="327">
        <v>1308140</v>
      </c>
      <c r="J62" s="328">
        <v>38753</v>
      </c>
      <c r="K62" s="329">
        <v>-3.3</v>
      </c>
      <c r="L62" s="330">
        <v>39613</v>
      </c>
      <c r="M62" s="331">
        <v>3.5</v>
      </c>
      <c r="N62" s="332">
        <v>-6.8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68" t="s">
        <v>3</v>
      </c>
      <c r="D47" s="1168"/>
      <c r="E47" s="1169"/>
      <c r="F47" s="11">
        <v>11.1</v>
      </c>
      <c r="G47" s="12">
        <v>15.49</v>
      </c>
      <c r="H47" s="12">
        <v>20.69</v>
      </c>
      <c r="I47" s="12">
        <v>23.2</v>
      </c>
      <c r="J47" s="13">
        <v>22.9</v>
      </c>
    </row>
    <row r="48" spans="2:10" ht="57.75" customHeight="1">
      <c r="B48" s="14"/>
      <c r="C48" s="1170" t="s">
        <v>4</v>
      </c>
      <c r="D48" s="1170"/>
      <c r="E48" s="1171"/>
      <c r="F48" s="15">
        <v>10.71</v>
      </c>
      <c r="G48" s="16">
        <v>10.62</v>
      </c>
      <c r="H48" s="16">
        <v>5.23</v>
      </c>
      <c r="I48" s="16">
        <v>3.01</v>
      </c>
      <c r="J48" s="17">
        <v>5.45</v>
      </c>
    </row>
    <row r="49" spans="2:10" ht="57.75" customHeight="1" thickBot="1">
      <c r="B49" s="18"/>
      <c r="C49" s="1172" t="s">
        <v>5</v>
      </c>
      <c r="D49" s="1172"/>
      <c r="E49" s="1173"/>
      <c r="F49" s="19">
        <v>1.43</v>
      </c>
      <c r="G49" s="20">
        <v>4.8600000000000003</v>
      </c>
      <c r="H49" s="20" t="s">
        <v>519</v>
      </c>
      <c r="I49" s="20" t="s">
        <v>520</v>
      </c>
      <c r="J49" s="21">
        <v>2.72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2017-05-02T06:32:24Z</cp:lastPrinted>
  <dcterms:created xsi:type="dcterms:W3CDTF">2017-02-15T20:54:00Z</dcterms:created>
  <dcterms:modified xsi:type="dcterms:W3CDTF">2017-05-19T06:48:12Z</dcterms:modified>
</cp:coreProperties>
</file>