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6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U34" i="9"/>
  <c r="U35" i="9" s="1"/>
  <c r="U36" i="9" s="1"/>
  <c r="AM34" i="9"/>
</calcChain>
</file>

<file path=xl/sharedStrings.xml><?xml version="1.0" encoding="utf-8"?>
<sst xmlns="http://schemas.openxmlformats.org/spreadsheetml/2006/main" count="990" uniqueCount="551">
  <si>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</si>
  <si>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</si>
  <si>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</si>
  <si>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</si>
  <si>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</si>
  <si>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</si>
  <si>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</si>
  <si>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</si>
  <si>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</si>
  <si>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</si>
  <si>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</si>
  <si>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</si>
  <si>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</si>
  <si>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</si>
  <si>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</si>
  <si>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</si>
  <si>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</si>
  <si>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</si>
  <si>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</si>
  <si>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</si>
  <si>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</si>
  <si>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</si>
  <si>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</si>
  <si>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</si>
  <si>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</si>
  <si>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</si>
  <si>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</si>
  <si>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</si>
  <si>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</si>
  <si>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</si>
  <si>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</si>
  <si>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</si>
  <si>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</si>
  <si>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</si>
  <si>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</si>
  <si>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</si>
  <si>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</si>
  <si>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</si>
  <si>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</si>
  <si>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</si>
  <si>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</si>
  <si>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</si>
  <si>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</si>
  <si>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</si>
  <si>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</si>
  <si>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</si>
  <si>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</si>
  <si>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</si>
  <si>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</si>
  <si>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</si>
  <si>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</si>
  <si>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</si>
  <si>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</si>
  <si>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</si>
  <si>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</si>
  <si>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</si>
  <si>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</si>
  <si>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</si>
  <si>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</si>
  <si>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</si>
  <si>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</si>
  <si>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</si>
  <si>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</si>
  <si>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</si>
  <si>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</si>
  <si>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</si>
  <si>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</si>
  <si>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</si>
  <si>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</si>
  <si>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</si>
  <si>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</si>
  <si>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</si>
  <si>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</si>
  <si>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</si>
  <si>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</si>
  <si>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</si>
  <si>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</si>
  <si>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</si>
  <si>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</si>
  <si>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</si>
  <si>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</si>
  <si>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</si>
  <si>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香芝市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</si>
  <si>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</si>
  <si>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</si>
  <si>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</si>
  <si>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</si>
  <si>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</si>
  <si>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</si>
  <si>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</si>
  <si>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</si>
  <si>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</si>
  <si>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</si>
  <si>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</si>
  <si>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</si>
  <si>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</si>
  <si>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</si>
  <si>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</si>
  <si>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</si>
  <si>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</si>
  <si>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</si>
  <si>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</si>
  <si>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</si>
  <si>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</si>
  <si>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</si>
  <si>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</si>
  <si>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</si>
  <si>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</si>
  <si>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</si>
  <si>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</si>
  <si>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</si>
  <si>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</si>
  <si>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</si>
  <si>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</si>
  <si>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</si>
  <si>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</si>
  <si>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</si>
  <si>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</si>
  <si>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</si>
  <si>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</si>
  <si>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</si>
  <si>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</si>
  <si>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</si>
  <si>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</si>
  <si>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</si>
  <si>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</si>
  <si>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</si>
  <si>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</si>
  <si>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</si>
  <si>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</si>
  <si>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</si>
  <si>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</si>
  <si>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</si>
  <si>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</si>
  <si>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</si>
  <si>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</si>
  <si>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</si>
  <si>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</si>
  <si>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</si>
  <si>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</si>
  <si>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</si>
  <si>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</si>
  <si>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</si>
  <si>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</si>
  <si>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</si>
  <si>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</si>
  <si>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</si>
  <si>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</si>
  <si>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</si>
  <si>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</si>
  <si>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</si>
  <si>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</si>
  <si>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</si>
  <si>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</si>
  <si>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</si>
  <si>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</si>
  <si>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</si>
  <si>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</si>
  <si>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</si>
  <si>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</si>
  <si>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</si>
  <si>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</si>
  <si>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</si>
  <si>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</si>
  <si>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</si>
  <si>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</si>
  <si>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</si>
  <si>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</si>
  <si>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</si>
  <si>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</si>
  <si>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</si>
  <si>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</si>
  <si>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</si>
  <si>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</si>
  <si>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</si>
  <si>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</si>
  <si>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</si>
  <si>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</si>
  <si>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</si>
  <si>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</si>
  <si>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</si>
  <si>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</si>
  <si>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</si>
  <si>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</si>
  <si>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</si>
  <si>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</si>
  <si>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</si>
  <si>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</si>
  <si>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</si>
  <si>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</si>
  <si>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</si>
  <si>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</si>
  <si>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</si>
  <si>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奈良県香芝市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</si>
  <si>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</si>
  <si>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</si>
  <si>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</si>
  <si>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</si>
  <si>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</si>
  <si>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</si>
  <si>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</si>
  <si>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</si>
  <si>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</si>
  <si>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</si>
  <si>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</si>
  <si>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</si>
  <si>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</si>
  <si>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</si>
  <si>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</si>
  <si>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</si>
  <si>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</si>
  <si>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</si>
  <si>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</si>
  <si>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</si>
  <si>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</si>
  <si>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</si>
  <si>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</si>
  <si>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</si>
  <si>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</si>
  <si>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</si>
  <si>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</si>
  <si>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</si>
  <si>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</si>
  <si>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</si>
  <si>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</si>
  <si>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</si>
  <si>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</si>
  <si>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</si>
  <si>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</si>
  <si>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</si>
  <si>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</si>
  <si>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</si>
  <si>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</si>
  <si>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</si>
  <si>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</si>
  <si>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</si>
  <si>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</si>
  <si>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</si>
  <si>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</si>
  <si>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</si>
  <si>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</si>
  <si>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</si>
  <si>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</si>
  <si>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</si>
  <si>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</si>
  <si>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</si>
  <si>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</si>
  <si>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</si>
  <si>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</si>
  <si>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</si>
  <si>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</si>
  <si>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</si>
  <si>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</si>
  <si>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</si>
  <si>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</si>
  <si>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</si>
  <si>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</si>
  <si>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</si>
  <si>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</si>
  <si>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</si>
  <si>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</si>
  <si>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</si>
  <si>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</si>
  <si>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</si>
  <si>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</si>
  <si>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</si>
  <si>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</si>
  <si>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</si>
  <si>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</si>
  <si>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</si>
  <si>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</si>
  <si>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</si>
  <si>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</si>
  <si>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</si>
  <si>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</si>
  <si>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</si>
  <si>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</si>
  <si>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</si>
  <si>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</si>
  <si>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</si>
  <si>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</si>
  <si>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</si>
  <si>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</si>
  <si>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</si>
  <si>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</si>
  <si>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</si>
  <si>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</si>
  <si>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</si>
  <si>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</si>
  <si>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</si>
  <si>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</si>
  <si>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</si>
  <si>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</si>
  <si>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</si>
  <si>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</si>
  <si>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</si>
  <si>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</si>
  <si>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</si>
  <si>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</si>
  <si>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</si>
  <si>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</si>
  <si>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</si>
  <si>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</si>
  <si>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</si>
  <si>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</si>
  <si>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</si>
  <si>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</si>
  <si>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</si>
  <si>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</si>
  <si>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</si>
  <si>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</si>
  <si>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</si>
  <si>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</si>
  <si>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</si>
  <si>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</si>
  <si>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</si>
  <si>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</si>
  <si>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</si>
  <si>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</si>
  <si>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</si>
  <si>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</si>
  <si>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</si>
  <si>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</si>
  <si>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</si>
  <si>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</si>
  <si>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</si>
  <si>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</si>
  <si>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</si>
  <si>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</si>
  <si>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</si>
  <si>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</si>
  <si>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</si>
  <si>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</si>
  <si>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</si>
  <si>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</si>
  <si>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</si>
  <si>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</si>
  <si>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</si>
  <si>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</si>
  <si>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</si>
  <si>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</si>
  <si>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奈良県香芝市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</si>
  <si>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</si>
  <si>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</si>
  <si>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</si>
  <si>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</si>
  <si>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</si>
  <si>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</si>
  <si>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</si>
  <si>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</si>
  <si>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</si>
  <si>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</si>
  <si>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</si>
  <si>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</si>
  <si>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</si>
  <si>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</si>
  <si>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</si>
  <si>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</si>
  <si>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</si>
  <si>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</si>
  <si>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</si>
  <si>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</si>
  <si>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</si>
  <si>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</si>
  <si>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</si>
  <si>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</si>
  <si>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</si>
  <si>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</si>
  <si>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</si>
  <si>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</si>
  <si>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</si>
  <si>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</si>
  <si>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</si>
  <si>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</si>
  <si>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</si>
  <si>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</si>
  <si>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</si>
  <si>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</si>
  <si>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</si>
  <si>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</si>
  <si>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</si>
  <si>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</si>
  <si>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</si>
  <si>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</si>
  <si>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</si>
  <si>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</si>
  <si>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</si>
  <si>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</si>
  <si>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</si>
  <si>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</si>
  <si>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</si>
  <si>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</si>
  <si>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</si>
  <si>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</si>
  <si>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</si>
  <si>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</si>
  <si>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</si>
  <si>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</si>
  <si>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</si>
  <si>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</si>
  <si>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</si>
  <si>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</si>
  <si>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</si>
  <si>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</si>
  <si>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</si>
  <si>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</si>
  <si>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</si>
  <si>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</si>
  <si>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</si>
  <si>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</si>
  <si>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</si>
  <si>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</si>
  <si>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</si>
  <si>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</si>
  <si>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</si>
  <si>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</si>
  <si>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</si>
  <si>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</si>
  <si>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</si>
  <si>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</si>
  <si>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</si>
  <si>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</si>
  <si>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</si>
  <si>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</si>
  <si>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</si>
  <si>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</si>
  <si>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</si>
  <si>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</si>
  <si>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</si>
  <si>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</si>
  <si>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</si>
  <si>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</si>
  <si>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</si>
  <si>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</si>
  <si>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</si>
  <si>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</si>
  <si>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</si>
  <si>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</si>
  <si>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</si>
  <si>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</si>
  <si>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</si>
  <si>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</si>
  <si>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</si>
  <si>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</si>
  <si>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</si>
  <si>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</si>
  <si>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</si>
  <si>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</si>
  <si>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</si>
  <si>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</si>
  <si>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</si>
  <si>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</si>
  <si>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</si>
  <si>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</si>
  <si>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</si>
  <si>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</si>
  <si>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</si>
  <si>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</si>
  <si>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</si>
  <si>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</si>
  <si>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</si>
  <si>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</si>
  <si>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</si>
  <si>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</si>
  <si>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</si>
  <si>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</si>
  <si>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</si>
  <si>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</si>
  <si>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</si>
  <si>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</si>
  <si>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</si>
  <si>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</si>
  <si>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</si>
  <si>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</si>
  <si>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</si>
  <si>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</si>
  <si>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</si>
  <si>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</si>
  <si>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</si>
  <si>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</si>
  <si>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</si>
  <si>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</si>
  <si>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</si>
  <si>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</si>
  <si>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</si>
  <si>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</si>
  <si>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</si>
  <si>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</si>
  <si>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</si>
  <si>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</si>
  <si>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</si>
  <si>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</si>
  <si>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</si>
  <si>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</si>
  <si>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</si>
  <si>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</si>
  <si>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</si>
  <si>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</si>
  <si>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</si>
  <si>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</si>
  <si>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</si>
  <si>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</si>
  <si>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</si>
  <si>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</si>
  <si>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</si>
  <si>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</si>
  <si>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</si>
  <si>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</si>
  <si>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</si>
  <si>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</si>
  <si>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</si>
  <si>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</si>
  <si>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</si>
  <si>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</si>
  <si>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</si>
  <si>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</si>
  <si>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</si>
  <si>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</si>
  <si>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</si>
  <si>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</si>
  <si>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</si>
  <si>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1.80</t>
  </si>
  <si>
    <t>▲ 2.84</t>
  </si>
  <si>
    <t>水道事業会計</t>
  </si>
  <si>
    <t>一般会計</t>
  </si>
  <si>
    <t>国民健康保険特別会計</t>
  </si>
  <si>
    <t>介護保険特別会計</t>
  </si>
  <si>
    <t>▲ 0.10</t>
  </si>
  <si>
    <t>土地取得特別会計</t>
  </si>
  <si>
    <t>下水道事業特別会計</t>
  </si>
  <si>
    <t>後期高齢者医療特別会計</t>
  </si>
  <si>
    <t>その他会計（赤字）</t>
  </si>
  <si>
    <t>その他会計（黒字）</t>
  </si>
  <si>
    <t>奈良県葛城地区清掃事務組合</t>
    <rPh sb="0" eb="3">
      <t>ナラケン</t>
    </rPh>
    <rPh sb="3" eb="5">
      <t>カツラギ</t>
    </rPh>
    <rPh sb="5" eb="7">
      <t>チク</t>
    </rPh>
    <rPh sb="7" eb="9">
      <t>セイソウ</t>
    </rPh>
    <rPh sb="9" eb="11">
      <t>ジム</t>
    </rPh>
    <rPh sb="11" eb="13">
      <t>クミアイ</t>
    </rPh>
    <phoneticPr fontId="5"/>
  </si>
  <si>
    <t>香芝・王寺環境施設組合</t>
    <rPh sb="0" eb="2">
      <t>カシバ</t>
    </rPh>
    <rPh sb="3" eb="5">
      <t>オウジ</t>
    </rPh>
    <rPh sb="5" eb="7">
      <t>カンキョウ</t>
    </rPh>
    <rPh sb="7" eb="9">
      <t>シセツ</t>
    </rPh>
    <rPh sb="9" eb="11">
      <t>クミアイ</t>
    </rPh>
    <phoneticPr fontId="5"/>
  </si>
  <si>
    <t>葛城広域行政事務組合</t>
    <rPh sb="0" eb="2">
      <t>カツラギ</t>
    </rPh>
    <rPh sb="2" eb="4">
      <t>コウイキ</t>
    </rPh>
    <rPh sb="4" eb="6">
      <t>ギョウセイ</t>
    </rPh>
    <rPh sb="6" eb="8">
      <t>ジム</t>
    </rPh>
    <rPh sb="8" eb="10">
      <t>クミアイ</t>
    </rPh>
    <phoneticPr fontId="5"/>
  </si>
  <si>
    <t>奈良県後期高齢者医療広域連合</t>
    <rPh sb="0" eb="3">
      <t>ナラケン</t>
    </rPh>
    <rPh sb="3" eb="5">
      <t>コウキ</t>
    </rPh>
    <rPh sb="5" eb="8">
      <t>コウレイシャ</t>
    </rPh>
    <rPh sb="8" eb="10">
      <t>イリョウ</t>
    </rPh>
    <rPh sb="10" eb="12">
      <t>コウイキ</t>
    </rPh>
    <rPh sb="12" eb="14">
      <t>レンゴウ</t>
    </rPh>
    <phoneticPr fontId="5"/>
  </si>
  <si>
    <t>香芝・広陵消防組合</t>
    <rPh sb="0" eb="2">
      <t>カシバ</t>
    </rPh>
    <rPh sb="3" eb="5">
      <t>コウリョウ</t>
    </rPh>
    <rPh sb="5" eb="7">
      <t>ショウボウ</t>
    </rPh>
    <rPh sb="7" eb="9">
      <t>クミアイ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</si>
  <si>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</si>
  <si>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</si>
  <si>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</si>
  <si>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</si>
  <si>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</si>
  <si>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</si>
  <si>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</si>
  <si>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</si>
  <si>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</si>
  <si>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</si>
  <si>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依然として類似団体平均を大きく上回っているが、数値については減少している状況である。
　平成３年度に市制施行し、宅地開発等による人口増加に伴う都市基盤整備、義務教育施設整備、まちづくりのための施設整備を継続的に行い、その財源として地方債を発行してきたことが数値の高い要因となっている。
　今後においても、『新規市債発行額を元金償還額以内に抑制する』という基本的な方針を継続し、事業の緊急度・住民ニーズを的確に把握・厳選、また次年度以降への負担も考慮した中で計画的に事業を実施し、地方債の発行抑制、また現在高の減少に努めていくことで、比率の抑制を行っていく。
</t>
    <rPh sb="24" eb="26">
      <t>スウチ</t>
    </rPh>
    <rPh sb="31" eb="33">
      <t>ゲンショウ</t>
    </rPh>
    <rPh sb="37" eb="39">
      <t>ジョウキョウ</t>
    </rPh>
    <rPh sb="240" eb="243">
      <t>チホウサイ</t>
    </rPh>
    <rPh sb="246" eb="248">
      <t>ヨクセイ</t>
    </rPh>
    <rPh sb="251" eb="254">
      <t>ゲンザイダカ</t>
    </rPh>
    <rPh sb="255" eb="257">
      <t>ゲンショウ</t>
    </rPh>
    <rPh sb="258" eb="259">
      <t>ツト</t>
    </rPh>
    <rPh sb="267" eb="269">
      <t>ヒリツ</t>
    </rPh>
    <rPh sb="270" eb="272">
      <t>ヨクセイ</t>
    </rPh>
    <rPh sb="273" eb="274">
      <t>オコナ</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</si>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</sst>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30247</c:v>
                </c:pt>
                <c:pt idx="1">
                  <c:v>29113</c:v>
                </c:pt>
                <c:pt idx="2">
                  <c:v>30019</c:v>
                </c:pt>
                <c:pt idx="3">
                  <c:v>32006</c:v>
                </c:pt>
                <c:pt idx="4">
                  <c:v>36220</c:v>
                </c:pt>
              </c:numCache>
            </c:numRef>
          </c:val>
          <c:smooth val="0"/>
        </c:ser>
        <c:dLbls>
          <c:showLegendKey val="0"/>
          <c:showVal val="0"/>
          <c:showCatName val="0"/>
          <c:showSerName val="0"/>
          <c:showPercent val="0"/>
          <c:showBubbleSize val="0"/>
        </c:dLbls>
        <c:marker val="1"/>
        <c:smooth val="0"/>
        <c:axId val="82984320"/>
        <c:axId val="83015168"/>
      </c:lineChart>
      <c:catAx>
        <c:axId val="82984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015168"/>
        <c:crosses val="autoZero"/>
        <c:auto val="1"/>
        <c:lblAlgn val="ctr"/>
        <c:lblOffset val="100"/>
        <c:tickLblSkip val="1"/>
        <c:tickMarkSkip val="1"/>
        <c:noMultiLvlLbl val="0"/>
      </c:catAx>
      <c:valAx>
        <c:axId val="830151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984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3.37</c:v>
                </c:pt>
                <c:pt idx="1">
                  <c:v>1.38</c:v>
                </c:pt>
                <c:pt idx="2">
                  <c:v>3.12</c:v>
                </c:pt>
                <c:pt idx="3">
                  <c:v>3.32</c:v>
                </c:pt>
                <c:pt idx="4">
                  <c:v>2.48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c:v>
                </c:pt>
                <c:pt idx="1">
                  <c:v>3.72</c:v>
                </c:pt>
                <c:pt idx="2">
                  <c:v>5.23</c:v>
                </c:pt>
                <c:pt idx="3">
                  <c:v>3.98</c:v>
                </c:pt>
                <c:pt idx="4">
                  <c:v>6.89</c:v>
                </c:pt>
              </c:numCache>
            </c:numRef>
          </c:val>
        </c:ser>
        <c:dLbls>
          <c:showLegendKey val="0"/>
          <c:showVal val="0"/>
          <c:showCatName val="0"/>
          <c:showSerName val="0"/>
          <c:showPercent val="0"/>
          <c:showBubbleSize val="0"/>
        </c:dLbls>
        <c:gapWidth val="250"/>
        <c:overlap val="100"/>
        <c:axId val="98721792"/>
        <c:axId val="98723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1.65</c:v>
                </c:pt>
                <c:pt idx="1">
                  <c:v>-1.8</c:v>
                </c:pt>
                <c:pt idx="2">
                  <c:v>3.55</c:v>
                </c:pt>
                <c:pt idx="3">
                  <c:v>-2.84</c:v>
                </c:pt>
                <c:pt idx="4">
                  <c:v>0.71</c:v>
                </c:pt>
              </c:numCache>
            </c:numRef>
          </c:val>
          <c:smooth val="0"/>
        </c:ser>
        <c:dLbls>
          <c:showLegendKey val="0"/>
          <c:showVal val="0"/>
          <c:showCatName val="0"/>
          <c:showSerName val="0"/>
          <c:showPercent val="0"/>
          <c:showBubbleSize val="0"/>
        </c:dLbls>
        <c:marker val="1"/>
        <c:smooth val="0"/>
        <c:axId val="98721792"/>
        <c:axId val="98723712"/>
      </c:lineChart>
      <c:catAx>
        <c:axId val="9872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723712"/>
        <c:crosses val="autoZero"/>
        <c:auto val="1"/>
        <c:lblAlgn val="ctr"/>
        <c:lblOffset val="100"/>
        <c:tickLblSkip val="1"/>
        <c:tickMarkSkip val="1"/>
        <c:noMultiLvlLbl val="0"/>
      </c:catAx>
      <c:valAx>
        <c:axId val="9872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2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0.13</c:v>
                </c:pt>
                <c:pt idx="2">
                  <c:v>#N/A</c:v>
                </c:pt>
                <c:pt idx="3">
                  <c:v>0.14000000000000001</c:v>
                </c:pt>
                <c:pt idx="4">
                  <c:v>#N/A</c:v>
                </c:pt>
                <c:pt idx="5">
                  <c:v>0.14000000000000001</c:v>
                </c:pt>
                <c:pt idx="6">
                  <c:v>#N/A</c:v>
                </c:pt>
                <c:pt idx="7">
                  <c:v>7.0000000000000007E-2</c:v>
                </c:pt>
                <c:pt idx="8">
                  <c:v>#N/A</c:v>
                </c:pt>
                <c:pt idx="9">
                  <c:v>0.05</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0.05</c:v>
                </c:pt>
                <c:pt idx="4">
                  <c:v>#N/A</c:v>
                </c:pt>
                <c:pt idx="5">
                  <c:v>0.12</c:v>
                </c:pt>
                <c:pt idx="6">
                  <c:v>#N/A</c:v>
                </c:pt>
                <c:pt idx="7">
                  <c:v>0.08</c:v>
                </c:pt>
                <c:pt idx="8">
                  <c:v>#N/A</c:v>
                </c:pt>
                <c:pt idx="9">
                  <c:v>0.1</c:v>
                </c:pt>
              </c:numCache>
            </c:numRef>
          </c:val>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0.56000000000000005</c:v>
                </c:pt>
                <c:pt idx="2">
                  <c:v>#N/A</c:v>
                </c:pt>
                <c:pt idx="3">
                  <c:v>0.56000000000000005</c:v>
                </c:pt>
                <c:pt idx="4">
                  <c:v>#N/A</c:v>
                </c:pt>
                <c:pt idx="5">
                  <c:v>0.28999999999999998</c:v>
                </c:pt>
                <c:pt idx="6">
                  <c:v>#N/A</c:v>
                </c:pt>
                <c:pt idx="7">
                  <c:v>0.56000000000000005</c:v>
                </c:pt>
                <c:pt idx="8">
                  <c:v>#N/A</c:v>
                </c:pt>
                <c:pt idx="9">
                  <c:v>0.41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0.1</c:v>
                </c:pt>
                <c:pt idx="1">
                  <c:v>#N/A</c:v>
                </c:pt>
                <c:pt idx="2">
                  <c:v>#N/A</c:v>
                </c:pt>
                <c:pt idx="3">
                  <c:v>0.38</c:v>
                </c:pt>
                <c:pt idx="4">
                  <c:v>#N/A</c:v>
                </c:pt>
                <c:pt idx="5">
                  <c:v>0.7</c:v>
                </c:pt>
                <c:pt idx="6">
                  <c:v>#N/A</c:v>
                </c:pt>
                <c:pt idx="7">
                  <c:v>0.56999999999999995</c:v>
                </c:pt>
                <c:pt idx="8">
                  <c:v>#N/A</c:v>
                </c:pt>
                <c:pt idx="9">
                  <c:v>0.89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0.79</c:v>
                </c:pt>
                <c:pt idx="2">
                  <c:v>#N/A</c:v>
                </c:pt>
                <c:pt idx="3">
                  <c:v>1.88</c:v>
                </c:pt>
                <c:pt idx="4">
                  <c:v>#N/A</c:v>
                </c:pt>
                <c:pt idx="5">
                  <c:v>2.4900000000000002</c:v>
                </c:pt>
                <c:pt idx="6">
                  <c:v>#N/A</c:v>
                </c:pt>
                <c:pt idx="7">
                  <c:v>0.94</c:v>
                </c:pt>
                <c:pt idx="8">
                  <c:v>#N/A</c:v>
                </c:pt>
                <c:pt idx="9">
                  <c:v>1.68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2.8</c:v>
                </c:pt>
                <c:pt idx="2">
                  <c:v>#N/A</c:v>
                </c:pt>
                <c:pt idx="3">
                  <c:v>0.81</c:v>
                </c:pt>
                <c:pt idx="4">
                  <c:v>#N/A</c:v>
                </c:pt>
                <c:pt idx="5">
                  <c:v>2.82</c:v>
                </c:pt>
                <c:pt idx="6">
                  <c:v>#N/A</c:v>
                </c:pt>
                <c:pt idx="7">
                  <c:v>2.75</c:v>
                </c:pt>
                <c:pt idx="8">
                  <c:v>#N/A</c:v>
                </c:pt>
                <c:pt idx="9">
                  <c:v>2.0699999999999998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20.54</c:v>
                </c:pt>
                <c:pt idx="2">
                  <c:v>#N/A</c:v>
                </c:pt>
                <c:pt idx="3">
                  <c:v>14</c:v>
                </c:pt>
                <c:pt idx="4">
                  <c:v>#N/A</c:v>
                </c:pt>
                <c:pt idx="5">
                  <c:v>16.09</c:v>
                </c:pt>
                <c:pt idx="6">
                  <c:v>#N/A</c:v>
                </c:pt>
                <c:pt idx="7">
                  <c:v>18.72</c:v>
                </c:pt>
                <c:pt idx="8">
                  <c:v>#N/A</c:v>
                </c:pt>
                <c:pt idx="9">
                  <c:v>20.260000000000002</c:v>
                </c:pt>
              </c:numCache>
            </c:numRef>
          </c:val>
        </c:ser>
        <c:dLbls>
          <c:showLegendKey val="0"/>
          <c:showVal val="0"/>
          <c:showCatName val="0"/>
          <c:showSerName val="0"/>
          <c:showPercent val="0"/>
          <c:showBubbleSize val="0"/>
        </c:dLbls>
        <c:gapWidth val="150"/>
        <c:overlap val="100"/>
        <c:axId val="109659648"/>
        <c:axId val="109661184"/>
      </c:barChart>
      <c:catAx>
        <c:axId val="10965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661184"/>
        <c:crosses val="autoZero"/>
        <c:auto val="1"/>
        <c:lblAlgn val="ctr"/>
        <c:lblOffset val="100"/>
        <c:tickLblSkip val="1"/>
        <c:tickMarkSkip val="1"/>
        <c:noMultiLvlLbl val="0"/>
      </c:catAx>
      <c:valAx>
        <c:axId val="10966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59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2227</c:v>
                </c:pt>
                <c:pt idx="5">
                  <c:v>2241</c:v>
                </c:pt>
                <c:pt idx="8">
                  <c:v>2241</c:v>
                </c:pt>
                <c:pt idx="11">
                  <c:v>2258</c:v>
                </c:pt>
                <c:pt idx="14">
                  <c:v>2106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112</c:v>
                </c:pt>
                <c:pt idx="3">
                  <c:v>109</c:v>
                </c:pt>
                <c:pt idx="6">
                  <c:v>67</c:v>
                </c:pt>
                <c:pt idx="9">
                  <c:v>67</c:v>
                </c:pt>
                <c:pt idx="12">
                  <c:v>67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356</c:v>
                </c:pt>
                <c:pt idx="3">
                  <c:v>356</c:v>
                </c:pt>
                <c:pt idx="6">
                  <c:v>210</c:v>
                </c:pt>
                <c:pt idx="9">
                  <c:v>207</c:v>
                </c:pt>
                <c:pt idx="12">
                  <c:v>213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322</c:v>
                </c:pt>
                <c:pt idx="3">
                  <c:v>318</c:v>
                </c:pt>
                <c:pt idx="6">
                  <c:v>318</c:v>
                </c:pt>
                <c:pt idx="9">
                  <c:v>321</c:v>
                </c:pt>
                <c:pt idx="12">
                  <c:v>365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4048</c:v>
                </c:pt>
                <c:pt idx="3">
                  <c:v>3949</c:v>
                </c:pt>
                <c:pt idx="6">
                  <c:v>4095</c:v>
                </c:pt>
                <c:pt idx="9">
                  <c:v>4024</c:v>
                </c:pt>
                <c:pt idx="12">
                  <c:v>3849</c:v>
                </c:pt>
              </c:numCache>
            </c:numRef>
          </c:val>
        </c:ser>
        <c:dLbls>
          <c:showLegendKey val="0"/>
          <c:showVal val="0"/>
          <c:showCatName val="0"/>
          <c:showSerName val="0"/>
          <c:showPercent val="0"/>
          <c:showBubbleSize val="0"/>
        </c:dLbls>
        <c:gapWidth val="100"/>
        <c:overlap val="100"/>
        <c:axId val="100468224"/>
        <c:axId val="100470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2612</c:v>
                </c:pt>
                <c:pt idx="2">
                  <c:v>#N/A</c:v>
                </c:pt>
                <c:pt idx="3">
                  <c:v>#N/A</c:v>
                </c:pt>
                <c:pt idx="4">
                  <c:v>2492</c:v>
                </c:pt>
                <c:pt idx="5">
                  <c:v>#N/A</c:v>
                </c:pt>
                <c:pt idx="6">
                  <c:v>#N/A</c:v>
                </c:pt>
                <c:pt idx="7">
                  <c:v>2450</c:v>
                </c:pt>
                <c:pt idx="8">
                  <c:v>#N/A</c:v>
                </c:pt>
                <c:pt idx="9">
                  <c:v>#N/A</c:v>
                </c:pt>
                <c:pt idx="10">
                  <c:v>2362</c:v>
                </c:pt>
                <c:pt idx="11">
                  <c:v>#N/A</c:v>
                </c:pt>
                <c:pt idx="12">
                  <c:v>#N/A</c:v>
                </c:pt>
                <c:pt idx="13">
                  <c:v>2389</c:v>
                </c:pt>
                <c:pt idx="14">
                  <c:v>#N/A</c:v>
                </c:pt>
              </c:numCache>
            </c:numRef>
          </c:val>
          <c:smooth val="0"/>
        </c:ser>
        <c:dLbls>
          <c:showLegendKey val="0"/>
          <c:showVal val="0"/>
          <c:showCatName val="0"/>
          <c:showSerName val="0"/>
          <c:showPercent val="0"/>
          <c:showBubbleSize val="0"/>
        </c:dLbls>
        <c:marker val="1"/>
        <c:smooth val="0"/>
        <c:axId val="100468224"/>
        <c:axId val="100470144"/>
      </c:lineChart>
      <c:catAx>
        <c:axId val="10046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470144"/>
        <c:crosses val="autoZero"/>
        <c:auto val="1"/>
        <c:lblAlgn val="ctr"/>
        <c:lblOffset val="100"/>
        <c:tickLblSkip val="1"/>
        <c:tickMarkSkip val="1"/>
        <c:noMultiLvlLbl val="0"/>
      </c:catAx>
      <c:valAx>
        <c:axId val="10047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6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22986</c:v>
                </c:pt>
                <c:pt idx="5">
                  <c:v>23093</c:v>
                </c:pt>
                <c:pt idx="8">
                  <c:v>22988</c:v>
                </c:pt>
                <c:pt idx="11">
                  <c:v>23230</c:v>
                </c:pt>
                <c:pt idx="14">
                  <c:v>23231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328</c:v>
                </c:pt>
                <c:pt idx="5">
                  <c:v>242</c:v>
                </c:pt>
                <c:pt idx="8">
                  <c:v>151</c:v>
                </c:pt>
                <c:pt idx="11">
                  <c:v>77</c:v>
                </c:pt>
                <c:pt idx="14">
                  <c:v>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1456</c:v>
                </c:pt>
                <c:pt idx="5">
                  <c:v>2139</c:v>
                </c:pt>
                <c:pt idx="8">
                  <c:v>2921</c:v>
                </c:pt>
                <c:pt idx="11">
                  <c:v>3427</c:v>
                </c:pt>
                <c:pt idx="14">
                  <c:v>4406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3285</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5002</c:v>
                </c:pt>
                <c:pt idx="3">
                  <c:v>4944</c:v>
                </c:pt>
                <c:pt idx="6">
                  <c:v>4358</c:v>
                </c:pt>
                <c:pt idx="9">
                  <c:v>4000</c:v>
                </c:pt>
                <c:pt idx="12">
                  <c:v>3669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1573</c:v>
                </c:pt>
                <c:pt idx="3">
                  <c:v>1240</c:v>
                </c:pt>
                <c:pt idx="6">
                  <c:v>1055</c:v>
                </c:pt>
                <c:pt idx="9">
                  <c:v>1070</c:v>
                </c:pt>
                <c:pt idx="12">
                  <c:v>981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5394</c:v>
                </c:pt>
                <c:pt idx="3">
                  <c:v>5319</c:v>
                </c:pt>
                <c:pt idx="6">
                  <c:v>5386</c:v>
                </c:pt>
                <c:pt idx="9">
                  <c:v>5698</c:v>
                </c:pt>
                <c:pt idx="12">
                  <c:v>6331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1661</c:v>
                </c:pt>
                <c:pt idx="3">
                  <c:v>114</c:v>
                </c:pt>
                <c:pt idx="6">
                  <c:v>102</c:v>
                </c:pt>
                <c:pt idx="9">
                  <c:v>77</c:v>
                </c:pt>
                <c:pt idx="12">
                  <c:v>76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34567</c:v>
                </c:pt>
                <c:pt idx="3">
                  <c:v>37452</c:v>
                </c:pt>
                <c:pt idx="6">
                  <c:v>36675</c:v>
                </c:pt>
                <c:pt idx="9">
                  <c:v>35819</c:v>
                </c:pt>
                <c:pt idx="12">
                  <c:v>36038</c:v>
                </c:pt>
              </c:numCache>
            </c:numRef>
          </c:val>
        </c:ser>
        <c:dLbls>
          <c:showLegendKey val="0"/>
          <c:showVal val="0"/>
          <c:showCatName val="0"/>
          <c:showSerName val="0"/>
          <c:showPercent val="0"/>
          <c:showBubbleSize val="0"/>
        </c:dLbls>
        <c:gapWidth val="100"/>
        <c:overlap val="100"/>
        <c:axId val="109587840"/>
        <c:axId val="109606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26711</c:v>
                </c:pt>
                <c:pt idx="2">
                  <c:v>#N/A</c:v>
                </c:pt>
                <c:pt idx="3">
                  <c:v>#N/A</c:v>
                </c:pt>
                <c:pt idx="4">
                  <c:v>23595</c:v>
                </c:pt>
                <c:pt idx="5">
                  <c:v>#N/A</c:v>
                </c:pt>
                <c:pt idx="6">
                  <c:v>#N/A</c:v>
                </c:pt>
                <c:pt idx="7">
                  <c:v>21515</c:v>
                </c:pt>
                <c:pt idx="8">
                  <c:v>#N/A</c:v>
                </c:pt>
                <c:pt idx="9">
                  <c:v>#N/A</c:v>
                </c:pt>
                <c:pt idx="10">
                  <c:v>19929</c:v>
                </c:pt>
                <c:pt idx="11">
                  <c:v>#N/A</c:v>
                </c:pt>
                <c:pt idx="12">
                  <c:v>#N/A</c:v>
                </c:pt>
                <c:pt idx="13">
                  <c:v>19410</c:v>
                </c:pt>
                <c:pt idx="14">
                  <c:v>#N/A</c:v>
                </c:pt>
              </c:numCache>
            </c:numRef>
          </c:val>
          <c:smooth val="0"/>
        </c:ser>
        <c:dLbls>
          <c:showLegendKey val="0"/>
          <c:showVal val="0"/>
          <c:showCatName val="0"/>
          <c:showSerName val="0"/>
          <c:showPercent val="0"/>
          <c:showBubbleSize val="0"/>
        </c:dLbls>
        <c:marker val="1"/>
        <c:smooth val="0"/>
        <c:axId val="109587840"/>
        <c:axId val="109606400"/>
      </c:lineChart>
      <c:catAx>
        <c:axId val="10958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606400"/>
        <c:crosses val="autoZero"/>
        <c:auto val="1"/>
        <c:lblAlgn val="ctr"/>
        <c:lblOffset val="100"/>
        <c:tickLblSkip val="1"/>
        <c:tickMarkSkip val="1"/>
        <c:noMultiLvlLbl val="0"/>
      </c:catAx>
      <c:valAx>
        <c:axId val="10960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8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{3BA6C411-605B-4FEA-AF4F-82CB5B5A42BD}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{CF6AD24A-62BE-478E-9A24-9CC564AE58CE}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{2E44C9F7-3B57-4B8C-BD94-6552AB03D306}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{5B31C507-E5CA-4BAF-9374-F5F5C5C4FDFC}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{86DFB7EF-3F7F-4844-AE46-223F79F6EC74}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{31F99EE4-88CD-408D-AC89-5CFEA4162878}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{998D1DEE-04D5-47C6-913B-ED8758D61AFC}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{B2795EF1-CD79-495D-A541-4413898463D9}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{C9FF7B4A-6086-4889-933D-900276D6FA89}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{72F7DE4D-B1CB-49B2-A566-21A841497539}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0161280"/>
        <c:axId val="110441984"/>
      </c:scatterChart>
      <c:valAx>
        <c:axId val="1101612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441984"/>
        <c:crosses val="autoZero"/>
        <c:crossBetween val="midCat"/>
      </c:valAx>
      <c:valAx>
        <c:axId val="1104419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161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{ECCAFE3B-8CB6-4681-9D27-155A12B780E8}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{1E14DAAA-BFB8-4957-B2EF-63C4E63DB1AE}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{964C4CFF-0976-491D-B636-061A333E8211}</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0004344532172877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{92B31F26-C10C-4444-8F0C-1EC517A772AB}</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3406579991454556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{687405B8-A969-475E-9F5F-AAD75A4F567C}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22.1</c:v>
                </c:pt>
                <c:pt idx="1">
                  <c:v>21.3</c:v>
                </c:pt>
                <c:pt idx="2">
                  <c:v>20.399999999999999</c:v>
                </c:pt>
                <c:pt idx="3">
                  <c:v>19.7</c:v>
                </c:pt>
                <c:pt idx="4">
                  <c:v>19.2</c:v>
                </c:pt>
              </c:numCache>
            </c:numRef>
          </c:xVal>
          <c:yVal>
            <c:numRef>
              <c:f>公会計指標分析・財政指標組合せ分析表!$K$73:$O$73</c:f>
              <c:numCache>
                <c:formatCode>#,##0.0;"▲ "#,##0.0</c:formatCode>
                <c:ptCount val="5"/>
                <c:pt idx="0">
                  <c:v>218.1</c:v>
                </c:pt>
                <c:pt idx="1">
                  <c:v>191.6</c:v>
                </c:pt>
                <c:pt idx="2">
                  <c:v>172.9</c:v>
                </c:pt>
                <c:pt idx="3">
                  <c:v>162.1</c:v>
                </c:pt>
                <c:pt idx="4">
                  <c:v>153.9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{632D67DC-2DDA-43CF-940D-F355B888BED2}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{C27D042B-B37F-4D85-9ADB-13DBC5BD4ED8}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{69D51B5D-5964-491A-90C4-0E9B3EC07C8F}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{B4FC0AA6-9080-4A91-A898-B043DCE2EE56}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{86726B1F-15AD-43EA-9C00-0B866C830C3A}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110491904"/>
        <c:axId val="110571904"/>
      </c:scatterChart>
      <c:valAx>
        <c:axId val="110491904"/>
        <c:scaling>
          <c:orientation val="minMax"/>
          <c:max val="24"/>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571904"/>
        <c:crosses val="autoZero"/>
        <c:crossBetween val="midCat"/>
      </c:valAx>
      <c:valAx>
        <c:axId val="110571904"/>
        <c:scaling>
          <c:orientation val="minMax"/>
          <c:max val="2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4919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元利償還金については、香芝市土地開発公社解散に伴う地方債の発行により平成２５年度において増加したが、</a:t>
          </a:r>
          <a:r>
            <a:rPr lang="ja-JP" altLang="ja-JP" sz="1100" b="0" i="0" baseline="0">
              <a:solidFill>
                <a:schemeClr val="dk1"/>
              </a:solidFill>
              <a:effectLst/>
              <a:latin typeface="+mn-lt"/>
              <a:ea typeface="+mn-ea"/>
              <a:cs typeface="+mn-cs"/>
            </a:rPr>
            <a:t>市債の発行を償還元金以下に抑える方針を進めているため、２６年度</a:t>
          </a:r>
          <a:r>
            <a:rPr lang="ja-JP" altLang="en-US" sz="1100" b="0" i="0" baseline="0">
              <a:solidFill>
                <a:schemeClr val="dk1"/>
              </a:solidFill>
              <a:effectLst/>
              <a:latin typeface="+mn-lt"/>
              <a:ea typeface="+mn-ea"/>
              <a:cs typeface="+mn-cs"/>
            </a:rPr>
            <a:t>以降は再び</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に転じている</a:t>
          </a:r>
          <a:r>
            <a:rPr lang="ja-JP" altLang="ja-JP" sz="1100" b="0" i="0" baseline="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ただし、実質公債費比率の数値としては依然として高い数字となっているので、</a:t>
          </a:r>
          <a:r>
            <a:rPr kumimoji="1" lang="ja-JP" altLang="ja-JP" sz="1100">
              <a:solidFill>
                <a:schemeClr val="dk1"/>
              </a:solidFill>
              <a:effectLst/>
              <a:latin typeface="+mn-lt"/>
              <a:ea typeface="+mn-ea"/>
              <a:cs typeface="+mn-cs"/>
            </a:rPr>
            <a:t>今後においても、必要性・緊急性・有効性等を検討し、優先順位の明確化・重点化を図ることで事業を厳選し、</a:t>
          </a:r>
          <a:r>
            <a:rPr lang="ja-JP" altLang="ja-JP" sz="1100">
              <a:solidFill>
                <a:schemeClr val="dk1"/>
              </a:solidFill>
              <a:effectLst/>
              <a:latin typeface="+mn-lt"/>
              <a:ea typeface="+mn-ea"/>
              <a:cs typeface="+mn-cs"/>
            </a:rPr>
            <a:t>地方債発行につながる普通建設事業を抑え、</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繰上償還も積極的に進めることによ</a:t>
          </a:r>
          <a:r>
            <a:rPr lang="ja-JP" altLang="en-US" sz="1100">
              <a:solidFill>
                <a:schemeClr val="dk1"/>
              </a:solidFill>
              <a:effectLst/>
              <a:latin typeface="+mn-lt"/>
              <a:ea typeface="+mn-ea"/>
              <a:cs typeface="+mn-cs"/>
            </a:rPr>
            <a:t>り、公債費の減少や地方債残高の</a:t>
          </a:r>
          <a:r>
            <a:rPr lang="ja-JP" altLang="ja-JP" sz="1100">
              <a:solidFill>
                <a:schemeClr val="dk1"/>
              </a:solidFill>
              <a:effectLst/>
              <a:latin typeface="+mn-lt"/>
              <a:ea typeface="+mn-ea"/>
              <a:cs typeface="+mn-cs"/>
            </a:rPr>
            <a:t>改善に努める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将来負担額の大部分を占める地方債残高は、平成２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年に</a:t>
          </a:r>
          <a:r>
            <a:rPr kumimoji="1" lang="ja-JP" altLang="en-US" sz="1100">
              <a:solidFill>
                <a:schemeClr val="dk1"/>
              </a:solidFill>
              <a:effectLst/>
              <a:latin typeface="+mn-lt"/>
              <a:ea typeface="+mn-ea"/>
              <a:cs typeface="+mn-cs"/>
            </a:rPr>
            <a:t>実施した庁舎耐震補強等改修事業、中学校給食センター新設事業等の大型事業</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る市債の発行増加により、前年度より残高は</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。ただし、本市の基本方針である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償還元金以上に市債の発行をしない</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を継続することで、</a:t>
          </a:r>
          <a:r>
            <a:rPr kumimoji="1" lang="ja-JP" altLang="en-US" sz="1100">
              <a:solidFill>
                <a:schemeClr val="dk1"/>
              </a:solidFill>
              <a:effectLst/>
              <a:latin typeface="+mn-lt"/>
              <a:ea typeface="+mn-ea"/>
              <a:cs typeface="+mn-cs"/>
            </a:rPr>
            <a:t>今後は再び減少に転じていく予定である。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将来負担額に充当可能な財源である基金は、決算剰余金などを活用し基金</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積み立てたことなどで、</a:t>
          </a:r>
          <a:r>
            <a:rPr lang="ja-JP" altLang="en-US" sz="1100" b="0" i="0" baseline="0">
              <a:solidFill>
                <a:schemeClr val="dk1"/>
              </a:solidFill>
              <a:effectLst/>
              <a:latin typeface="+mn-lt"/>
              <a:ea typeface="+mn-ea"/>
              <a:cs typeface="+mn-cs"/>
            </a:rPr>
            <a:t>毎年</a:t>
          </a:r>
          <a:r>
            <a:rPr lang="ja-JP" altLang="ja-JP" sz="1100" b="0" i="0" baseline="0">
              <a:solidFill>
                <a:schemeClr val="dk1"/>
              </a:solidFill>
              <a:effectLst/>
              <a:latin typeface="+mn-lt"/>
              <a:ea typeface="+mn-ea"/>
              <a:cs typeface="+mn-cs"/>
            </a:rPr>
            <a:t>順調に増加している</a:t>
          </a:r>
          <a:r>
            <a:rPr lang="ja-JP" altLang="en-US" sz="1100" b="0" i="0" baseline="0">
              <a:solidFill>
                <a:schemeClr val="dk1"/>
              </a:solidFill>
              <a:effectLst/>
              <a:latin typeface="+mn-lt"/>
              <a:ea typeface="+mn-ea"/>
              <a:cs typeface="+mn-cs"/>
            </a:rPr>
            <a:t>状況であり、また、退職手当引当金についても２８年度に退職者のピークを迎えることで、今後においても減少していく見込みである。</a:t>
          </a:r>
          <a:endParaRPr lang="ja-JP" altLang="ja-JP" sz="1400">
            <a:effectLst/>
          </a:endParaRPr>
        </a:p>
        <a:p>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比率の高い要因となっている地方債現在高を減少させていくため、</a:t>
          </a:r>
          <a:r>
            <a:rPr kumimoji="1" lang="ja-JP" altLang="ja-JP" sz="1100">
              <a:solidFill>
                <a:schemeClr val="dk1"/>
              </a:solidFill>
              <a:effectLst/>
              <a:latin typeface="+mn-lt"/>
              <a:ea typeface="+mn-ea"/>
              <a:cs typeface="+mn-cs"/>
            </a:rPr>
            <a:t>事業の実施については、事業の緊急度・住民ニーズを的確に把握・厳選し、地方債の発行を伴う普通建設事業の抑制や繰上償還を積極的に進め、数値の改善に努める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78,512
78,019
24.26
25,228,597
24,741,638
364,671
14,688,247
36,038,256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153.9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78,512
78,019
24.26
25,228,597
24,741,638
364,671
14,688,247
36,038,256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78,512
78,019
24.26
25,228,597
24,741,638
364,671
14,688,247
36,038,256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78,512
78,019
24.26
25,228,597
24,741,638
364,671
14,688,247
36,038,256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153.9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類似団体平均に対しては低くはなったが、前年度と比較して微増ではあるが上昇した。</a:t>
          </a:r>
          <a:r>
            <a:rPr kumimoji="1" lang="ja-JP" altLang="ja-JP" sz="1100">
              <a:solidFill>
                <a:schemeClr val="dk1"/>
              </a:solidFill>
              <a:effectLst/>
              <a:latin typeface="+mn-ea"/>
              <a:ea typeface="+mn-ea"/>
              <a:cs typeface="+mn-cs"/>
            </a:rPr>
            <a:t>昨年度と比較して、</a:t>
          </a:r>
          <a:r>
            <a:rPr kumimoji="1" lang="ja-JP" altLang="en-US" sz="1100">
              <a:solidFill>
                <a:schemeClr val="dk1"/>
              </a:solidFill>
              <a:effectLst/>
              <a:latin typeface="+mn-ea"/>
              <a:ea typeface="+mn-ea"/>
              <a:cs typeface="+mn-cs"/>
            </a:rPr>
            <a:t>納税義務者数の増加や、景気回復等による</a:t>
          </a:r>
          <a:r>
            <a:rPr kumimoji="1" lang="ja-JP" altLang="ja-JP" sz="1100">
              <a:solidFill>
                <a:schemeClr val="dk1"/>
              </a:solidFill>
              <a:effectLst/>
              <a:latin typeface="+mn-ea"/>
              <a:ea typeface="+mn-ea"/>
              <a:cs typeface="+mn-cs"/>
            </a:rPr>
            <a:t>市税</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伸び</a:t>
          </a:r>
          <a:r>
            <a:rPr kumimoji="1" lang="ja-JP" altLang="en-US" sz="1100">
              <a:solidFill>
                <a:schemeClr val="dk1"/>
              </a:solidFill>
              <a:effectLst/>
              <a:latin typeface="+mn-ea"/>
              <a:ea typeface="+mn-ea"/>
              <a:cs typeface="+mn-cs"/>
            </a:rPr>
            <a:t>が要因と考える</a:t>
          </a:r>
          <a:r>
            <a:rPr kumimoji="1" lang="ja-JP" altLang="ja-JP" sz="1100">
              <a:solidFill>
                <a:schemeClr val="dk1"/>
              </a:solidFill>
              <a:effectLst/>
              <a:latin typeface="+mn-ea"/>
              <a:ea typeface="+mn-ea"/>
              <a:cs typeface="+mn-cs"/>
            </a:rPr>
            <a:t>。引き続き、</a:t>
          </a:r>
          <a:r>
            <a:rPr kumimoji="1" lang="ja-JP" altLang="en-US" sz="1100">
              <a:solidFill>
                <a:schemeClr val="dk1"/>
              </a:solidFill>
              <a:effectLst/>
              <a:latin typeface="+mn-ea"/>
              <a:ea typeface="+mn-ea"/>
              <a:cs typeface="+mn-cs"/>
            </a:rPr>
            <a:t>景気に左右されないように</a:t>
          </a:r>
          <a:r>
            <a:rPr kumimoji="1" lang="ja-JP" altLang="ja-JP" sz="1100">
              <a:solidFill>
                <a:schemeClr val="dk1"/>
              </a:solidFill>
              <a:effectLst/>
              <a:latin typeface="+mn-ea"/>
              <a:ea typeface="+mn-ea"/>
              <a:cs typeface="+mn-cs"/>
            </a:rPr>
            <a:t>歳入面では市税において徴収強化をさらに進めるとともに、歳出面についてもさらに徹底的な見直しを実施しつつ、財政基盤の強化に努める。</a:t>
          </a:r>
          <a:endParaRPr lang="ja-JP" altLang="ja-JP" sz="14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27940</xdr:rowOff>
    </xdr:from>
    <xdr:to>
      <xdr:col>7</xdr:col>
      <xdr:colOff>152400</xdr:colOff>
      <xdr:row>41</xdr:row>
      <xdr:rowOff>52070</xdr:rowOff>
    </xdr:to>
    <xdr:cxnSp macro="">
      <xdr:nvCxnSpPr>
        <xdr:cNvPr id="66" name="直線コネクタ 65"/>
        <xdr:cNvCxnSpPr/>
      </xdr:nvCxnSpPr>
      <xdr:spPr>
        <a:xfrm flipV="1">
          <a:off x="4114800" y="70573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52070</xdr:rowOff>
    </xdr:from>
    <xdr:to>
      <xdr:col>6</xdr:col>
      <xdr:colOff>0</xdr:colOff>
      <xdr:row>41</xdr:row>
      <xdr:rowOff>76200</xdr:rowOff>
    </xdr:to>
    <xdr:cxnSp macro="">
      <xdr:nvCxnSpPr>
        <xdr:cNvPr id="69" name="直線コネクタ 68"/>
        <xdr:cNvCxnSpPr/>
      </xdr:nvCxnSpPr>
      <xdr:spPr>
        <a:xfrm flipV="1">
          <a:off x="3225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76200</xdr:rowOff>
    </xdr:to>
    <xdr:cxnSp macro="">
      <xdr:nvCxnSpPr>
        <xdr:cNvPr id="72" name="直線コネクタ 71"/>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3810</xdr:rowOff>
    </xdr:from>
    <xdr:to>
      <xdr:col>3</xdr:col>
      <xdr:colOff>279400</xdr:colOff>
      <xdr:row>41</xdr:row>
      <xdr:rowOff>76200</xdr:rowOff>
    </xdr:to>
    <xdr:cxnSp macro="">
      <xdr:nvCxnSpPr>
        <xdr:cNvPr id="75" name="直線コネクタ 74"/>
        <xdr:cNvCxnSpPr/>
      </xdr:nvCxnSpPr>
      <xdr:spPr>
        <a:xfrm>
          <a:off x="1447800" y="7033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148590</xdr:rowOff>
    </xdr:from>
    <xdr:to>
      <xdr:col>7</xdr:col>
      <xdr:colOff>203200</xdr:colOff>
      <xdr:row>41</xdr:row>
      <xdr:rowOff>78740</xdr:rowOff>
    </xdr:to>
    <xdr:sp macro="" textlink="">
      <xdr:nvSpPr>
        <xdr:cNvPr id="85" name="円/楕円 84"/>
        <xdr:cNvSpPr/>
      </xdr:nvSpPr>
      <xdr:spPr>
        <a:xfrm>
          <a:off x="4902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120667</xdr:rowOff>
    </xdr:from>
    <xdr:ext cx="762000" cy="259045"/>
    <xdr:sp macro="" textlink="">
      <xdr:nvSpPr>
        <xdr:cNvPr id="86" name="財政力該当値テキスト"/>
        <xdr:cNvSpPr txBox="1"/>
      </xdr:nvSpPr>
      <xdr:spPr>
        <a:xfrm>
          <a:off x="5041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1270</xdr:rowOff>
    </xdr:from>
    <xdr:to>
      <xdr:col>6</xdr:col>
      <xdr:colOff>50800</xdr:colOff>
      <xdr:row>41</xdr:row>
      <xdr:rowOff>102870</xdr:rowOff>
    </xdr:to>
    <xdr:sp macro="" textlink="">
      <xdr:nvSpPr>
        <xdr:cNvPr id="87" name="円/楕円 86"/>
        <xdr:cNvSpPr/>
      </xdr:nvSpPr>
      <xdr:spPr>
        <a:xfrm>
          <a:off x="4064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113047</xdr:rowOff>
    </xdr:from>
    <xdr:ext cx="736600" cy="259045"/>
    <xdr:sp macro="" textlink="">
      <xdr:nvSpPr>
        <xdr:cNvPr id="88" name="テキスト ボックス 87"/>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89" name="円/楕円 88"/>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0" name="テキスト ボックス 89"/>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1" name="円/楕円 90"/>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2" name="テキスト ボックス 9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93" name="円/楕円 92"/>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64787</xdr:rowOff>
    </xdr:from>
    <xdr:ext cx="762000" cy="259045"/>
    <xdr:sp macro="" textlink="">
      <xdr:nvSpPr>
        <xdr:cNvPr id="94" name="テキスト ボックス 93"/>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ea"/>
              <a:ea typeface="+mn-ea"/>
              <a:cs typeface="+mn-cs"/>
            </a:rPr>
            <a:t>前年度と比較して、</a:t>
          </a:r>
          <a:r>
            <a:rPr lang="ja-JP" altLang="en-US" sz="1100">
              <a:solidFill>
                <a:schemeClr val="dk1"/>
              </a:solidFill>
              <a:effectLst/>
              <a:latin typeface="+mn-ea"/>
              <a:ea typeface="+mn-ea"/>
              <a:cs typeface="+mn-cs"/>
            </a:rPr>
            <a:t>３％改善され、９０％を下回った</a:t>
          </a:r>
          <a:r>
            <a:rPr lang="ja-JP"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これは、歳入において市税、各交付金などの経常一般財源の大幅な増加や、歳出の</a:t>
          </a:r>
          <a:r>
            <a:rPr lang="ja-JP" altLang="ja-JP" sz="1100">
              <a:solidFill>
                <a:schemeClr val="dk1"/>
              </a:solidFill>
              <a:effectLst/>
              <a:latin typeface="+mn-ea"/>
              <a:ea typeface="+mn-ea"/>
              <a:cs typeface="+mn-cs"/>
            </a:rPr>
            <a:t>構成比率の大きい公債費</a:t>
          </a:r>
          <a:r>
            <a:rPr lang="ja-JP" altLang="en-US" sz="1100">
              <a:solidFill>
                <a:schemeClr val="dk1"/>
              </a:solidFill>
              <a:effectLst/>
              <a:latin typeface="+mn-ea"/>
              <a:ea typeface="+mn-ea"/>
              <a:cs typeface="+mn-cs"/>
            </a:rPr>
            <a:t>の減によるものが大きな要因となっている。</a:t>
          </a:r>
          <a:endParaRPr lang="en-US" altLang="ja-JP" sz="1100">
            <a:solidFill>
              <a:schemeClr val="dk1"/>
            </a:solidFill>
            <a:effectLst/>
            <a:latin typeface="+mn-ea"/>
            <a:ea typeface="+mn-ea"/>
            <a:cs typeface="+mn-cs"/>
          </a:endParaRPr>
        </a:p>
        <a:p>
          <a:pPr rtl="0" eaLnBrk="1" fontAlgn="auto" latinLnBrk="0" hangingPunct="1"/>
          <a:r>
            <a:rPr lang="ja-JP" altLang="en-US" sz="1100">
              <a:solidFill>
                <a:schemeClr val="dk1"/>
              </a:solidFill>
              <a:effectLst/>
              <a:latin typeface="+mn-ea"/>
              <a:ea typeface="+mn-ea"/>
              <a:cs typeface="+mn-cs"/>
            </a:rPr>
            <a:t>　今後においても、歳出については、</a:t>
          </a:r>
          <a:r>
            <a:rPr lang="ja-JP" altLang="ja-JP" sz="1100" b="0" i="0" baseline="0">
              <a:solidFill>
                <a:schemeClr val="dk1"/>
              </a:solidFill>
              <a:effectLst/>
              <a:latin typeface="+mn-lt"/>
              <a:ea typeface="+mn-ea"/>
              <a:cs typeface="+mn-cs"/>
            </a:rPr>
            <a:t>指定管理者制度など、民間の活力を使いながら、コスト低減を図っていくと共に、各事務事業についても、住民ニーズ・優先度を検証した上で、廃止・縮小を含めた更なる経費の削減に努め</a:t>
          </a:r>
          <a:r>
            <a:rPr lang="ja-JP" altLang="en-US" sz="1100" b="0" i="0" baseline="0">
              <a:solidFill>
                <a:schemeClr val="dk1"/>
              </a:solidFill>
              <a:effectLst/>
              <a:latin typeface="+mn-lt"/>
              <a:ea typeface="+mn-ea"/>
              <a:cs typeface="+mn-cs"/>
            </a:rPr>
            <a:t>て</a:t>
          </a:r>
          <a:r>
            <a:rPr lang="ja-JP" altLang="ja-JP" sz="1100" b="0" i="0" baseline="0">
              <a:solidFill>
                <a:schemeClr val="dk1"/>
              </a:solidFill>
              <a:effectLst/>
              <a:latin typeface="+mn-lt"/>
              <a:ea typeface="+mn-ea"/>
              <a:cs typeface="+mn-cs"/>
            </a:rPr>
            <a:t>いく</a:t>
          </a:r>
          <a:r>
            <a:rPr lang="ja-JP" altLang="en-US" sz="1100">
              <a:solidFill>
                <a:schemeClr val="dk1"/>
              </a:solidFill>
              <a:effectLst/>
              <a:latin typeface="+mn-ea"/>
              <a:ea typeface="+mn-ea"/>
              <a:cs typeface="+mn-cs"/>
            </a:rPr>
            <a:t>とともに</a:t>
          </a:r>
          <a:r>
            <a:rPr lang="ja-JP"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歳入についても</a:t>
          </a:r>
          <a:r>
            <a:rPr lang="ja-JP" altLang="ja-JP" sz="1100">
              <a:solidFill>
                <a:schemeClr val="dk1"/>
              </a:solidFill>
              <a:effectLst/>
              <a:latin typeface="+mn-ea"/>
              <a:ea typeface="+mn-ea"/>
              <a:cs typeface="+mn-cs"/>
            </a:rPr>
            <a:t>市税</a:t>
          </a:r>
          <a:r>
            <a:rPr lang="ja-JP" altLang="en-US" sz="1100">
              <a:solidFill>
                <a:schemeClr val="dk1"/>
              </a:solidFill>
              <a:effectLst/>
              <a:latin typeface="+mn-ea"/>
              <a:ea typeface="+mn-ea"/>
              <a:cs typeface="+mn-cs"/>
            </a:rPr>
            <a:t>の徴収強化</a:t>
          </a:r>
          <a:r>
            <a:rPr lang="ja-JP" altLang="ja-JP" sz="1100">
              <a:solidFill>
                <a:schemeClr val="dk1"/>
              </a:solidFill>
              <a:effectLst/>
              <a:latin typeface="+mn-ea"/>
              <a:ea typeface="+mn-ea"/>
              <a:cs typeface="+mn-cs"/>
            </a:rPr>
            <a:t>を</a:t>
          </a:r>
          <a:r>
            <a:rPr lang="ja-JP" altLang="en-US" sz="1100">
              <a:solidFill>
                <a:schemeClr val="dk1"/>
              </a:solidFill>
              <a:effectLst/>
              <a:latin typeface="+mn-ea"/>
              <a:ea typeface="+mn-ea"/>
              <a:cs typeface="+mn-cs"/>
            </a:rPr>
            <a:t>進めて</a:t>
          </a:r>
          <a:r>
            <a:rPr lang="ja-JP" altLang="ja-JP" sz="1100">
              <a:solidFill>
                <a:schemeClr val="dk1"/>
              </a:solidFill>
              <a:effectLst/>
              <a:latin typeface="+mn-ea"/>
              <a:ea typeface="+mn-ea"/>
              <a:cs typeface="+mn-cs"/>
            </a:rPr>
            <a:t>自主財源を確保</a:t>
          </a:r>
          <a:r>
            <a:rPr lang="ja-JP" altLang="en-US" sz="1100">
              <a:solidFill>
                <a:schemeClr val="dk1"/>
              </a:solidFill>
              <a:effectLst/>
              <a:latin typeface="+mn-ea"/>
              <a:ea typeface="+mn-ea"/>
              <a:cs typeface="+mn-cs"/>
            </a:rPr>
            <a:t>に努める</a:t>
          </a:r>
          <a:r>
            <a:rPr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81462</xdr:rowOff>
    </xdr:from>
    <xdr:to>
      <xdr:col>7</xdr:col>
      <xdr:colOff>152400</xdr:colOff>
      <xdr:row>62</xdr:row>
      <xdr:rowOff>116840</xdr:rowOff>
    </xdr:to>
    <xdr:cxnSp macro="">
      <xdr:nvCxnSpPr>
        <xdr:cNvPr id="131" name="直線コネクタ 130"/>
        <xdr:cNvCxnSpPr/>
      </xdr:nvCxnSpPr>
      <xdr:spPr>
        <a:xfrm flipV="1">
          <a:off x="4114800" y="10539912"/>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5624</xdr:rowOff>
    </xdr:from>
    <xdr:to>
      <xdr:col>6</xdr:col>
      <xdr:colOff>0</xdr:colOff>
      <xdr:row>62</xdr:row>
      <xdr:rowOff>116840</xdr:rowOff>
    </xdr:to>
    <xdr:cxnSp macro="">
      <xdr:nvCxnSpPr>
        <xdr:cNvPr id="134" name="直線コネクタ 133"/>
        <xdr:cNvCxnSpPr/>
      </xdr:nvCxnSpPr>
      <xdr:spPr>
        <a:xfrm>
          <a:off x="3225800" y="10464074"/>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5624</xdr:rowOff>
    </xdr:from>
    <xdr:to>
      <xdr:col>4</xdr:col>
      <xdr:colOff>482600</xdr:colOff>
      <xdr:row>61</xdr:row>
      <xdr:rowOff>143510</xdr:rowOff>
    </xdr:to>
    <xdr:cxnSp macro="">
      <xdr:nvCxnSpPr>
        <xdr:cNvPr id="137" name="直線コネクタ 136"/>
        <xdr:cNvCxnSpPr/>
      </xdr:nvCxnSpPr>
      <xdr:spPr>
        <a:xfrm flipV="1">
          <a:off x="2336800" y="1046407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743</xdr:rowOff>
    </xdr:from>
    <xdr:ext cx="762000" cy="259045"/>
    <xdr:sp macro="" textlink="">
      <xdr:nvSpPr>
        <xdr:cNvPr id="139" name="テキスト ボックス 138"/>
        <xdr:cNvSpPr txBox="1"/>
      </xdr:nvSpPr>
      <xdr:spPr>
        <a:xfrm>
          <a:off x="2844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61</xdr:row>
      <xdr:rowOff>143510</xdr:rowOff>
    </xdr:to>
    <xdr:cxnSp macro="">
      <xdr:nvCxnSpPr>
        <xdr:cNvPr id="140" name="直線コネクタ 139"/>
        <xdr:cNvCxnSpPr/>
      </xdr:nvCxnSpPr>
      <xdr:spPr>
        <a:xfrm>
          <a:off x="1447800" y="1055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42" name="テキスト ボックス 141"/>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743</xdr:rowOff>
    </xdr:from>
    <xdr:ext cx="762000" cy="259045"/>
    <xdr:sp macro="" textlink="">
      <xdr:nvSpPr>
        <xdr:cNvPr id="144" name="テキスト ボックス 143"/>
        <xdr:cNvSpPr txBox="1"/>
      </xdr:nvSpPr>
      <xdr:spPr>
        <a:xfrm>
          <a:off x="1066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30662</xdr:rowOff>
    </xdr:from>
    <xdr:to>
      <xdr:col>7</xdr:col>
      <xdr:colOff>203200</xdr:colOff>
      <xdr:row>61</xdr:row>
      <xdr:rowOff>132262</xdr:rowOff>
    </xdr:to>
    <xdr:sp macro="" textlink="">
      <xdr:nvSpPr>
        <xdr:cNvPr id="150" name="円/楕円 149"/>
        <xdr:cNvSpPr/>
      </xdr:nvSpPr>
      <xdr:spPr>
        <a:xfrm>
          <a:off x="49022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47189</xdr:rowOff>
    </xdr:from>
    <xdr:ext cx="762000" cy="259045"/>
    <xdr:sp macro="" textlink="">
      <xdr:nvSpPr>
        <xdr:cNvPr id="151" name="財政構造の弾力性該当値テキスト"/>
        <xdr:cNvSpPr txBox="1"/>
      </xdr:nvSpPr>
      <xdr:spPr>
        <a:xfrm>
          <a:off x="5041900" y="1033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2" name="円/楕円 151"/>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152417</xdr:rowOff>
    </xdr:from>
    <xdr:ext cx="736600" cy="259045"/>
    <xdr:sp macro="" textlink="">
      <xdr:nvSpPr>
        <xdr:cNvPr id="153" name="テキスト ボックス 152"/>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126274</xdr:rowOff>
    </xdr:from>
    <xdr:to>
      <xdr:col>4</xdr:col>
      <xdr:colOff>533400</xdr:colOff>
      <xdr:row>61</xdr:row>
      <xdr:rowOff>56424</xdr:rowOff>
    </xdr:to>
    <xdr:sp macro="" textlink="">
      <xdr:nvSpPr>
        <xdr:cNvPr id="154" name="円/楕円 153"/>
        <xdr:cNvSpPr/>
      </xdr:nvSpPr>
      <xdr:spPr>
        <a:xfrm>
          <a:off x="3175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66601</xdr:rowOff>
    </xdr:from>
    <xdr:ext cx="762000" cy="259045"/>
    <xdr:sp macro="" textlink="">
      <xdr:nvSpPr>
        <xdr:cNvPr id="155" name="テキスト ボックス 154"/>
        <xdr:cNvSpPr txBox="1"/>
      </xdr:nvSpPr>
      <xdr:spPr>
        <a:xfrm>
          <a:off x="2844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6" name="円/楕円 155"/>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57" name="テキスト ボックス 156"/>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8" name="円/楕円 157"/>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59" name="テキスト ボックス 158"/>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ea"/>
              <a:ea typeface="+mn-ea"/>
              <a:cs typeface="+mn-cs"/>
            </a:rPr>
            <a:t>人件費において、窓口業務や保育所運営を委託したこと、また退職者と新規採用者の新陳代謝による減少があった一方で</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物件費において、民間委託の推進等による増加の影響で、類似団体平均は下回っているが、決算額としては上昇した。</a:t>
          </a:r>
          <a:endParaRPr lang="en-US" altLang="ja-JP" sz="1100" b="0" i="0" baseline="0">
            <a:solidFill>
              <a:sysClr val="windowText" lastClr="000000"/>
            </a:solidFill>
            <a:effectLst/>
            <a:latin typeface="+mn-ea"/>
            <a:ea typeface="+mn-ea"/>
            <a:cs typeface="+mn-cs"/>
          </a:endParaRPr>
        </a:p>
        <a:p>
          <a:pPr rtl="0" eaLnBrk="1" fontAlgn="auto" latinLnBrk="0" hangingPunct="1"/>
          <a:r>
            <a:rPr lang="ja-JP" altLang="en-US" sz="1100" b="0" i="0" baseline="0">
              <a:solidFill>
                <a:sysClr val="windowText" lastClr="000000"/>
              </a:solidFill>
              <a:effectLst/>
              <a:latin typeface="+mn-ea"/>
              <a:ea typeface="+mn-ea"/>
              <a:cs typeface="+mn-cs"/>
            </a:rPr>
            <a:t>　</a:t>
          </a:r>
          <a:r>
            <a:rPr lang="ja-JP" altLang="ja-JP" sz="1100" b="0" i="0" baseline="0">
              <a:solidFill>
                <a:sysClr val="windowText" lastClr="000000"/>
              </a:solidFill>
              <a:effectLst/>
              <a:latin typeface="+mn-ea"/>
              <a:ea typeface="+mn-ea"/>
              <a:cs typeface="+mn-cs"/>
            </a:rPr>
            <a:t>今後においても、</a:t>
          </a:r>
          <a:r>
            <a:rPr lang="ja-JP" altLang="en-US" sz="1100" b="0" i="0" baseline="0">
              <a:solidFill>
                <a:sysClr val="windowText" lastClr="000000"/>
              </a:solidFill>
              <a:effectLst/>
              <a:latin typeface="+mn-ea"/>
              <a:ea typeface="+mn-ea"/>
              <a:cs typeface="+mn-cs"/>
            </a:rPr>
            <a:t>指定管理者制度など、</a:t>
          </a:r>
          <a:r>
            <a:rPr lang="ja-JP" altLang="ja-JP" sz="1100" b="0" i="0" baseline="0">
              <a:solidFill>
                <a:sysClr val="windowText" lastClr="000000"/>
              </a:solidFill>
              <a:effectLst/>
              <a:latin typeface="+mn-ea"/>
              <a:ea typeface="+mn-ea"/>
              <a:cs typeface="+mn-cs"/>
            </a:rPr>
            <a:t>民間の活力を使いながら、</a:t>
          </a:r>
          <a:r>
            <a:rPr lang="ja-JP" altLang="en-US" sz="1100" b="0" i="0" baseline="0">
              <a:solidFill>
                <a:sysClr val="windowText" lastClr="000000"/>
              </a:solidFill>
              <a:effectLst/>
              <a:latin typeface="+mn-ea"/>
              <a:ea typeface="+mn-ea"/>
              <a:cs typeface="+mn-cs"/>
            </a:rPr>
            <a:t>コスト低減を図っていくと共に、各</a:t>
          </a:r>
          <a:r>
            <a:rPr lang="ja-JP" altLang="ja-JP" sz="1100" b="0" i="0" baseline="0">
              <a:solidFill>
                <a:sysClr val="windowText" lastClr="000000"/>
              </a:solidFill>
              <a:effectLst/>
              <a:latin typeface="+mn-ea"/>
              <a:ea typeface="+mn-ea"/>
              <a:cs typeface="+mn-cs"/>
            </a:rPr>
            <a:t>事務事業</a:t>
          </a:r>
          <a:r>
            <a:rPr lang="ja-JP" altLang="en-US" sz="1100" b="0" i="0" baseline="0">
              <a:solidFill>
                <a:sysClr val="windowText" lastClr="000000"/>
              </a:solidFill>
              <a:effectLst/>
              <a:latin typeface="+mn-ea"/>
              <a:ea typeface="+mn-ea"/>
              <a:cs typeface="+mn-cs"/>
            </a:rPr>
            <a:t>についても、住民ニーズ・優先度を検証した上で、廃止・縮小を含めた</a:t>
          </a:r>
          <a:r>
            <a:rPr lang="ja-JP" altLang="ja-JP" sz="1100" b="0" i="0" baseline="0">
              <a:solidFill>
                <a:sysClr val="windowText" lastClr="000000"/>
              </a:solidFill>
              <a:effectLst/>
              <a:latin typeface="+mn-ea"/>
              <a:ea typeface="+mn-ea"/>
              <a:cs typeface="+mn-cs"/>
            </a:rPr>
            <a:t>更なる経費の削減に努め</a:t>
          </a:r>
          <a:r>
            <a:rPr lang="ja-JP" altLang="en-US" sz="1100" b="0" i="0" baseline="0">
              <a:solidFill>
                <a:sysClr val="windowText" lastClr="000000"/>
              </a:solidFill>
              <a:effectLst/>
              <a:latin typeface="+mn-ea"/>
              <a:ea typeface="+mn-ea"/>
              <a:cs typeface="+mn-cs"/>
            </a:rPr>
            <a:t>、数値の抑制を図っていく。</a:t>
          </a:r>
          <a:endParaRPr lang="ja-JP" altLang="ja-JP" sz="1400">
            <a:solidFill>
              <a:sysClr val="windowText" lastClr="000000"/>
            </a:solidFill>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39357</xdr:rowOff>
    </xdr:from>
    <xdr:to>
      <xdr:col>7</xdr:col>
      <xdr:colOff>152400</xdr:colOff>
      <xdr:row>82</xdr:row>
      <xdr:rowOff>74574</xdr:rowOff>
    </xdr:to>
    <xdr:cxnSp macro="">
      <xdr:nvCxnSpPr>
        <xdr:cNvPr id="194" name="直線コネクタ 193"/>
        <xdr:cNvCxnSpPr/>
      </xdr:nvCxnSpPr>
      <xdr:spPr>
        <a:xfrm>
          <a:off x="4114800" y="14098257"/>
          <a:ext cx="838200" cy="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142371</xdr:rowOff>
    </xdr:from>
    <xdr:to>
      <xdr:col>6</xdr:col>
      <xdr:colOff>0</xdr:colOff>
      <xdr:row>82</xdr:row>
      <xdr:rowOff>39357</xdr:rowOff>
    </xdr:to>
    <xdr:cxnSp macro="">
      <xdr:nvCxnSpPr>
        <xdr:cNvPr id="197" name="直線コネクタ 196"/>
        <xdr:cNvCxnSpPr/>
      </xdr:nvCxnSpPr>
      <xdr:spPr>
        <a:xfrm>
          <a:off x="3225800" y="14029821"/>
          <a:ext cx="889000" cy="6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142371</xdr:rowOff>
    </xdr:from>
    <xdr:to>
      <xdr:col>4</xdr:col>
      <xdr:colOff>482600</xdr:colOff>
      <xdr:row>81</xdr:row>
      <xdr:rowOff>167211</xdr:rowOff>
    </xdr:to>
    <xdr:cxnSp macro="">
      <xdr:nvCxnSpPr>
        <xdr:cNvPr id="200" name="直線コネクタ 199"/>
        <xdr:cNvCxnSpPr/>
      </xdr:nvCxnSpPr>
      <xdr:spPr>
        <a:xfrm flipV="1">
          <a:off x="2336800" y="14029821"/>
          <a:ext cx="8890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167211</xdr:rowOff>
    </xdr:from>
    <xdr:to>
      <xdr:col>3</xdr:col>
      <xdr:colOff>279400</xdr:colOff>
      <xdr:row>82</xdr:row>
      <xdr:rowOff>29933</xdr:rowOff>
    </xdr:to>
    <xdr:cxnSp macro="">
      <xdr:nvCxnSpPr>
        <xdr:cNvPr id="203" name="直線コネクタ 202"/>
        <xdr:cNvCxnSpPr/>
      </xdr:nvCxnSpPr>
      <xdr:spPr>
        <a:xfrm flipV="1">
          <a:off x="1447800" y="14054661"/>
          <a:ext cx="889000" cy="3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23774</xdr:rowOff>
    </xdr:from>
    <xdr:to>
      <xdr:col>7</xdr:col>
      <xdr:colOff>203200</xdr:colOff>
      <xdr:row>82</xdr:row>
      <xdr:rowOff>125374</xdr:rowOff>
    </xdr:to>
    <xdr:sp macro="" textlink="">
      <xdr:nvSpPr>
        <xdr:cNvPr id="213" name="円/楕円 212"/>
        <xdr:cNvSpPr/>
      </xdr:nvSpPr>
      <xdr:spPr>
        <a:xfrm>
          <a:off x="4902200" y="140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116501</xdr:rowOff>
    </xdr:from>
    <xdr:ext cx="762000" cy="259045"/>
    <xdr:sp macro="" textlink="">
      <xdr:nvSpPr>
        <xdr:cNvPr id="214" name="人件費・物件費等の状況該当値テキスト"/>
        <xdr:cNvSpPr txBox="1"/>
      </xdr:nvSpPr>
      <xdr:spPr>
        <a:xfrm>
          <a:off x="5041900" y="1400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84,826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160007</xdr:rowOff>
    </xdr:from>
    <xdr:to>
      <xdr:col>6</xdr:col>
      <xdr:colOff>50800</xdr:colOff>
      <xdr:row>82</xdr:row>
      <xdr:rowOff>90157</xdr:rowOff>
    </xdr:to>
    <xdr:sp macro="" textlink="">
      <xdr:nvSpPr>
        <xdr:cNvPr id="215" name="円/楕円 214"/>
        <xdr:cNvSpPr/>
      </xdr:nvSpPr>
      <xdr:spPr>
        <a:xfrm>
          <a:off x="4064000" y="1404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100334</xdr:rowOff>
    </xdr:from>
    <xdr:ext cx="736600" cy="259045"/>
    <xdr:sp macro="" textlink="">
      <xdr:nvSpPr>
        <xdr:cNvPr id="216" name="テキスト ボックス 215"/>
        <xdr:cNvSpPr txBox="1"/>
      </xdr:nvSpPr>
      <xdr:spPr>
        <a:xfrm>
          <a:off x="3733800" y="13816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91571</xdr:rowOff>
    </xdr:from>
    <xdr:to>
      <xdr:col>4</xdr:col>
      <xdr:colOff>533400</xdr:colOff>
      <xdr:row>82</xdr:row>
      <xdr:rowOff>21721</xdr:rowOff>
    </xdr:to>
    <xdr:sp macro="" textlink="">
      <xdr:nvSpPr>
        <xdr:cNvPr id="217" name="円/楕円 216"/>
        <xdr:cNvSpPr/>
      </xdr:nvSpPr>
      <xdr:spPr>
        <a:xfrm>
          <a:off x="3175000" y="1397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31898</xdr:rowOff>
    </xdr:from>
    <xdr:ext cx="762000" cy="259045"/>
    <xdr:sp macro="" textlink="">
      <xdr:nvSpPr>
        <xdr:cNvPr id="218" name="テキスト ボックス 217"/>
        <xdr:cNvSpPr txBox="1"/>
      </xdr:nvSpPr>
      <xdr:spPr>
        <a:xfrm>
          <a:off x="2844800" y="1374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77,094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116411</xdr:rowOff>
    </xdr:from>
    <xdr:to>
      <xdr:col>3</xdr:col>
      <xdr:colOff>330200</xdr:colOff>
      <xdr:row>82</xdr:row>
      <xdr:rowOff>46561</xdr:rowOff>
    </xdr:to>
    <xdr:sp macro="" textlink="">
      <xdr:nvSpPr>
        <xdr:cNvPr id="219" name="円/楕円 218"/>
        <xdr:cNvSpPr/>
      </xdr:nvSpPr>
      <xdr:spPr>
        <a:xfrm>
          <a:off x="2286000" y="1400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56738</xdr:rowOff>
    </xdr:from>
    <xdr:ext cx="762000" cy="259045"/>
    <xdr:sp macro="" textlink="">
      <xdr:nvSpPr>
        <xdr:cNvPr id="220" name="テキスト ボックス 219"/>
        <xdr:cNvSpPr txBox="1"/>
      </xdr:nvSpPr>
      <xdr:spPr>
        <a:xfrm>
          <a:off x="1955800" y="1377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150583</xdr:rowOff>
    </xdr:from>
    <xdr:to>
      <xdr:col>2</xdr:col>
      <xdr:colOff>127000</xdr:colOff>
      <xdr:row>82</xdr:row>
      <xdr:rowOff>80733</xdr:rowOff>
    </xdr:to>
    <xdr:sp macro="" textlink="">
      <xdr:nvSpPr>
        <xdr:cNvPr id="221" name="円/楕円 220"/>
        <xdr:cNvSpPr/>
      </xdr:nvSpPr>
      <xdr:spPr>
        <a:xfrm>
          <a:off x="1397000" y="140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90910</xdr:rowOff>
    </xdr:from>
    <xdr:ext cx="762000" cy="259045"/>
    <xdr:sp macro="" textlink="">
      <xdr:nvSpPr>
        <xdr:cNvPr id="222" name="テキスト ボックス 221"/>
        <xdr:cNvSpPr txBox="1"/>
      </xdr:nvSpPr>
      <xdr:spPr>
        <a:xfrm>
          <a:off x="1066800" y="1380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昇級基準の見直しや経験職採用の活用などにより、類似団体平均より高い数値ではあるが、数値が下がった。引き続き定員適正化計画に基づき適正な職員の配置</a:t>
          </a:r>
          <a:r>
            <a:rPr kumimoji="1" lang="ja-JP" altLang="en-US" sz="1100">
              <a:solidFill>
                <a:schemeClr val="dk1"/>
              </a:solidFill>
              <a:effectLst/>
              <a:latin typeface="+mn-ea"/>
              <a:ea typeface="+mn-ea"/>
              <a:cs typeface="+mn-cs"/>
            </a:rPr>
            <a:t>を行うことで</a:t>
          </a:r>
          <a:r>
            <a:rPr kumimoji="1" lang="ja-JP" altLang="ja-JP" sz="1100">
              <a:solidFill>
                <a:schemeClr val="dk1"/>
              </a:solidFill>
              <a:effectLst/>
              <a:latin typeface="+mn-ea"/>
              <a:ea typeface="+mn-ea"/>
              <a:cs typeface="+mn-cs"/>
            </a:rPr>
            <a:t>、適正な運用に努める。</a:t>
          </a:r>
          <a:endParaRPr lang="ja-JP" altLang="ja-JP" sz="14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84</xdr:row>
      <xdr:rowOff>30843</xdr:rowOff>
    </xdr:to>
    <xdr:cxnSp macro="">
      <xdr:nvCxnSpPr>
        <xdr:cNvPr id="258" name="直線コネクタ 257"/>
        <xdr:cNvCxnSpPr/>
      </xdr:nvCxnSpPr>
      <xdr:spPr>
        <a:xfrm flipV="1">
          <a:off x="16179800" y="144211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9"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85</xdr:row>
      <xdr:rowOff>31750</xdr:rowOff>
    </xdr:to>
    <xdr:cxnSp macro="">
      <xdr:nvCxnSpPr>
        <xdr:cNvPr id="261" name="直線コネクタ 260"/>
        <xdr:cNvCxnSpPr/>
      </xdr:nvCxnSpPr>
      <xdr:spPr>
        <a:xfrm flipV="1">
          <a:off x="15290800" y="144326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63" name="テキスト ボックス 26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89</xdr:row>
      <xdr:rowOff>127302</xdr:rowOff>
    </xdr:to>
    <xdr:cxnSp macro="">
      <xdr:nvCxnSpPr>
        <xdr:cNvPr id="264" name="直線コネクタ 263"/>
        <xdr:cNvCxnSpPr/>
      </xdr:nvCxnSpPr>
      <xdr:spPr>
        <a:xfrm flipV="1">
          <a:off x="14401800" y="14605000"/>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35379</xdr:rowOff>
    </xdr:from>
    <xdr:to>
      <xdr:col>21</xdr:col>
      <xdr:colOff>0</xdr:colOff>
      <xdr:row>89</xdr:row>
      <xdr:rowOff>127302</xdr:rowOff>
    </xdr:to>
    <xdr:cxnSp macro="">
      <xdr:nvCxnSpPr>
        <xdr:cNvPr id="267" name="直線コネクタ 266"/>
        <xdr:cNvCxnSpPr/>
      </xdr:nvCxnSpPr>
      <xdr:spPr>
        <a:xfrm>
          <a:off x="13512800" y="15294429"/>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69" name="テキスト ボックス 268"/>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77" name="円/楕円 276"/>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112079</xdr:rowOff>
    </xdr:from>
    <xdr:ext cx="762000" cy="259045"/>
    <xdr:sp macro="" textlink="">
      <xdr:nvSpPr>
        <xdr:cNvPr id="278" name="給与水準   （国との比較）該当値テキスト"/>
        <xdr:cNvSpPr txBox="1"/>
      </xdr:nvSpPr>
      <xdr:spPr>
        <a:xfrm>
          <a:off x="17106900" y="1434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9" name="円/楕円 278"/>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80" name="テキスト ボックス 279"/>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81" name="円/楕円 280"/>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82" name="テキスト ボックス 281"/>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76502</xdr:rowOff>
    </xdr:from>
    <xdr:to>
      <xdr:col>21</xdr:col>
      <xdr:colOff>50800</xdr:colOff>
      <xdr:row>90</xdr:row>
      <xdr:rowOff>6652</xdr:rowOff>
    </xdr:to>
    <xdr:sp macro="" textlink="">
      <xdr:nvSpPr>
        <xdr:cNvPr id="283" name="円/楕円 282"/>
        <xdr:cNvSpPr/>
      </xdr:nvSpPr>
      <xdr:spPr>
        <a:xfrm>
          <a:off x="14351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162879</xdr:rowOff>
    </xdr:from>
    <xdr:ext cx="762000" cy="259045"/>
    <xdr:sp macro="" textlink="">
      <xdr:nvSpPr>
        <xdr:cNvPr id="284" name="テキスト ボックス 283"/>
        <xdr:cNvSpPr txBox="1"/>
      </xdr:nvSpPr>
      <xdr:spPr>
        <a:xfrm>
          <a:off x="14020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5" name="円/楕円 284"/>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70956</xdr:rowOff>
    </xdr:from>
    <xdr:ext cx="762000" cy="259045"/>
    <xdr:sp macro="" textlink="">
      <xdr:nvSpPr>
        <xdr:cNvPr id="286" name="テキスト ボックス 285"/>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現在も人口が増加している、任期付職員の採用等により総職員数は増加しているものの人口千人当たり職員数は一貫して類似団体の平均より低い数値となっている。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今後においても民間活力を含めた適正な職員の配置による人件費の削減、事務事業の見直し、指定管理者制度の導入など市民サービスの低下を招くことなく更なる経費の削減に努める。</a:t>
          </a:r>
          <a:endParaRPr lang="ja-JP" altLang="ja-JP" sz="14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144039</xdr:rowOff>
    </xdr:from>
    <xdr:to>
      <xdr:col>24</xdr:col>
      <xdr:colOff>558800</xdr:colOff>
      <xdr:row>61</xdr:row>
      <xdr:rowOff>12806</xdr:rowOff>
    </xdr:to>
    <xdr:cxnSp macro="">
      <xdr:nvCxnSpPr>
        <xdr:cNvPr id="321" name="直線コネクタ 320"/>
        <xdr:cNvCxnSpPr/>
      </xdr:nvCxnSpPr>
      <xdr:spPr>
        <a:xfrm>
          <a:off x="16179800" y="10431039"/>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144039</xdr:rowOff>
    </xdr:from>
    <xdr:to>
      <xdr:col>23</xdr:col>
      <xdr:colOff>406400</xdr:colOff>
      <xdr:row>61</xdr:row>
      <xdr:rowOff>38946</xdr:rowOff>
    </xdr:to>
    <xdr:cxnSp macro="">
      <xdr:nvCxnSpPr>
        <xdr:cNvPr id="324" name="直線コネクタ 323"/>
        <xdr:cNvCxnSpPr/>
      </xdr:nvCxnSpPr>
      <xdr:spPr>
        <a:xfrm flipV="1">
          <a:off x="15290800" y="10431039"/>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154622</xdr:rowOff>
    </xdr:from>
    <xdr:to>
      <xdr:col>22</xdr:col>
      <xdr:colOff>203200</xdr:colOff>
      <xdr:row>61</xdr:row>
      <xdr:rowOff>38946</xdr:rowOff>
    </xdr:to>
    <xdr:cxnSp macro="">
      <xdr:nvCxnSpPr>
        <xdr:cNvPr id="327" name="直線コネクタ 326"/>
        <xdr:cNvCxnSpPr/>
      </xdr:nvCxnSpPr>
      <xdr:spPr>
        <a:xfrm>
          <a:off x="14401800" y="10270172"/>
          <a:ext cx="889000" cy="22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148590</xdr:rowOff>
    </xdr:from>
    <xdr:to>
      <xdr:col>21</xdr:col>
      <xdr:colOff>0</xdr:colOff>
      <xdr:row>59</xdr:row>
      <xdr:rowOff>154622</xdr:rowOff>
    </xdr:to>
    <xdr:cxnSp macro="">
      <xdr:nvCxnSpPr>
        <xdr:cNvPr id="330" name="直線コネクタ 329"/>
        <xdr:cNvCxnSpPr/>
      </xdr:nvCxnSpPr>
      <xdr:spPr>
        <a:xfrm>
          <a:off x="13512800" y="1026414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133456</xdr:rowOff>
    </xdr:from>
    <xdr:to>
      <xdr:col>24</xdr:col>
      <xdr:colOff>609600</xdr:colOff>
      <xdr:row>61</xdr:row>
      <xdr:rowOff>63606</xdr:rowOff>
    </xdr:to>
    <xdr:sp macro="" textlink="">
      <xdr:nvSpPr>
        <xdr:cNvPr id="340" name="円/楕円 339"/>
        <xdr:cNvSpPr/>
      </xdr:nvSpPr>
      <xdr:spPr>
        <a:xfrm>
          <a:off x="169672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105533</xdr:rowOff>
    </xdr:from>
    <xdr:ext cx="762000" cy="259045"/>
    <xdr:sp macro="" textlink="">
      <xdr:nvSpPr>
        <xdr:cNvPr id="341" name="定員管理の状況該当値テキスト"/>
        <xdr:cNvSpPr txBox="1"/>
      </xdr:nvSpPr>
      <xdr:spPr>
        <a:xfrm>
          <a:off x="17106900" y="1039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93239</xdr:rowOff>
    </xdr:from>
    <xdr:to>
      <xdr:col>23</xdr:col>
      <xdr:colOff>457200</xdr:colOff>
      <xdr:row>61</xdr:row>
      <xdr:rowOff>23389</xdr:rowOff>
    </xdr:to>
    <xdr:sp macro="" textlink="">
      <xdr:nvSpPr>
        <xdr:cNvPr id="342" name="円/楕円 341"/>
        <xdr:cNvSpPr/>
      </xdr:nvSpPr>
      <xdr:spPr>
        <a:xfrm>
          <a:off x="16129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33566</xdr:rowOff>
    </xdr:from>
    <xdr:ext cx="736600" cy="259045"/>
    <xdr:sp macro="" textlink="">
      <xdr:nvSpPr>
        <xdr:cNvPr id="343" name="テキスト ボックス 342"/>
        <xdr:cNvSpPr txBox="1"/>
      </xdr:nvSpPr>
      <xdr:spPr>
        <a:xfrm>
          <a:off x="15798800" y="1014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159596</xdr:rowOff>
    </xdr:from>
    <xdr:to>
      <xdr:col>22</xdr:col>
      <xdr:colOff>254000</xdr:colOff>
      <xdr:row>61</xdr:row>
      <xdr:rowOff>89746</xdr:rowOff>
    </xdr:to>
    <xdr:sp macro="" textlink="">
      <xdr:nvSpPr>
        <xdr:cNvPr id="344" name="円/楕円 343"/>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99923</xdr:rowOff>
    </xdr:from>
    <xdr:ext cx="762000" cy="259045"/>
    <xdr:sp macro="" textlink="">
      <xdr:nvSpPr>
        <xdr:cNvPr id="345" name="テキスト ボックス 344"/>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103822</xdr:rowOff>
    </xdr:from>
    <xdr:to>
      <xdr:col>21</xdr:col>
      <xdr:colOff>50800</xdr:colOff>
      <xdr:row>60</xdr:row>
      <xdr:rowOff>33972</xdr:rowOff>
    </xdr:to>
    <xdr:sp macro="" textlink="">
      <xdr:nvSpPr>
        <xdr:cNvPr id="346" name="円/楕円 345"/>
        <xdr:cNvSpPr/>
      </xdr:nvSpPr>
      <xdr:spPr>
        <a:xfrm>
          <a:off x="14351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44149</xdr:rowOff>
    </xdr:from>
    <xdr:ext cx="762000" cy="259045"/>
    <xdr:sp macro="" textlink="">
      <xdr:nvSpPr>
        <xdr:cNvPr id="347" name="テキスト ボックス 346"/>
        <xdr:cNvSpPr txBox="1"/>
      </xdr:nvSpPr>
      <xdr:spPr>
        <a:xfrm>
          <a:off x="14020800" y="99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97790</xdr:rowOff>
    </xdr:from>
    <xdr:to>
      <xdr:col>19</xdr:col>
      <xdr:colOff>533400</xdr:colOff>
      <xdr:row>60</xdr:row>
      <xdr:rowOff>27940</xdr:rowOff>
    </xdr:to>
    <xdr:sp macro="" textlink="">
      <xdr:nvSpPr>
        <xdr:cNvPr id="348" name="円/楕円 347"/>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38117</xdr:rowOff>
    </xdr:from>
    <xdr:ext cx="762000" cy="259045"/>
    <xdr:sp macro="" textlink="">
      <xdr:nvSpPr>
        <xdr:cNvPr id="349" name="テキスト ボックス 348"/>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類似団体平均を大きく上回っているが、</a:t>
          </a:r>
          <a:r>
            <a:rPr kumimoji="1" lang="ja-JP" altLang="en-US" sz="1100">
              <a:solidFill>
                <a:schemeClr val="dk1"/>
              </a:solidFill>
              <a:effectLst/>
              <a:latin typeface="+mn-ea"/>
              <a:ea typeface="+mn-ea"/>
              <a:cs typeface="+mn-cs"/>
            </a:rPr>
            <a:t>単年度では１９％を切り、</a:t>
          </a:r>
          <a:r>
            <a:rPr kumimoji="1" lang="ja-JP" altLang="ja-JP" sz="1100">
              <a:solidFill>
                <a:schemeClr val="dk1"/>
              </a:solidFill>
              <a:effectLst/>
              <a:latin typeface="+mn-ea"/>
              <a:ea typeface="+mn-ea"/>
              <a:cs typeface="+mn-cs"/>
            </a:rPr>
            <a:t>数値は減少</a:t>
          </a:r>
          <a:r>
            <a:rPr kumimoji="1" lang="ja-JP" altLang="en-US" sz="1100">
              <a:solidFill>
                <a:schemeClr val="dk1"/>
              </a:solidFill>
              <a:effectLst/>
              <a:latin typeface="+mn-ea"/>
              <a:ea typeface="+mn-ea"/>
              <a:cs typeface="+mn-cs"/>
            </a:rPr>
            <a:t>傾向になっている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３年度に市制施行し、宅地開発等による人口増加に伴う都市基盤整備、義務教育施設整備、まちづくりのための施設整備を継続的に行い、その財源として地方債を発行してきたことが数値の高い要因となっている</a:t>
          </a:r>
          <a:r>
            <a:rPr kumimoji="1" lang="ja-JP" altLang="en-US"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今後においても、</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新規市債発行額を元金償還額以内に抑制する</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という基本的な方針を継続し、事業の緊急度・住民ニーズを的確に把握・厳選、また次年度以降への負担も考慮した中で計画的に事業を実施し、比率の抑制に努める。</a:t>
          </a:r>
          <a:endParaRPr lang="ja-JP" altLang="ja-JP" sz="1400">
            <a:effectLst/>
            <a:latin typeface="+mn-ea"/>
            <a:ea typeface="+mn-ea"/>
          </a:endParaRPr>
        </a:p>
        <a:p>
          <a:endParaRPr kumimoji="1" lang="ja-JP" altLang="en-US"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167640</xdr:rowOff>
    </xdr:from>
    <xdr:to>
      <xdr:col>24</xdr:col>
      <xdr:colOff>558800</xdr:colOff>
      <xdr:row>44</xdr:row>
      <xdr:rowOff>26353</xdr:rowOff>
    </xdr:to>
    <xdr:cxnSp macro="">
      <xdr:nvCxnSpPr>
        <xdr:cNvPr id="379" name="直線コネクタ 378"/>
        <xdr:cNvCxnSpPr/>
      </xdr:nvCxnSpPr>
      <xdr:spPr>
        <a:xfrm flipV="1">
          <a:off x="16179800" y="753999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26353</xdr:rowOff>
    </xdr:from>
    <xdr:to>
      <xdr:col>23</xdr:col>
      <xdr:colOff>406400</xdr:colOff>
      <xdr:row>44</xdr:row>
      <xdr:rowOff>68580</xdr:rowOff>
    </xdr:to>
    <xdr:cxnSp macro="">
      <xdr:nvCxnSpPr>
        <xdr:cNvPr id="382" name="直線コネクタ 381"/>
        <xdr:cNvCxnSpPr/>
      </xdr:nvCxnSpPr>
      <xdr:spPr>
        <a:xfrm flipV="1">
          <a:off x="15290800" y="757015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68580</xdr:rowOff>
    </xdr:from>
    <xdr:to>
      <xdr:col>22</xdr:col>
      <xdr:colOff>203200</xdr:colOff>
      <xdr:row>44</xdr:row>
      <xdr:rowOff>122872</xdr:rowOff>
    </xdr:to>
    <xdr:cxnSp macro="">
      <xdr:nvCxnSpPr>
        <xdr:cNvPr id="385" name="直線コネクタ 384"/>
        <xdr:cNvCxnSpPr/>
      </xdr:nvCxnSpPr>
      <xdr:spPr>
        <a:xfrm flipV="1">
          <a:off x="14401800" y="761238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122872</xdr:rowOff>
    </xdr:from>
    <xdr:to>
      <xdr:col>21</xdr:col>
      <xdr:colOff>0</xdr:colOff>
      <xdr:row>44</xdr:row>
      <xdr:rowOff>171132</xdr:rowOff>
    </xdr:to>
    <xdr:cxnSp macro="">
      <xdr:nvCxnSpPr>
        <xdr:cNvPr id="388" name="直線コネクタ 387"/>
        <xdr:cNvCxnSpPr/>
      </xdr:nvCxnSpPr>
      <xdr:spPr>
        <a:xfrm flipV="1">
          <a:off x="13512800" y="76666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116840</xdr:rowOff>
    </xdr:from>
    <xdr:to>
      <xdr:col>24</xdr:col>
      <xdr:colOff>609600</xdr:colOff>
      <xdr:row>44</xdr:row>
      <xdr:rowOff>46990</xdr:rowOff>
    </xdr:to>
    <xdr:sp macro="" textlink="">
      <xdr:nvSpPr>
        <xdr:cNvPr id="398" name="円/楕円 397"/>
        <xdr:cNvSpPr/>
      </xdr:nvSpPr>
      <xdr:spPr>
        <a:xfrm>
          <a:off x="16967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12717</xdr:rowOff>
    </xdr:from>
    <xdr:ext cx="762000" cy="259045"/>
    <xdr:sp macro="" textlink="">
      <xdr:nvSpPr>
        <xdr:cNvPr id="399" name="公債費負担の状況該当値テキスト"/>
        <xdr:cNvSpPr txBox="1"/>
      </xdr:nvSpPr>
      <xdr:spPr>
        <a:xfrm>
          <a:off x="17106900" y="7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147003</xdr:rowOff>
    </xdr:from>
    <xdr:to>
      <xdr:col>23</xdr:col>
      <xdr:colOff>457200</xdr:colOff>
      <xdr:row>44</xdr:row>
      <xdr:rowOff>77153</xdr:rowOff>
    </xdr:to>
    <xdr:sp macro="" textlink="">
      <xdr:nvSpPr>
        <xdr:cNvPr id="400" name="円/楕円 399"/>
        <xdr:cNvSpPr/>
      </xdr:nvSpPr>
      <xdr:spPr>
        <a:xfrm>
          <a:off x="16129000" y="75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61930</xdr:rowOff>
    </xdr:from>
    <xdr:ext cx="736600" cy="259045"/>
    <xdr:sp macro="" textlink="">
      <xdr:nvSpPr>
        <xdr:cNvPr id="401" name="テキスト ボックス 400"/>
        <xdr:cNvSpPr txBox="1"/>
      </xdr:nvSpPr>
      <xdr:spPr>
        <a:xfrm>
          <a:off x="15798800" y="7605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17780</xdr:rowOff>
    </xdr:from>
    <xdr:to>
      <xdr:col>22</xdr:col>
      <xdr:colOff>254000</xdr:colOff>
      <xdr:row>44</xdr:row>
      <xdr:rowOff>119380</xdr:rowOff>
    </xdr:to>
    <xdr:sp macro="" textlink="">
      <xdr:nvSpPr>
        <xdr:cNvPr id="402" name="円/楕円 401"/>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104157</xdr:rowOff>
    </xdr:from>
    <xdr:ext cx="762000" cy="259045"/>
    <xdr:sp macro="" textlink="">
      <xdr:nvSpPr>
        <xdr:cNvPr id="403" name="テキスト ボックス 402"/>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72072</xdr:rowOff>
    </xdr:from>
    <xdr:to>
      <xdr:col>21</xdr:col>
      <xdr:colOff>50800</xdr:colOff>
      <xdr:row>45</xdr:row>
      <xdr:rowOff>2222</xdr:rowOff>
    </xdr:to>
    <xdr:sp macro="" textlink="">
      <xdr:nvSpPr>
        <xdr:cNvPr id="404" name="円/楕円 403"/>
        <xdr:cNvSpPr/>
      </xdr:nvSpPr>
      <xdr:spPr>
        <a:xfrm>
          <a:off x="14351000" y="76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158449</xdr:rowOff>
    </xdr:from>
    <xdr:ext cx="762000" cy="259045"/>
    <xdr:sp macro="" textlink="">
      <xdr:nvSpPr>
        <xdr:cNvPr id="405" name="テキスト ボックス 404"/>
        <xdr:cNvSpPr txBox="1"/>
      </xdr:nvSpPr>
      <xdr:spPr>
        <a:xfrm>
          <a:off x="14020800" y="770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120332</xdr:rowOff>
    </xdr:from>
    <xdr:to>
      <xdr:col>19</xdr:col>
      <xdr:colOff>533400</xdr:colOff>
      <xdr:row>45</xdr:row>
      <xdr:rowOff>50482</xdr:rowOff>
    </xdr:to>
    <xdr:sp macro="" textlink="">
      <xdr:nvSpPr>
        <xdr:cNvPr id="406" name="円/楕円 405"/>
        <xdr:cNvSpPr/>
      </xdr:nvSpPr>
      <xdr:spPr>
        <a:xfrm>
          <a:off x="13462000" y="76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35259</xdr:rowOff>
    </xdr:from>
    <xdr:ext cx="762000" cy="259045"/>
    <xdr:sp macro="" textlink="">
      <xdr:nvSpPr>
        <xdr:cNvPr id="407" name="テキスト ボックス 406"/>
        <xdr:cNvSpPr txBox="1"/>
      </xdr:nvSpPr>
      <xdr:spPr>
        <a:xfrm>
          <a:off x="13131800" y="775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依然として類似団体平均を大きく上回っている。地方債現在高</a:t>
          </a:r>
          <a:r>
            <a:rPr kumimoji="1" lang="ja-JP" altLang="en-US" sz="1100">
              <a:solidFill>
                <a:schemeClr val="dk1"/>
              </a:solidFill>
              <a:effectLst/>
              <a:latin typeface="+mn-ea"/>
              <a:ea typeface="+mn-ea"/>
              <a:cs typeface="+mn-cs"/>
            </a:rPr>
            <a:t>の高いことが類似団体平均値を大きく上回る要因となっている中で</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今後においても、</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新規市債発行額を元金償還額以内に抑制する</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という基本的な方針</a:t>
          </a:r>
          <a:r>
            <a:rPr kumimoji="1" lang="ja-JP" altLang="en-US" sz="1100">
              <a:solidFill>
                <a:schemeClr val="dk1"/>
              </a:solidFill>
              <a:effectLst/>
              <a:latin typeface="+mn-ea"/>
              <a:ea typeface="+mn-ea"/>
              <a:cs typeface="+mn-cs"/>
            </a:rPr>
            <a:t>のもと、</a:t>
          </a:r>
          <a:r>
            <a:rPr kumimoji="1" lang="ja-JP" altLang="ja-JP" sz="1100">
              <a:solidFill>
                <a:schemeClr val="dk1"/>
              </a:solidFill>
              <a:effectLst/>
              <a:latin typeface="+mn-ea"/>
              <a:ea typeface="+mn-ea"/>
              <a:cs typeface="+mn-cs"/>
            </a:rPr>
            <a:t>緊急性や必要性、有効性、また優先順位</a:t>
          </a:r>
          <a:r>
            <a:rPr kumimoji="1" lang="ja-JP" altLang="en-US" sz="1100">
              <a:solidFill>
                <a:schemeClr val="dk1"/>
              </a:solidFill>
              <a:effectLst/>
              <a:latin typeface="+mn-ea"/>
              <a:ea typeface="+mn-ea"/>
              <a:cs typeface="+mn-cs"/>
            </a:rPr>
            <a:t>付け</a:t>
          </a:r>
          <a:r>
            <a:rPr kumimoji="1" lang="ja-JP" altLang="ja-JP" sz="1100">
              <a:solidFill>
                <a:schemeClr val="dk1"/>
              </a:solidFill>
              <a:effectLst/>
              <a:latin typeface="+mn-ea"/>
              <a:ea typeface="+mn-ea"/>
              <a:cs typeface="+mn-cs"/>
            </a:rPr>
            <a:t>を図</a:t>
          </a:r>
          <a:r>
            <a:rPr kumimoji="1" lang="ja-JP" altLang="en-US" sz="1100">
              <a:solidFill>
                <a:schemeClr val="dk1"/>
              </a:solidFill>
              <a:effectLst/>
              <a:latin typeface="+mn-ea"/>
              <a:ea typeface="+mn-ea"/>
              <a:cs typeface="+mn-cs"/>
            </a:rPr>
            <a:t>り、また</a:t>
          </a:r>
          <a:r>
            <a:rPr kumimoji="1" lang="ja-JP" altLang="ja-JP" sz="1100">
              <a:solidFill>
                <a:schemeClr val="dk1"/>
              </a:solidFill>
              <a:effectLst/>
              <a:latin typeface="+mn-ea"/>
              <a:ea typeface="+mn-ea"/>
              <a:cs typeface="+mn-cs"/>
            </a:rPr>
            <a:t>次年度以降への負担も考慮した中で計画的に事業を実施</a:t>
          </a:r>
          <a:r>
            <a:rPr kumimoji="1" lang="ja-JP" altLang="en-US" sz="1100">
              <a:solidFill>
                <a:schemeClr val="dk1"/>
              </a:solidFill>
              <a:effectLst/>
              <a:latin typeface="+mn-ea"/>
              <a:ea typeface="+mn-ea"/>
              <a:cs typeface="+mn-cs"/>
            </a:rPr>
            <a:t>しながら、</a:t>
          </a:r>
          <a:r>
            <a:rPr kumimoji="1" lang="ja-JP" altLang="ja-JP" sz="1100">
              <a:solidFill>
                <a:schemeClr val="dk1"/>
              </a:solidFill>
              <a:effectLst/>
              <a:latin typeface="+mn-ea"/>
              <a:ea typeface="+mn-ea"/>
              <a:cs typeface="+mn-cs"/>
            </a:rPr>
            <a:t>地方債の発行を抑制し、数値の減少に努める。</a:t>
          </a:r>
          <a:endParaRPr lang="ja-JP" altLang="ja-JP" sz="14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21</xdr:row>
      <xdr:rowOff>116268</xdr:rowOff>
    </xdr:to>
    <xdr:cxnSp macro="">
      <xdr:nvCxnSpPr>
        <xdr:cNvPr id="432" name="直線コネクタ 431"/>
        <xdr:cNvCxnSpPr/>
      </xdr:nvCxnSpPr>
      <xdr:spPr>
        <a:xfrm flipV="1">
          <a:off x="17018000" y="2571750"/>
          <a:ext cx="0" cy="11449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88345</xdr:rowOff>
    </xdr:from>
    <xdr:ext cx="762000" cy="259045"/>
    <xdr:sp macro="" textlink="">
      <xdr:nvSpPr>
        <xdr:cNvPr id="433" name="将来負担の状況最小値テキスト"/>
        <xdr:cNvSpPr txBox="1"/>
      </xdr:nvSpPr>
      <xdr:spPr>
        <a:xfrm>
          <a:off x="17106900" y="368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21</xdr:row>
      <xdr:rowOff>116268</xdr:rowOff>
    </xdr:from>
    <xdr:to>
      <xdr:col>24</xdr:col>
      <xdr:colOff>647700</xdr:colOff>
      <xdr:row>21</xdr:row>
      <xdr:rowOff>116268</xdr:rowOff>
    </xdr:to>
    <xdr:cxnSp macro="">
      <xdr:nvCxnSpPr>
        <xdr:cNvPr id="434" name="直線コネクタ 433"/>
        <xdr:cNvCxnSpPr/>
      </xdr:nvCxnSpPr>
      <xdr:spPr>
        <a:xfrm>
          <a:off x="16929100" y="37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71152</xdr:rowOff>
    </xdr:from>
    <xdr:to>
      <xdr:col>24</xdr:col>
      <xdr:colOff>558800</xdr:colOff>
      <xdr:row>20</xdr:row>
      <xdr:rowOff>120618</xdr:rowOff>
    </xdr:to>
    <xdr:cxnSp macro="">
      <xdr:nvCxnSpPr>
        <xdr:cNvPr id="437" name="直線コネクタ 436"/>
        <xdr:cNvCxnSpPr/>
      </xdr:nvCxnSpPr>
      <xdr:spPr>
        <a:xfrm flipV="1">
          <a:off x="16179800" y="3500152"/>
          <a:ext cx="8382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168419</xdr:rowOff>
    </xdr:from>
    <xdr:ext cx="762000" cy="259045"/>
    <xdr:sp macro="" textlink="">
      <xdr:nvSpPr>
        <xdr:cNvPr id="438" name="将来負担の状況平均値テキスト"/>
        <xdr:cNvSpPr txBox="1"/>
      </xdr:nvSpPr>
      <xdr:spPr>
        <a:xfrm>
          <a:off x="17106900" y="256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151892</xdr:rowOff>
    </xdr:from>
    <xdr:to>
      <xdr:col>24</xdr:col>
      <xdr:colOff>609600</xdr:colOff>
      <xdr:row>16</xdr:row>
      <xdr:rowOff>82042</xdr:rowOff>
    </xdr:to>
    <xdr:sp macro="" textlink="">
      <xdr:nvSpPr>
        <xdr:cNvPr id="439" name="フローチャート : 判断 438"/>
        <xdr:cNvSpPr/>
      </xdr:nvSpPr>
      <xdr:spPr>
        <a:xfrm>
          <a:off x="16967200" y="272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120618</xdr:rowOff>
    </xdr:from>
    <xdr:to>
      <xdr:col>23</xdr:col>
      <xdr:colOff>406400</xdr:colOff>
      <xdr:row>21</xdr:row>
      <xdr:rowOff>14319</xdr:rowOff>
    </xdr:to>
    <xdr:cxnSp macro="">
      <xdr:nvCxnSpPr>
        <xdr:cNvPr id="440" name="直線コネクタ 439"/>
        <xdr:cNvCxnSpPr/>
      </xdr:nvCxnSpPr>
      <xdr:spPr>
        <a:xfrm flipV="1">
          <a:off x="15290800" y="354961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54642</xdr:rowOff>
    </xdr:from>
    <xdr:to>
      <xdr:col>23</xdr:col>
      <xdr:colOff>457200</xdr:colOff>
      <xdr:row>16</xdr:row>
      <xdr:rowOff>156242</xdr:rowOff>
    </xdr:to>
    <xdr:sp macro="" textlink="">
      <xdr:nvSpPr>
        <xdr:cNvPr id="441" name="フローチャート : 判断 440"/>
        <xdr:cNvSpPr/>
      </xdr:nvSpPr>
      <xdr:spPr>
        <a:xfrm>
          <a:off x="161290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166419</xdr:rowOff>
    </xdr:from>
    <xdr:ext cx="736600" cy="259045"/>
    <xdr:sp macro="" textlink="">
      <xdr:nvSpPr>
        <xdr:cNvPr id="442" name="テキスト ボックス 441"/>
        <xdr:cNvSpPr txBox="1"/>
      </xdr:nvSpPr>
      <xdr:spPr>
        <a:xfrm>
          <a:off x="15798800" y="256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14319</xdr:rowOff>
    </xdr:from>
    <xdr:to>
      <xdr:col>22</xdr:col>
      <xdr:colOff>203200</xdr:colOff>
      <xdr:row>21</xdr:row>
      <xdr:rowOff>127127</xdr:rowOff>
    </xdr:to>
    <xdr:cxnSp macro="">
      <xdr:nvCxnSpPr>
        <xdr:cNvPr id="443" name="直線コネクタ 442"/>
        <xdr:cNvCxnSpPr/>
      </xdr:nvCxnSpPr>
      <xdr:spPr>
        <a:xfrm flipV="1">
          <a:off x="14401800" y="3614769"/>
          <a:ext cx="889000" cy="11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81185</xdr:rowOff>
    </xdr:from>
    <xdr:to>
      <xdr:col>22</xdr:col>
      <xdr:colOff>254000</xdr:colOff>
      <xdr:row>17</xdr:row>
      <xdr:rowOff>11335</xdr:rowOff>
    </xdr:to>
    <xdr:sp macro="" textlink="">
      <xdr:nvSpPr>
        <xdr:cNvPr id="444" name="フローチャート : 判断 443"/>
        <xdr:cNvSpPr/>
      </xdr:nvSpPr>
      <xdr:spPr>
        <a:xfrm>
          <a:off x="15240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21512</xdr:rowOff>
    </xdr:from>
    <xdr:ext cx="762000" cy="259045"/>
    <xdr:sp macro="" textlink="">
      <xdr:nvSpPr>
        <xdr:cNvPr id="445" name="テキスト ボックス 444"/>
        <xdr:cNvSpPr txBox="1"/>
      </xdr:nvSpPr>
      <xdr:spPr>
        <a:xfrm>
          <a:off x="14909800" y="259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127127</xdr:rowOff>
    </xdr:from>
    <xdr:to>
      <xdr:col>21</xdr:col>
      <xdr:colOff>0</xdr:colOff>
      <xdr:row>22</xdr:row>
      <xdr:rowOff>115538</xdr:rowOff>
    </xdr:to>
    <xdr:cxnSp macro="">
      <xdr:nvCxnSpPr>
        <xdr:cNvPr id="446" name="直線コネクタ 445"/>
        <xdr:cNvCxnSpPr/>
      </xdr:nvCxnSpPr>
      <xdr:spPr>
        <a:xfrm flipV="1">
          <a:off x="13512800" y="3727577"/>
          <a:ext cx="889000" cy="1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128842</xdr:rowOff>
    </xdr:from>
    <xdr:to>
      <xdr:col>21</xdr:col>
      <xdr:colOff>50800</xdr:colOff>
      <xdr:row>17</xdr:row>
      <xdr:rowOff>58992</xdr:rowOff>
    </xdr:to>
    <xdr:sp macro="" textlink="">
      <xdr:nvSpPr>
        <xdr:cNvPr id="447" name="フローチャート : 判断 446"/>
        <xdr:cNvSpPr/>
      </xdr:nvSpPr>
      <xdr:spPr>
        <a:xfrm>
          <a:off x="14351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69169</xdr:rowOff>
    </xdr:from>
    <xdr:ext cx="762000" cy="259045"/>
    <xdr:sp macro="" textlink="">
      <xdr:nvSpPr>
        <xdr:cNvPr id="448" name="テキスト ボックス 447"/>
        <xdr:cNvSpPr txBox="1"/>
      </xdr:nvSpPr>
      <xdr:spPr>
        <a:xfrm>
          <a:off x="14020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23749</xdr:rowOff>
    </xdr:from>
    <xdr:to>
      <xdr:col>19</xdr:col>
      <xdr:colOff>533400</xdr:colOff>
      <xdr:row>17</xdr:row>
      <xdr:rowOff>125349</xdr:rowOff>
    </xdr:to>
    <xdr:sp macro="" textlink="">
      <xdr:nvSpPr>
        <xdr:cNvPr id="449" name="フローチャート : 判断 448"/>
        <xdr:cNvSpPr/>
      </xdr:nvSpPr>
      <xdr:spPr>
        <a:xfrm>
          <a:off x="13462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135526</xdr:rowOff>
    </xdr:from>
    <xdr:ext cx="762000" cy="259045"/>
    <xdr:sp macro="" textlink="">
      <xdr:nvSpPr>
        <xdr:cNvPr id="450" name="テキスト ボックス 449"/>
        <xdr:cNvSpPr txBox="1"/>
      </xdr:nvSpPr>
      <xdr:spPr>
        <a:xfrm>
          <a:off x="13131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20352</xdr:rowOff>
    </xdr:from>
    <xdr:to>
      <xdr:col>24</xdr:col>
      <xdr:colOff>609600</xdr:colOff>
      <xdr:row>20</xdr:row>
      <xdr:rowOff>121952</xdr:rowOff>
    </xdr:to>
    <xdr:sp macro="" textlink="">
      <xdr:nvSpPr>
        <xdr:cNvPr id="456" name="円/楕円 455"/>
        <xdr:cNvSpPr/>
      </xdr:nvSpPr>
      <xdr:spPr>
        <a:xfrm>
          <a:off x="16967200" y="34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163879</xdr:rowOff>
    </xdr:from>
    <xdr:ext cx="762000" cy="259045"/>
    <xdr:sp macro="" textlink="">
      <xdr:nvSpPr>
        <xdr:cNvPr id="457" name="将来負担の状況該当値テキスト"/>
        <xdr:cNvSpPr txBox="1"/>
      </xdr:nvSpPr>
      <xdr:spPr>
        <a:xfrm>
          <a:off x="17106900" y="342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69818</xdr:rowOff>
    </xdr:from>
    <xdr:to>
      <xdr:col>23</xdr:col>
      <xdr:colOff>457200</xdr:colOff>
      <xdr:row>20</xdr:row>
      <xdr:rowOff>171418</xdr:rowOff>
    </xdr:to>
    <xdr:sp macro="" textlink="">
      <xdr:nvSpPr>
        <xdr:cNvPr id="458" name="円/楕円 457"/>
        <xdr:cNvSpPr/>
      </xdr:nvSpPr>
      <xdr:spPr>
        <a:xfrm>
          <a:off x="16129000" y="34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156195</xdr:rowOff>
    </xdr:from>
    <xdr:ext cx="736600" cy="259045"/>
    <xdr:sp macro="" textlink="">
      <xdr:nvSpPr>
        <xdr:cNvPr id="459" name="テキスト ボックス 458"/>
        <xdr:cNvSpPr txBox="1"/>
      </xdr:nvSpPr>
      <xdr:spPr>
        <a:xfrm>
          <a:off x="15798800" y="358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134969</xdr:rowOff>
    </xdr:from>
    <xdr:to>
      <xdr:col>22</xdr:col>
      <xdr:colOff>254000</xdr:colOff>
      <xdr:row>21</xdr:row>
      <xdr:rowOff>65119</xdr:rowOff>
    </xdr:to>
    <xdr:sp macro="" textlink="">
      <xdr:nvSpPr>
        <xdr:cNvPr id="460" name="円/楕円 459"/>
        <xdr:cNvSpPr/>
      </xdr:nvSpPr>
      <xdr:spPr>
        <a:xfrm>
          <a:off x="15240000" y="35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49896</xdr:rowOff>
    </xdr:from>
    <xdr:ext cx="762000" cy="259045"/>
    <xdr:sp macro="" textlink="">
      <xdr:nvSpPr>
        <xdr:cNvPr id="461" name="テキスト ボックス 460"/>
        <xdr:cNvSpPr txBox="1"/>
      </xdr:nvSpPr>
      <xdr:spPr>
        <a:xfrm>
          <a:off x="14909800" y="365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76327</xdr:rowOff>
    </xdr:from>
    <xdr:to>
      <xdr:col>21</xdr:col>
      <xdr:colOff>50800</xdr:colOff>
      <xdr:row>22</xdr:row>
      <xdr:rowOff>6477</xdr:rowOff>
    </xdr:to>
    <xdr:sp macro="" textlink="">
      <xdr:nvSpPr>
        <xdr:cNvPr id="462" name="円/楕円 461"/>
        <xdr:cNvSpPr/>
      </xdr:nvSpPr>
      <xdr:spPr>
        <a:xfrm>
          <a:off x="14351000" y="36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162704</xdr:rowOff>
    </xdr:from>
    <xdr:ext cx="762000" cy="259045"/>
    <xdr:sp macro="" textlink="">
      <xdr:nvSpPr>
        <xdr:cNvPr id="463" name="テキスト ボックス 462"/>
        <xdr:cNvSpPr txBox="1"/>
      </xdr:nvSpPr>
      <xdr:spPr>
        <a:xfrm>
          <a:off x="14020800" y="376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64738</xdr:rowOff>
    </xdr:from>
    <xdr:to>
      <xdr:col>19</xdr:col>
      <xdr:colOff>533400</xdr:colOff>
      <xdr:row>22</xdr:row>
      <xdr:rowOff>166338</xdr:rowOff>
    </xdr:to>
    <xdr:sp macro="" textlink="">
      <xdr:nvSpPr>
        <xdr:cNvPr id="464" name="円/楕円 463"/>
        <xdr:cNvSpPr/>
      </xdr:nvSpPr>
      <xdr:spPr>
        <a:xfrm>
          <a:off x="13462000" y="383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151115</xdr:rowOff>
    </xdr:from>
    <xdr:ext cx="762000" cy="259045"/>
    <xdr:sp macro="" textlink="">
      <xdr:nvSpPr>
        <xdr:cNvPr id="465" name="テキスト ボックス 464"/>
        <xdr:cNvSpPr txBox="1"/>
      </xdr:nvSpPr>
      <xdr:spPr>
        <a:xfrm>
          <a:off x="13131800" y="392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78,512
78,019
24.26
25,228,597
24,741,638
364,671
14,688,247
36,038,256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153.9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窓口業務や保育所</a:t>
          </a:r>
          <a:r>
            <a:rPr kumimoji="1" lang="ja-JP" altLang="ja-JP" sz="1100">
              <a:solidFill>
                <a:schemeClr val="dk1"/>
              </a:solidFill>
              <a:effectLst/>
              <a:latin typeface="+mn-lt"/>
              <a:ea typeface="+mn-ea"/>
              <a:cs typeface="+mn-cs"/>
            </a:rPr>
            <a:t>施設管理における人件費等で、</a:t>
          </a:r>
          <a:r>
            <a:rPr kumimoji="1" lang="ja-JP" altLang="en-US" sz="1100">
              <a:solidFill>
                <a:schemeClr val="dk1"/>
              </a:solidFill>
              <a:effectLst/>
              <a:latin typeface="+mn-lt"/>
              <a:ea typeface="+mn-ea"/>
              <a:cs typeface="+mn-cs"/>
            </a:rPr>
            <a:t>業務の民間</a:t>
          </a:r>
          <a:r>
            <a:rPr kumimoji="1" lang="ja-JP" altLang="ja-JP" sz="1100">
              <a:solidFill>
                <a:schemeClr val="dk1"/>
              </a:solidFill>
              <a:effectLst/>
              <a:latin typeface="+mn-lt"/>
              <a:ea typeface="+mn-ea"/>
              <a:cs typeface="+mn-cs"/>
            </a:rPr>
            <a:t>委託</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進め</a:t>
          </a:r>
          <a:r>
            <a:rPr kumimoji="1" lang="ja-JP" altLang="en-US" sz="1100">
              <a:solidFill>
                <a:schemeClr val="dk1"/>
              </a:solidFill>
              <a:effectLst/>
              <a:latin typeface="+mn-lt"/>
              <a:ea typeface="+mn-ea"/>
              <a:cs typeface="+mn-cs"/>
            </a:rPr>
            <a:t>たこと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また退職者と新規採用者の給与差等の要因で、人件費の比率は減少した。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今後においても、事業ごとの定員数の適正を見極めながら、民間でも実施可能な業務については、指定管理者制度を含めた委託を推進していくことで、</a:t>
          </a:r>
          <a:r>
            <a:rPr kumimoji="1" lang="ja-JP" altLang="ja-JP" sz="1100">
              <a:solidFill>
                <a:schemeClr val="dk1"/>
              </a:solidFill>
              <a:effectLst/>
              <a:latin typeface="+mn-lt"/>
              <a:ea typeface="+mn-ea"/>
              <a:cs typeface="+mn-cs"/>
            </a:rPr>
            <a:t>人件費の抑制</a:t>
          </a:r>
          <a:r>
            <a:rPr kumimoji="1" lang="ja-JP" altLang="en-US" sz="1100">
              <a:solidFill>
                <a:schemeClr val="dk1"/>
              </a:solidFill>
              <a:effectLst/>
              <a:latin typeface="+mn-lt"/>
              <a:ea typeface="+mn-ea"/>
              <a:cs typeface="+mn-cs"/>
            </a:rPr>
            <a:t>を行いなが</a:t>
          </a:r>
          <a:r>
            <a:rPr kumimoji="1" lang="ja-JP" altLang="ja-JP" sz="1100">
              <a:solidFill>
                <a:schemeClr val="dk1"/>
              </a:solidFill>
              <a:effectLst/>
              <a:latin typeface="+mn-lt"/>
              <a:ea typeface="+mn-ea"/>
              <a:cs typeface="+mn-cs"/>
            </a:rPr>
            <a:t>らも質の高い行政サービス</a:t>
          </a:r>
          <a:r>
            <a:rPr kumimoji="1" lang="ja-JP" altLang="en-US" sz="1100">
              <a:solidFill>
                <a:schemeClr val="dk1"/>
              </a:solidFill>
              <a:effectLst/>
              <a:latin typeface="+mn-lt"/>
              <a:ea typeface="+mn-ea"/>
              <a:cs typeface="+mn-cs"/>
            </a:rPr>
            <a:t>が行えるように</a:t>
          </a:r>
          <a:r>
            <a:rPr kumimoji="1" lang="ja-JP" altLang="ja-JP" sz="1100">
              <a:solidFill>
                <a:schemeClr val="dk1"/>
              </a:solidFill>
              <a:effectLst/>
              <a:latin typeface="+mn-lt"/>
              <a:ea typeface="+mn-ea"/>
              <a:cs typeface="+mn-cs"/>
            </a:rPr>
            <a:t>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153126</xdr:rowOff>
    </xdr:from>
    <xdr:to>
      <xdr:col>7</xdr:col>
      <xdr:colOff>15875</xdr:colOff>
      <xdr:row>35</xdr:row>
      <xdr:rowOff>79647</xdr:rowOff>
    </xdr:to>
    <xdr:cxnSp macro="">
      <xdr:nvCxnSpPr>
        <xdr:cNvPr id="68" name="直線コネクタ 67"/>
        <xdr:cNvCxnSpPr/>
      </xdr:nvCxnSpPr>
      <xdr:spPr>
        <a:xfrm flipV="1">
          <a:off x="3987800" y="598242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48623</xdr:rowOff>
    </xdr:from>
    <xdr:to>
      <xdr:col>5</xdr:col>
      <xdr:colOff>549275</xdr:colOff>
      <xdr:row>35</xdr:row>
      <xdr:rowOff>79647</xdr:rowOff>
    </xdr:to>
    <xdr:cxnSp macro="">
      <xdr:nvCxnSpPr>
        <xdr:cNvPr id="71" name="直線コネクタ 70"/>
        <xdr:cNvCxnSpPr/>
      </xdr:nvCxnSpPr>
      <xdr:spPr>
        <a:xfrm>
          <a:off x="3098800" y="5877923"/>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48623</xdr:rowOff>
    </xdr:from>
    <xdr:to>
      <xdr:col>4</xdr:col>
      <xdr:colOff>346075</xdr:colOff>
      <xdr:row>34</xdr:row>
      <xdr:rowOff>140063</xdr:rowOff>
    </xdr:to>
    <xdr:cxnSp macro="">
      <xdr:nvCxnSpPr>
        <xdr:cNvPr id="74" name="直線コネクタ 73"/>
        <xdr:cNvCxnSpPr/>
      </xdr:nvCxnSpPr>
      <xdr:spPr>
        <a:xfrm flipV="1">
          <a:off x="2209800" y="587792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34</xdr:row>
      <xdr:rowOff>140063</xdr:rowOff>
    </xdr:to>
    <xdr:cxnSp macro="">
      <xdr:nvCxnSpPr>
        <xdr:cNvPr id="77" name="直線コネクタ 76"/>
        <xdr:cNvCxnSpPr/>
      </xdr:nvCxnSpPr>
      <xdr:spPr>
        <a:xfrm>
          <a:off x="1320800" y="59563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102326</xdr:rowOff>
    </xdr:from>
    <xdr:to>
      <xdr:col>7</xdr:col>
      <xdr:colOff>66675</xdr:colOff>
      <xdr:row>35</xdr:row>
      <xdr:rowOff>32476</xdr:rowOff>
    </xdr:to>
    <xdr:sp macro="" textlink="">
      <xdr:nvSpPr>
        <xdr:cNvPr id="87" name="円/楕円 86"/>
        <xdr:cNvSpPr/>
      </xdr:nvSpPr>
      <xdr:spPr>
        <a:xfrm>
          <a:off x="47752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118853</xdr:rowOff>
    </xdr:from>
    <xdr:ext cx="762000" cy="259045"/>
    <xdr:sp macro="" textlink="">
      <xdr:nvSpPr>
        <xdr:cNvPr id="88" name="人件費該当値テキスト"/>
        <xdr:cNvSpPr txBox="1"/>
      </xdr:nvSpPr>
      <xdr:spPr>
        <a:xfrm>
          <a:off x="4914900" y="57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28847</xdr:rowOff>
    </xdr:from>
    <xdr:to>
      <xdr:col>5</xdr:col>
      <xdr:colOff>600075</xdr:colOff>
      <xdr:row>35</xdr:row>
      <xdr:rowOff>130447</xdr:rowOff>
    </xdr:to>
    <xdr:sp macro="" textlink="">
      <xdr:nvSpPr>
        <xdr:cNvPr id="89" name="円/楕円 88"/>
        <xdr:cNvSpPr/>
      </xdr:nvSpPr>
      <xdr:spPr>
        <a:xfrm>
          <a:off x="3937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140624</xdr:rowOff>
    </xdr:from>
    <xdr:ext cx="736600" cy="259045"/>
    <xdr:sp macro="" textlink="">
      <xdr:nvSpPr>
        <xdr:cNvPr id="90" name="テキスト ボックス 89"/>
        <xdr:cNvSpPr txBox="1"/>
      </xdr:nvSpPr>
      <xdr:spPr>
        <a:xfrm>
          <a:off x="3606800" y="579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169273</xdr:rowOff>
    </xdr:from>
    <xdr:to>
      <xdr:col>4</xdr:col>
      <xdr:colOff>396875</xdr:colOff>
      <xdr:row>34</xdr:row>
      <xdr:rowOff>99423</xdr:rowOff>
    </xdr:to>
    <xdr:sp macro="" textlink="">
      <xdr:nvSpPr>
        <xdr:cNvPr id="91" name="円/楕円 90"/>
        <xdr:cNvSpPr/>
      </xdr:nvSpPr>
      <xdr:spPr>
        <a:xfrm>
          <a:off x="3048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109600</xdr:rowOff>
    </xdr:from>
    <xdr:ext cx="762000" cy="259045"/>
    <xdr:sp macro="" textlink="">
      <xdr:nvSpPr>
        <xdr:cNvPr id="92" name="テキスト ボックス 91"/>
        <xdr:cNvSpPr txBox="1"/>
      </xdr:nvSpPr>
      <xdr:spPr>
        <a:xfrm>
          <a:off x="2717800" y="55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89263</xdr:rowOff>
    </xdr:from>
    <xdr:to>
      <xdr:col>3</xdr:col>
      <xdr:colOff>193675</xdr:colOff>
      <xdr:row>35</xdr:row>
      <xdr:rowOff>19413</xdr:rowOff>
    </xdr:to>
    <xdr:sp macro="" textlink="">
      <xdr:nvSpPr>
        <xdr:cNvPr id="93" name="円/楕円 92"/>
        <xdr:cNvSpPr/>
      </xdr:nvSpPr>
      <xdr:spPr>
        <a:xfrm>
          <a:off x="2159000" y="59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29590</xdr:rowOff>
    </xdr:from>
    <xdr:ext cx="762000" cy="259045"/>
    <xdr:sp macro="" textlink="">
      <xdr:nvSpPr>
        <xdr:cNvPr id="94" name="テキスト ボックス 93"/>
        <xdr:cNvSpPr txBox="1"/>
      </xdr:nvSpPr>
      <xdr:spPr>
        <a:xfrm>
          <a:off x="1828800" y="568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76200</xdr:rowOff>
    </xdr:from>
    <xdr:to>
      <xdr:col>1</xdr:col>
      <xdr:colOff>676275</xdr:colOff>
      <xdr:row>35</xdr:row>
      <xdr:rowOff>6350</xdr:rowOff>
    </xdr:to>
    <xdr:sp macro="" textlink="">
      <xdr:nvSpPr>
        <xdr:cNvPr id="95" name="円/楕円 94"/>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16527</xdr:rowOff>
    </xdr:from>
    <xdr:ext cx="762000" cy="259045"/>
    <xdr:sp macro="" textlink="">
      <xdr:nvSpPr>
        <xdr:cNvPr id="96" name="テキスト ボックス 95"/>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類似団体と比べて低い値になっている</a:t>
          </a:r>
          <a:r>
            <a:rPr kumimoji="1" lang="ja-JP" altLang="en-US" sz="1100">
              <a:solidFill>
                <a:schemeClr val="dk1"/>
              </a:solidFill>
              <a:effectLst/>
              <a:latin typeface="+mn-ea"/>
              <a:ea typeface="+mn-ea"/>
              <a:cs typeface="+mn-cs"/>
            </a:rPr>
            <a:t>が、前年度に比べて上昇している</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これは</a:t>
          </a:r>
          <a:r>
            <a:rPr kumimoji="1" lang="ja-JP" altLang="ja-JP" sz="1100">
              <a:solidFill>
                <a:schemeClr val="dk1"/>
              </a:solidFill>
              <a:effectLst/>
              <a:latin typeface="+mn-ea"/>
              <a:ea typeface="+mn-ea"/>
              <a:cs typeface="+mn-cs"/>
            </a:rPr>
            <a:t>、民間</a:t>
          </a:r>
          <a:r>
            <a:rPr kumimoji="1" lang="ja-JP" altLang="en-US" sz="1100">
              <a:solidFill>
                <a:schemeClr val="dk1"/>
              </a:solidFill>
              <a:effectLst/>
              <a:latin typeface="+mn-ea"/>
              <a:ea typeface="+mn-ea"/>
              <a:cs typeface="+mn-cs"/>
            </a:rPr>
            <a:t>に施設管理やごみ収集の一部委託化を</a:t>
          </a:r>
          <a:r>
            <a:rPr kumimoji="1" lang="ja-JP" altLang="ja-JP" sz="1100">
              <a:solidFill>
                <a:schemeClr val="dk1"/>
              </a:solidFill>
              <a:effectLst/>
              <a:latin typeface="+mn-ea"/>
              <a:ea typeface="+mn-ea"/>
              <a:cs typeface="+mn-cs"/>
            </a:rPr>
            <a:t>進め</a:t>
          </a:r>
          <a:r>
            <a:rPr kumimoji="1" lang="ja-JP" altLang="en-US" sz="1100">
              <a:solidFill>
                <a:schemeClr val="dk1"/>
              </a:solidFill>
              <a:effectLst/>
              <a:latin typeface="+mn-ea"/>
              <a:ea typeface="+mn-ea"/>
              <a:cs typeface="+mn-cs"/>
            </a:rPr>
            <a:t>たことによるものが要因と考えられる。</a:t>
          </a:r>
          <a:endParaRPr kumimoji="1" lang="en-US" altLang="ja-JP" sz="110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今後においても、</a:t>
          </a:r>
          <a:r>
            <a:rPr lang="ja-JP" altLang="ja-JP" sz="1100" b="0" i="0" baseline="0">
              <a:solidFill>
                <a:schemeClr val="dk1"/>
              </a:solidFill>
              <a:effectLst/>
              <a:latin typeface="+mn-lt"/>
              <a:ea typeface="+mn-ea"/>
              <a:cs typeface="+mn-cs"/>
            </a:rPr>
            <a:t>指定管理者制度など、民間の活力を使いながら、コスト低減を図っていくと共に、各事務事業についても、住民ニーズ・優先度を検証した上で、廃止・縮小を含めた更なる経費の削減に努め、数値の抑制を図っていく。</a:t>
          </a:r>
          <a:endParaRPr lang="ja-JP" altLang="ja-JP">
            <a:effectLst/>
          </a:endParaRPr>
        </a:p>
        <a:p>
          <a:endParaRPr lang="ja-JP" altLang="ja-JP" sz="14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24130</xdr:rowOff>
    </xdr:from>
    <xdr:to>
      <xdr:col>24</xdr:col>
      <xdr:colOff>31750</xdr:colOff>
      <xdr:row>15</xdr:row>
      <xdr:rowOff>39370</xdr:rowOff>
    </xdr:to>
    <xdr:cxnSp macro="">
      <xdr:nvCxnSpPr>
        <xdr:cNvPr id="129" name="直線コネクタ 128"/>
        <xdr:cNvCxnSpPr/>
      </xdr:nvCxnSpPr>
      <xdr:spPr>
        <a:xfrm>
          <a:off x="15671800" y="2595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24130</xdr:rowOff>
    </xdr:to>
    <xdr:cxnSp macro="">
      <xdr:nvCxnSpPr>
        <xdr:cNvPr id="132" name="直線コネクタ 131"/>
        <xdr:cNvCxnSpPr/>
      </xdr:nvCxnSpPr>
      <xdr:spPr>
        <a:xfrm>
          <a:off x="14782800" y="2573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119380</xdr:rowOff>
    </xdr:from>
    <xdr:to>
      <xdr:col>21</xdr:col>
      <xdr:colOff>361950</xdr:colOff>
      <xdr:row>15</xdr:row>
      <xdr:rowOff>1270</xdr:rowOff>
    </xdr:to>
    <xdr:cxnSp macro="">
      <xdr:nvCxnSpPr>
        <xdr:cNvPr id="135" name="直線コネクタ 134"/>
        <xdr:cNvCxnSpPr/>
      </xdr:nvCxnSpPr>
      <xdr:spPr>
        <a:xfrm>
          <a:off x="13893800" y="251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119380</xdr:rowOff>
    </xdr:from>
    <xdr:to>
      <xdr:col>20</xdr:col>
      <xdr:colOff>158750</xdr:colOff>
      <xdr:row>14</xdr:row>
      <xdr:rowOff>142240</xdr:rowOff>
    </xdr:to>
    <xdr:cxnSp macro="">
      <xdr:nvCxnSpPr>
        <xdr:cNvPr id="138" name="直線コネクタ 137"/>
        <xdr:cNvCxnSpPr/>
      </xdr:nvCxnSpPr>
      <xdr:spPr>
        <a:xfrm flipV="1">
          <a:off x="13004800" y="251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160020</xdr:rowOff>
    </xdr:from>
    <xdr:to>
      <xdr:col>24</xdr:col>
      <xdr:colOff>82550</xdr:colOff>
      <xdr:row>15</xdr:row>
      <xdr:rowOff>90170</xdr:rowOff>
    </xdr:to>
    <xdr:sp macro="" textlink="">
      <xdr:nvSpPr>
        <xdr:cNvPr id="148" name="円/楕円 147"/>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5097</xdr:rowOff>
    </xdr:from>
    <xdr:ext cx="762000" cy="259045"/>
    <xdr:sp macro="" textlink="">
      <xdr:nvSpPr>
        <xdr:cNvPr id="149" name="物件費該当値テキスト"/>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144780</xdr:rowOff>
    </xdr:from>
    <xdr:to>
      <xdr:col>22</xdr:col>
      <xdr:colOff>615950</xdr:colOff>
      <xdr:row>15</xdr:row>
      <xdr:rowOff>74930</xdr:rowOff>
    </xdr:to>
    <xdr:sp macro="" textlink="">
      <xdr:nvSpPr>
        <xdr:cNvPr id="150" name="円/楕円 149"/>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85107</xdr:rowOff>
    </xdr:from>
    <xdr:ext cx="736600" cy="259045"/>
    <xdr:sp macro="" textlink="">
      <xdr:nvSpPr>
        <xdr:cNvPr id="151" name="テキスト ボックス 150"/>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52" name="円/楕円 151"/>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53" name="テキスト ボックス 15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68580</xdr:rowOff>
    </xdr:from>
    <xdr:to>
      <xdr:col>20</xdr:col>
      <xdr:colOff>209550</xdr:colOff>
      <xdr:row>14</xdr:row>
      <xdr:rowOff>170180</xdr:rowOff>
    </xdr:to>
    <xdr:sp macro="" textlink="">
      <xdr:nvSpPr>
        <xdr:cNvPr id="154" name="円/楕円 153"/>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8907</xdr:rowOff>
    </xdr:from>
    <xdr:ext cx="762000" cy="259045"/>
    <xdr:sp macro="" textlink="">
      <xdr:nvSpPr>
        <xdr:cNvPr id="155" name="テキスト ボックス 154"/>
        <xdr:cNvSpPr txBox="1"/>
      </xdr:nvSpPr>
      <xdr:spPr>
        <a:xfrm>
          <a:off x="13512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56" name="円/楕円 155"/>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57" name="テキスト ボックス 156"/>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数値としては類似団体より低い数値が、障害福祉費や保育事業経費等の</a:t>
          </a:r>
          <a:r>
            <a:rPr kumimoji="1" lang="ja-JP" altLang="en-US" sz="1100">
              <a:solidFill>
                <a:schemeClr val="dk1"/>
              </a:solidFill>
              <a:effectLst/>
              <a:latin typeface="+mn-lt"/>
              <a:ea typeface="+mn-ea"/>
              <a:cs typeface="+mn-cs"/>
            </a:rPr>
            <a:t>扶助費の増加が見られた。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今後においても、自然増を含めた扶助費の</a:t>
          </a:r>
          <a:r>
            <a:rPr kumimoji="1" lang="ja-JP" altLang="ja-JP" sz="1100">
              <a:solidFill>
                <a:schemeClr val="dk1"/>
              </a:solidFill>
              <a:effectLst/>
              <a:latin typeface="+mn-lt"/>
              <a:ea typeface="+mn-ea"/>
              <a:cs typeface="+mn-cs"/>
            </a:rPr>
            <a:t>増加が見込まれる中で、適正な執行を進めるために審査基準や各種給付の見直しを含めた適正化を図り、</a:t>
          </a:r>
          <a:r>
            <a:rPr kumimoji="1" lang="ja-JP" altLang="en-US" sz="1100">
              <a:solidFill>
                <a:schemeClr val="dk1"/>
              </a:solidFill>
              <a:effectLst/>
              <a:latin typeface="+mn-lt"/>
              <a:ea typeface="+mn-ea"/>
              <a:cs typeface="+mn-cs"/>
            </a:rPr>
            <a:t>引き続き扶助費増加の抑制</a:t>
          </a:r>
          <a:r>
            <a:rPr kumimoji="1" lang="ja-JP" altLang="ja-JP" sz="1100">
              <a:solidFill>
                <a:schemeClr val="dk1"/>
              </a:solidFill>
              <a:effectLst/>
              <a:latin typeface="+mn-lt"/>
              <a:ea typeface="+mn-ea"/>
              <a:cs typeface="+mn-cs"/>
            </a:rPr>
            <a:t>に努める。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79375</xdr:rowOff>
    </xdr:to>
    <xdr:cxnSp macro="">
      <xdr:nvCxnSpPr>
        <xdr:cNvPr id="194" name="直線コネクタ 193"/>
        <xdr:cNvCxnSpPr/>
      </xdr:nvCxnSpPr>
      <xdr:spPr>
        <a:xfrm>
          <a:off x="3987800" y="93091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79375</xdr:rowOff>
    </xdr:to>
    <xdr:cxnSp macro="">
      <xdr:nvCxnSpPr>
        <xdr:cNvPr id="197" name="直線コネクタ 196"/>
        <xdr:cNvCxnSpPr/>
      </xdr:nvCxnSpPr>
      <xdr:spPr>
        <a:xfrm flipV="1">
          <a:off x="3098800" y="9309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199" name="テキスト ボックス 198"/>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79375</xdr:rowOff>
    </xdr:from>
    <xdr:to>
      <xdr:col>4</xdr:col>
      <xdr:colOff>346075</xdr:colOff>
      <xdr:row>54</xdr:row>
      <xdr:rowOff>136525</xdr:rowOff>
    </xdr:to>
    <xdr:cxnSp macro="">
      <xdr:nvCxnSpPr>
        <xdr:cNvPr id="200" name="直線コネクタ 199"/>
        <xdr:cNvCxnSpPr/>
      </xdr:nvCxnSpPr>
      <xdr:spPr>
        <a:xfrm flipV="1">
          <a:off x="2209800" y="93376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136525</xdr:rowOff>
    </xdr:to>
    <xdr:cxnSp macro="">
      <xdr:nvCxnSpPr>
        <xdr:cNvPr id="203" name="直線コネクタ 202"/>
        <xdr:cNvCxnSpPr/>
      </xdr:nvCxnSpPr>
      <xdr:spPr>
        <a:xfrm>
          <a:off x="1320800" y="92900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28575</xdr:rowOff>
    </xdr:from>
    <xdr:to>
      <xdr:col>7</xdr:col>
      <xdr:colOff>66675</xdr:colOff>
      <xdr:row>54</xdr:row>
      <xdr:rowOff>130175</xdr:rowOff>
    </xdr:to>
    <xdr:sp macro="" textlink="">
      <xdr:nvSpPr>
        <xdr:cNvPr id="213" name="円/楕円 212"/>
        <xdr:cNvSpPr/>
      </xdr:nvSpPr>
      <xdr:spPr>
        <a:xfrm>
          <a:off x="47752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45102</xdr:rowOff>
    </xdr:from>
    <xdr:ext cx="762000" cy="259045"/>
    <xdr:sp macro="" textlink="">
      <xdr:nvSpPr>
        <xdr:cNvPr id="214" name="扶助費該当値テキスト"/>
        <xdr:cNvSpPr txBox="1"/>
      </xdr:nvSpPr>
      <xdr:spPr>
        <a:xfrm>
          <a:off x="49149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5" name="円/楕円 214"/>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6" name="テキスト ボックス 215"/>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28575</xdr:rowOff>
    </xdr:from>
    <xdr:to>
      <xdr:col>4</xdr:col>
      <xdr:colOff>396875</xdr:colOff>
      <xdr:row>54</xdr:row>
      <xdr:rowOff>130175</xdr:rowOff>
    </xdr:to>
    <xdr:sp macro="" textlink="">
      <xdr:nvSpPr>
        <xdr:cNvPr id="217" name="円/楕円 216"/>
        <xdr:cNvSpPr/>
      </xdr:nvSpPr>
      <xdr:spPr>
        <a:xfrm>
          <a:off x="3048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114952</xdr:rowOff>
    </xdr:from>
    <xdr:ext cx="762000" cy="259045"/>
    <xdr:sp macro="" textlink="">
      <xdr:nvSpPr>
        <xdr:cNvPr id="218" name="テキスト ボックス 217"/>
        <xdr:cNvSpPr txBox="1"/>
      </xdr:nvSpPr>
      <xdr:spPr>
        <a:xfrm>
          <a:off x="2717800" y="93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85725</xdr:rowOff>
    </xdr:from>
    <xdr:to>
      <xdr:col>3</xdr:col>
      <xdr:colOff>193675</xdr:colOff>
      <xdr:row>55</xdr:row>
      <xdr:rowOff>15875</xdr:rowOff>
    </xdr:to>
    <xdr:sp macro="" textlink="">
      <xdr:nvSpPr>
        <xdr:cNvPr id="219" name="円/楕円 218"/>
        <xdr:cNvSpPr/>
      </xdr:nvSpPr>
      <xdr:spPr>
        <a:xfrm>
          <a:off x="21590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652</xdr:rowOff>
    </xdr:from>
    <xdr:ext cx="762000" cy="259045"/>
    <xdr:sp macro="" textlink="">
      <xdr:nvSpPr>
        <xdr:cNvPr id="220" name="テキスト ボックス 219"/>
        <xdr:cNvSpPr txBox="1"/>
      </xdr:nvSpPr>
      <xdr:spPr>
        <a:xfrm>
          <a:off x="1828800" y="943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21" name="円/楕円 220"/>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222" name="テキスト ボックス 221"/>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大きな要因を占める繰出金については、</a:t>
          </a:r>
          <a:r>
            <a:rPr kumimoji="1" lang="ja-JP" altLang="ja-JP" sz="1100" b="0" i="0" baseline="0">
              <a:solidFill>
                <a:schemeClr val="dk1"/>
              </a:solidFill>
              <a:effectLst/>
              <a:latin typeface="+mn-ea"/>
              <a:ea typeface="+mn-ea"/>
              <a:cs typeface="+mn-cs"/>
            </a:rPr>
            <a:t>介護保険</a:t>
          </a:r>
          <a:r>
            <a:rPr kumimoji="1" lang="ja-JP" altLang="en-US" sz="1100" b="0" i="0" baseline="0">
              <a:solidFill>
                <a:schemeClr val="dk1"/>
              </a:solidFill>
              <a:effectLst/>
              <a:latin typeface="+mn-ea"/>
              <a:ea typeface="+mn-ea"/>
              <a:cs typeface="+mn-cs"/>
            </a:rPr>
            <a:t>特別会計</a:t>
          </a:r>
          <a:r>
            <a:rPr kumimoji="1" lang="ja-JP" altLang="ja-JP" sz="1100" b="0" i="0" baseline="0">
              <a:solidFill>
                <a:schemeClr val="dk1"/>
              </a:solidFill>
              <a:effectLst/>
              <a:latin typeface="+mn-ea"/>
              <a:ea typeface="+mn-ea"/>
              <a:cs typeface="+mn-cs"/>
            </a:rPr>
            <a:t>や国民健康保険特別会計など、</a:t>
          </a:r>
          <a:r>
            <a:rPr kumimoji="1" lang="ja-JP" altLang="en-US" sz="1100" b="0" i="0" baseline="0">
              <a:solidFill>
                <a:schemeClr val="dk1"/>
              </a:solidFill>
              <a:effectLst/>
              <a:latin typeface="+mn-ea"/>
              <a:ea typeface="+mn-ea"/>
              <a:cs typeface="+mn-cs"/>
            </a:rPr>
            <a:t>保険給付費負担金の伸びが</a:t>
          </a:r>
          <a:r>
            <a:rPr kumimoji="1" lang="ja-JP" altLang="ja-JP" sz="1100" b="0" i="0" baseline="0">
              <a:solidFill>
                <a:schemeClr val="dk1"/>
              </a:solidFill>
              <a:effectLst/>
              <a:latin typeface="+mn-ea"/>
              <a:ea typeface="+mn-ea"/>
              <a:cs typeface="+mn-cs"/>
            </a:rPr>
            <a:t>比率を押し上げた要因として考えられる。</a:t>
          </a:r>
          <a:endParaRPr kumimoji="1" lang="en-US" altLang="ja-JP" sz="1100" b="0" i="0" baseline="0">
            <a:solidFill>
              <a:schemeClr val="dk1"/>
            </a:solidFill>
            <a:effectLst/>
            <a:latin typeface="+mn-ea"/>
            <a:ea typeface="+mn-ea"/>
            <a:cs typeface="+mn-cs"/>
          </a:endParaRPr>
        </a:p>
        <a:p>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今後においても</a:t>
          </a:r>
          <a:r>
            <a:rPr kumimoji="1" lang="ja-JP" altLang="en-US" sz="1100" b="0" i="0" baseline="0">
              <a:solidFill>
                <a:schemeClr val="dk1"/>
              </a:solidFill>
              <a:effectLst/>
              <a:latin typeface="+mn-ea"/>
              <a:ea typeface="+mn-ea"/>
              <a:cs typeface="+mn-cs"/>
            </a:rPr>
            <a:t>、高齢者の自然増に伴う給付費の増加に伴う</a:t>
          </a:r>
          <a:r>
            <a:rPr kumimoji="1" lang="ja-JP" altLang="ja-JP" sz="1100" b="0" i="0" baseline="0">
              <a:solidFill>
                <a:schemeClr val="dk1"/>
              </a:solidFill>
              <a:effectLst/>
              <a:latin typeface="+mn-ea"/>
              <a:ea typeface="+mn-ea"/>
              <a:cs typeface="+mn-cs"/>
            </a:rPr>
            <a:t>繰出金</a:t>
          </a:r>
          <a:r>
            <a:rPr kumimoji="1" lang="ja-JP" altLang="en-US" sz="1100" b="0" i="0" baseline="0">
              <a:solidFill>
                <a:schemeClr val="dk1"/>
              </a:solidFill>
              <a:effectLst/>
              <a:latin typeface="+mn-ea"/>
              <a:ea typeface="+mn-ea"/>
              <a:cs typeface="+mn-cs"/>
            </a:rPr>
            <a:t>の</a:t>
          </a:r>
          <a:r>
            <a:rPr kumimoji="1" lang="ja-JP" altLang="ja-JP" sz="1100" b="0" i="0" baseline="0">
              <a:solidFill>
                <a:schemeClr val="dk1"/>
              </a:solidFill>
              <a:effectLst/>
              <a:latin typeface="+mn-ea"/>
              <a:ea typeface="+mn-ea"/>
              <a:cs typeface="+mn-cs"/>
            </a:rPr>
            <a:t>増加</a:t>
          </a:r>
          <a:r>
            <a:rPr kumimoji="1" lang="ja-JP" altLang="en-US" sz="1100" b="0" i="0" baseline="0">
              <a:solidFill>
                <a:schemeClr val="dk1"/>
              </a:solidFill>
              <a:effectLst/>
              <a:latin typeface="+mn-ea"/>
              <a:ea typeface="+mn-ea"/>
              <a:cs typeface="+mn-cs"/>
            </a:rPr>
            <a:t>が考えられる中で</a:t>
          </a:r>
          <a:r>
            <a:rPr kumimoji="1" lang="ja-JP" altLang="ja-JP" sz="1100" b="0" i="0" baseline="0">
              <a:solidFill>
                <a:schemeClr val="dk1"/>
              </a:solidFill>
              <a:effectLst/>
              <a:latin typeface="+mn-ea"/>
              <a:ea typeface="+mn-ea"/>
              <a:cs typeface="+mn-cs"/>
            </a:rPr>
            <a:t>、</a:t>
          </a:r>
          <a:r>
            <a:rPr kumimoji="1" lang="ja-JP" altLang="en-US" sz="1100" b="0" i="0" baseline="0">
              <a:solidFill>
                <a:schemeClr val="dk1"/>
              </a:solidFill>
              <a:effectLst/>
              <a:latin typeface="+mn-ea"/>
              <a:ea typeface="+mn-ea"/>
              <a:cs typeface="+mn-cs"/>
            </a:rPr>
            <a:t>介護予防、健康増進の推進することにより、給付費を抑えるとともに、</a:t>
          </a:r>
          <a:r>
            <a:rPr kumimoji="1" lang="ja-JP" altLang="ja-JP" sz="1100">
              <a:solidFill>
                <a:schemeClr val="dk1"/>
              </a:solidFill>
              <a:effectLst/>
              <a:latin typeface="+mn-ea"/>
              <a:ea typeface="+mn-ea"/>
              <a:cs typeface="+mn-cs"/>
            </a:rPr>
            <a:t>特別会計における保険料</a:t>
          </a:r>
          <a:r>
            <a:rPr kumimoji="1" lang="ja-JP" altLang="en-US" sz="1100">
              <a:solidFill>
                <a:schemeClr val="dk1"/>
              </a:solidFill>
              <a:effectLst/>
              <a:latin typeface="+mn-ea"/>
              <a:ea typeface="+mn-ea"/>
              <a:cs typeface="+mn-cs"/>
            </a:rPr>
            <a:t>、使用料等の適正</a:t>
          </a:r>
          <a:r>
            <a:rPr kumimoji="1" lang="ja-JP" altLang="ja-JP" sz="1100">
              <a:solidFill>
                <a:schemeClr val="dk1"/>
              </a:solidFill>
              <a:effectLst/>
              <a:latin typeface="+mn-ea"/>
              <a:ea typeface="+mn-ea"/>
              <a:cs typeface="+mn-cs"/>
            </a:rPr>
            <a:t>化を図</a:t>
          </a:r>
          <a:r>
            <a:rPr kumimoji="1" lang="ja-JP" altLang="en-US" sz="1100">
              <a:solidFill>
                <a:schemeClr val="dk1"/>
              </a:solidFill>
              <a:effectLst/>
              <a:latin typeface="+mn-ea"/>
              <a:ea typeface="+mn-ea"/>
              <a:cs typeface="+mn-cs"/>
            </a:rPr>
            <a:t>りながら</a:t>
          </a:r>
          <a:r>
            <a:rPr kumimoji="1" lang="ja-JP" altLang="ja-JP" sz="1100">
              <a:solidFill>
                <a:schemeClr val="dk1"/>
              </a:solidFill>
              <a:effectLst/>
              <a:latin typeface="+mn-ea"/>
              <a:ea typeface="+mn-ea"/>
              <a:cs typeface="+mn-cs"/>
            </a:rPr>
            <a:t>、安定した運営を行い繰出金の抑制に努める</a:t>
          </a:r>
          <a:r>
            <a:rPr kumimoji="1" lang="ja-JP" altLang="en-US"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12700</xdr:rowOff>
    </xdr:to>
    <xdr:cxnSp macro="">
      <xdr:nvCxnSpPr>
        <xdr:cNvPr id="255" name="直線コネクタ 254"/>
        <xdr:cNvCxnSpPr/>
      </xdr:nvCxnSpPr>
      <xdr:spPr>
        <a:xfrm>
          <a:off x="15671800" y="9591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115570</xdr:rowOff>
    </xdr:from>
    <xdr:to>
      <xdr:col>22</xdr:col>
      <xdr:colOff>565150</xdr:colOff>
      <xdr:row>55</xdr:row>
      <xdr:rowOff>161290</xdr:rowOff>
    </xdr:to>
    <xdr:cxnSp macro="">
      <xdr:nvCxnSpPr>
        <xdr:cNvPr id="258" name="直線コネクタ 257"/>
        <xdr:cNvCxnSpPr/>
      </xdr:nvCxnSpPr>
      <xdr:spPr>
        <a:xfrm>
          <a:off x="14782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115570</xdr:rowOff>
    </xdr:to>
    <xdr:cxnSp macro="">
      <xdr:nvCxnSpPr>
        <xdr:cNvPr id="261" name="直線コネクタ 260"/>
        <xdr:cNvCxnSpPr/>
      </xdr:nvCxnSpPr>
      <xdr:spPr>
        <a:xfrm>
          <a:off x="13893800" y="954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115570</xdr:rowOff>
    </xdr:to>
    <xdr:cxnSp macro="">
      <xdr:nvCxnSpPr>
        <xdr:cNvPr id="264" name="直線コネクタ 263"/>
        <xdr:cNvCxnSpPr/>
      </xdr:nvCxnSpPr>
      <xdr:spPr>
        <a:xfrm>
          <a:off x="13004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4" name="円/楕円 273"/>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5"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76" name="円/楕円 275"/>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7" name="テキスト ボックス 276"/>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78" name="円/楕円 277"/>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5097</xdr:rowOff>
    </xdr:from>
    <xdr:ext cx="762000" cy="259045"/>
    <xdr:sp macro="" textlink="">
      <xdr:nvSpPr>
        <xdr:cNvPr id="279" name="テキスト ボックス 278"/>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80" name="円/楕円 279"/>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81" name="テキスト ボックス 280"/>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82" name="円/楕円 281"/>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83" name="テキスト ボックス 282"/>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増減の主な要因である一部事務組合（ごみ処理等）に係る負担金の上昇</a:t>
          </a:r>
          <a:r>
            <a:rPr kumimoji="1" lang="ja-JP" altLang="en-US" sz="1100">
              <a:solidFill>
                <a:schemeClr val="dk1"/>
              </a:solidFill>
              <a:effectLst/>
              <a:latin typeface="+mn-ea"/>
              <a:ea typeface="+mn-ea"/>
              <a:cs typeface="+mn-cs"/>
            </a:rPr>
            <a:t>はあったものの</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構成比としては減少</a:t>
          </a:r>
          <a:r>
            <a:rPr kumimoji="1" lang="ja-JP" altLang="ja-JP" sz="1100">
              <a:solidFill>
                <a:schemeClr val="dk1"/>
              </a:solidFill>
              <a:effectLst/>
              <a:latin typeface="+mn-ea"/>
              <a:ea typeface="+mn-ea"/>
              <a:cs typeface="+mn-cs"/>
            </a:rPr>
            <a:t>した。補助金について</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類似性、必要性、有効性</a:t>
          </a:r>
          <a:r>
            <a:rPr kumimoji="1" lang="ja-JP" altLang="en-US" sz="1100">
              <a:solidFill>
                <a:schemeClr val="dk1"/>
              </a:solidFill>
              <a:effectLst/>
              <a:latin typeface="+mn-ea"/>
              <a:ea typeface="+mn-ea"/>
              <a:cs typeface="+mn-cs"/>
            </a:rPr>
            <a:t>、交付基準が適正かどうかを精査し、廃止・縮小等の</a:t>
          </a:r>
          <a:r>
            <a:rPr kumimoji="1" lang="ja-JP" altLang="ja-JP" sz="1100">
              <a:solidFill>
                <a:schemeClr val="dk1"/>
              </a:solidFill>
              <a:effectLst/>
              <a:latin typeface="+mn-ea"/>
              <a:ea typeface="+mn-ea"/>
              <a:cs typeface="+mn-cs"/>
            </a:rPr>
            <a:t>整理合理化を図り、補助</a:t>
          </a:r>
          <a:r>
            <a:rPr kumimoji="1" lang="ja-JP" altLang="en-US" sz="1100">
              <a:solidFill>
                <a:schemeClr val="dk1"/>
              </a:solidFill>
              <a:effectLst/>
              <a:latin typeface="+mn-ea"/>
              <a:ea typeface="+mn-ea"/>
              <a:cs typeface="+mn-cs"/>
            </a:rPr>
            <a:t>金の適正な</a:t>
          </a:r>
          <a:r>
            <a:rPr kumimoji="1" lang="ja-JP" altLang="ja-JP" sz="1100">
              <a:solidFill>
                <a:schemeClr val="dk1"/>
              </a:solidFill>
              <a:effectLst/>
              <a:latin typeface="+mn-ea"/>
              <a:ea typeface="+mn-ea"/>
              <a:cs typeface="+mn-cs"/>
            </a:rPr>
            <a:t>支出に努める</a:t>
          </a:r>
          <a:r>
            <a:rPr kumimoji="1" lang="ja-JP" altLang="en-US" sz="1100">
              <a:solidFill>
                <a:schemeClr val="dk1"/>
              </a:solidFill>
              <a:effectLst/>
              <a:latin typeface="+mn-ea"/>
              <a:ea typeface="+mn-ea"/>
              <a:cs typeface="+mn-cs"/>
            </a:rPr>
            <a:t>。</a:t>
          </a:r>
          <a:endParaRPr lang="ja-JP" altLang="ja-JP">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85852</xdr:rowOff>
    </xdr:to>
    <xdr:cxnSp macro="">
      <xdr:nvCxnSpPr>
        <xdr:cNvPr id="313" name="直線コネクタ 312"/>
        <xdr:cNvCxnSpPr/>
      </xdr:nvCxnSpPr>
      <xdr:spPr>
        <a:xfrm flipV="1">
          <a:off x="15671800" y="6244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85852</xdr:rowOff>
    </xdr:to>
    <xdr:cxnSp macro="">
      <xdr:nvCxnSpPr>
        <xdr:cNvPr id="316" name="直線コネクタ 315"/>
        <xdr:cNvCxnSpPr/>
      </xdr:nvCxnSpPr>
      <xdr:spPr>
        <a:xfrm>
          <a:off x="14782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117856</xdr:rowOff>
    </xdr:to>
    <xdr:cxnSp macro="">
      <xdr:nvCxnSpPr>
        <xdr:cNvPr id="319" name="直線コネクタ 318"/>
        <xdr:cNvCxnSpPr/>
      </xdr:nvCxnSpPr>
      <xdr:spPr>
        <a:xfrm flipV="1">
          <a:off x="13893800" y="62169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117856</xdr:rowOff>
    </xdr:to>
    <xdr:cxnSp macro="">
      <xdr:nvCxnSpPr>
        <xdr:cNvPr id="322" name="直線コネクタ 321"/>
        <xdr:cNvCxnSpPr/>
      </xdr:nvCxnSpPr>
      <xdr:spPr>
        <a:xfrm>
          <a:off x="13004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32" name="円/楕円 331"/>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164863</xdr:rowOff>
    </xdr:from>
    <xdr:ext cx="762000" cy="259045"/>
    <xdr:sp macro="" textlink="">
      <xdr:nvSpPr>
        <xdr:cNvPr id="333" name="補助費等該当値テキスト"/>
        <xdr:cNvSpPr txBox="1"/>
      </xdr:nvSpPr>
      <xdr:spPr>
        <a:xfrm>
          <a:off x="16598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35052</xdr:rowOff>
    </xdr:from>
    <xdr:to>
      <xdr:col>22</xdr:col>
      <xdr:colOff>615950</xdr:colOff>
      <xdr:row>36</xdr:row>
      <xdr:rowOff>136652</xdr:rowOff>
    </xdr:to>
    <xdr:sp macro="" textlink="">
      <xdr:nvSpPr>
        <xdr:cNvPr id="334" name="円/楕円 333"/>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121429</xdr:rowOff>
    </xdr:from>
    <xdr:ext cx="736600" cy="259045"/>
    <xdr:sp macro="" textlink="">
      <xdr:nvSpPr>
        <xdr:cNvPr id="335" name="テキスト ボックス 334"/>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36" name="円/楕円 335"/>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80281</xdr:rowOff>
    </xdr:from>
    <xdr:ext cx="762000" cy="259045"/>
    <xdr:sp macro="" textlink="">
      <xdr:nvSpPr>
        <xdr:cNvPr id="337" name="テキスト ボックス 336"/>
        <xdr:cNvSpPr txBox="1"/>
      </xdr:nvSpPr>
      <xdr:spPr>
        <a:xfrm>
          <a:off x="14401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38" name="円/楕円 337"/>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39" name="テキスト ボックス 338"/>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40" name="円/楕円 339"/>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41" name="テキスト ボックス 340"/>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平成３年度に市制施行し、宅地開発等による人口増加に伴う都市基盤整備、義務教育施設整備、まちづくりのための施設整備を継続的に行い、その財源として地方債を発行してきた</a:t>
          </a:r>
          <a:r>
            <a:rPr kumimoji="1" lang="ja-JP" altLang="en-US" sz="1100">
              <a:solidFill>
                <a:schemeClr val="dk1"/>
              </a:solidFill>
              <a:effectLst/>
              <a:latin typeface="+mn-lt"/>
              <a:ea typeface="+mn-ea"/>
              <a:cs typeface="+mn-cs"/>
            </a:rPr>
            <a:t>市債の償還が終了していく中で、公債費は減少している。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今後においても、「</a:t>
          </a:r>
          <a:r>
            <a:rPr kumimoji="1" lang="ja-JP" altLang="ja-JP" sz="1100">
              <a:solidFill>
                <a:schemeClr val="dk1"/>
              </a:solidFill>
              <a:effectLst/>
              <a:latin typeface="+mn-lt"/>
              <a:ea typeface="+mn-ea"/>
              <a:cs typeface="+mn-cs"/>
            </a:rPr>
            <a:t>市債発行額を元金償還額以内に抑制する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という基本的な方針のもと、必要性・緊急性・有効性等を検討し、優先順位</a:t>
          </a:r>
          <a:r>
            <a:rPr kumimoji="1" lang="ja-JP" altLang="en-US" sz="1100">
              <a:solidFill>
                <a:schemeClr val="dk1"/>
              </a:solidFill>
              <a:effectLst/>
              <a:latin typeface="+mn-lt"/>
              <a:ea typeface="+mn-ea"/>
              <a:cs typeface="+mn-cs"/>
            </a:rPr>
            <a:t>付けを行い</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地方債発行につながる普通建設事業を抑え、</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繰上償還も</a:t>
          </a:r>
          <a:r>
            <a:rPr lang="ja-JP" altLang="en-US" sz="1100">
              <a:solidFill>
                <a:schemeClr val="dk1"/>
              </a:solidFill>
              <a:effectLst/>
              <a:latin typeface="+mn-lt"/>
              <a:ea typeface="+mn-ea"/>
              <a:cs typeface="+mn-cs"/>
            </a:rPr>
            <a:t>積極的に</a:t>
          </a:r>
          <a:r>
            <a:rPr lang="ja-JP" altLang="ja-JP" sz="1100">
              <a:solidFill>
                <a:schemeClr val="dk1"/>
              </a:solidFill>
              <a:effectLst/>
              <a:latin typeface="+mn-lt"/>
              <a:ea typeface="+mn-ea"/>
              <a:cs typeface="+mn-cs"/>
            </a:rPr>
            <a:t>進めること</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数値の改善に努める。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3556</xdr:rowOff>
    </xdr:from>
    <xdr:to>
      <xdr:col>7</xdr:col>
      <xdr:colOff>15875</xdr:colOff>
      <xdr:row>80</xdr:row>
      <xdr:rowOff>94996</xdr:rowOff>
    </xdr:to>
    <xdr:cxnSp macro="">
      <xdr:nvCxnSpPr>
        <xdr:cNvPr id="371" name="直線コネクタ 370"/>
        <xdr:cNvCxnSpPr/>
      </xdr:nvCxnSpPr>
      <xdr:spPr>
        <a:xfrm flipV="1">
          <a:off x="3987800" y="137195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94996</xdr:rowOff>
    </xdr:from>
    <xdr:to>
      <xdr:col>5</xdr:col>
      <xdr:colOff>549275</xdr:colOff>
      <xdr:row>80</xdr:row>
      <xdr:rowOff>117856</xdr:rowOff>
    </xdr:to>
    <xdr:cxnSp macro="">
      <xdr:nvCxnSpPr>
        <xdr:cNvPr id="374" name="直線コネクタ 373"/>
        <xdr:cNvCxnSpPr/>
      </xdr:nvCxnSpPr>
      <xdr:spPr>
        <a:xfrm flipV="1">
          <a:off x="3098800" y="138109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76708</xdr:rowOff>
    </xdr:from>
    <xdr:to>
      <xdr:col>4</xdr:col>
      <xdr:colOff>346075</xdr:colOff>
      <xdr:row>80</xdr:row>
      <xdr:rowOff>117856</xdr:rowOff>
    </xdr:to>
    <xdr:cxnSp macro="">
      <xdr:nvCxnSpPr>
        <xdr:cNvPr id="377" name="直線コネクタ 376"/>
        <xdr:cNvCxnSpPr/>
      </xdr:nvCxnSpPr>
      <xdr:spPr>
        <a:xfrm>
          <a:off x="2209800" y="137927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76708</xdr:rowOff>
    </xdr:from>
    <xdr:to>
      <xdr:col>3</xdr:col>
      <xdr:colOff>142875</xdr:colOff>
      <xdr:row>80</xdr:row>
      <xdr:rowOff>113285</xdr:rowOff>
    </xdr:to>
    <xdr:cxnSp macro="">
      <xdr:nvCxnSpPr>
        <xdr:cNvPr id="380" name="直線コネクタ 379"/>
        <xdr:cNvCxnSpPr/>
      </xdr:nvCxnSpPr>
      <xdr:spPr>
        <a:xfrm flipV="1">
          <a:off x="1320800" y="137927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124206</xdr:rowOff>
    </xdr:from>
    <xdr:to>
      <xdr:col>7</xdr:col>
      <xdr:colOff>66675</xdr:colOff>
      <xdr:row>80</xdr:row>
      <xdr:rowOff>54356</xdr:rowOff>
    </xdr:to>
    <xdr:sp macro="" textlink="">
      <xdr:nvSpPr>
        <xdr:cNvPr id="390" name="円/楕円 389"/>
        <xdr:cNvSpPr/>
      </xdr:nvSpPr>
      <xdr:spPr>
        <a:xfrm>
          <a:off x="4775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32783</xdr:rowOff>
    </xdr:from>
    <xdr:ext cx="762000" cy="259045"/>
    <xdr:sp macro="" textlink="">
      <xdr:nvSpPr>
        <xdr:cNvPr id="391" name="公債費該当値テキスト"/>
        <xdr:cNvSpPr txBox="1"/>
      </xdr:nvSpPr>
      <xdr:spPr>
        <a:xfrm>
          <a:off x="4914900" y="1357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44196</xdr:rowOff>
    </xdr:from>
    <xdr:to>
      <xdr:col>5</xdr:col>
      <xdr:colOff>600075</xdr:colOff>
      <xdr:row>80</xdr:row>
      <xdr:rowOff>145796</xdr:rowOff>
    </xdr:to>
    <xdr:sp macro="" textlink="">
      <xdr:nvSpPr>
        <xdr:cNvPr id="392" name="円/楕円 391"/>
        <xdr:cNvSpPr/>
      </xdr:nvSpPr>
      <xdr:spPr>
        <a:xfrm>
          <a:off x="3937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130573</xdr:rowOff>
    </xdr:from>
    <xdr:ext cx="736600" cy="259045"/>
    <xdr:sp macro="" textlink="">
      <xdr:nvSpPr>
        <xdr:cNvPr id="393" name="テキスト ボックス 392"/>
        <xdr:cNvSpPr txBox="1"/>
      </xdr:nvSpPr>
      <xdr:spPr>
        <a:xfrm>
          <a:off x="3606800" y="1384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67056</xdr:rowOff>
    </xdr:from>
    <xdr:to>
      <xdr:col>4</xdr:col>
      <xdr:colOff>396875</xdr:colOff>
      <xdr:row>80</xdr:row>
      <xdr:rowOff>168656</xdr:rowOff>
    </xdr:to>
    <xdr:sp macro="" textlink="">
      <xdr:nvSpPr>
        <xdr:cNvPr id="394" name="円/楕円 393"/>
        <xdr:cNvSpPr/>
      </xdr:nvSpPr>
      <xdr:spPr>
        <a:xfrm>
          <a:off x="3048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153433</xdr:rowOff>
    </xdr:from>
    <xdr:ext cx="762000" cy="259045"/>
    <xdr:sp macro="" textlink="">
      <xdr:nvSpPr>
        <xdr:cNvPr id="395" name="テキスト ボックス 394"/>
        <xdr:cNvSpPr txBox="1"/>
      </xdr:nvSpPr>
      <xdr:spPr>
        <a:xfrm>
          <a:off x="2717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25908</xdr:rowOff>
    </xdr:from>
    <xdr:to>
      <xdr:col>3</xdr:col>
      <xdr:colOff>193675</xdr:colOff>
      <xdr:row>80</xdr:row>
      <xdr:rowOff>127508</xdr:rowOff>
    </xdr:to>
    <xdr:sp macro="" textlink="">
      <xdr:nvSpPr>
        <xdr:cNvPr id="396" name="円/楕円 395"/>
        <xdr:cNvSpPr/>
      </xdr:nvSpPr>
      <xdr:spPr>
        <a:xfrm>
          <a:off x="2159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112285</xdr:rowOff>
    </xdr:from>
    <xdr:ext cx="762000" cy="259045"/>
    <xdr:sp macro="" textlink="">
      <xdr:nvSpPr>
        <xdr:cNvPr id="397" name="テキスト ボックス 396"/>
        <xdr:cNvSpPr txBox="1"/>
      </xdr:nvSpPr>
      <xdr:spPr>
        <a:xfrm>
          <a:off x="1828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62485</xdr:rowOff>
    </xdr:from>
    <xdr:to>
      <xdr:col>1</xdr:col>
      <xdr:colOff>676275</xdr:colOff>
      <xdr:row>80</xdr:row>
      <xdr:rowOff>164085</xdr:rowOff>
    </xdr:to>
    <xdr:sp macro="" textlink="">
      <xdr:nvSpPr>
        <xdr:cNvPr id="398" name="円/楕円 397"/>
        <xdr:cNvSpPr/>
      </xdr:nvSpPr>
      <xdr:spPr>
        <a:xfrm>
          <a:off x="1270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148862</xdr:rowOff>
    </xdr:from>
    <xdr:ext cx="762000" cy="259045"/>
    <xdr:sp macro="" textlink="">
      <xdr:nvSpPr>
        <xdr:cNvPr id="399" name="テキスト ボックス 398"/>
        <xdr:cNvSpPr txBox="1"/>
      </xdr:nvSpPr>
      <xdr:spPr>
        <a:xfrm>
          <a:off x="939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公債費に占める割合が高いこともあり、類似団体より低い水準になっている。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今後においても歳出全般のコスト削減に努め経常経費の抑制に努める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81280</xdr:rowOff>
    </xdr:from>
    <xdr:to>
      <xdr:col>24</xdr:col>
      <xdr:colOff>31750</xdr:colOff>
      <xdr:row>74</xdr:row>
      <xdr:rowOff>127000</xdr:rowOff>
    </xdr:to>
    <xdr:cxnSp macro="">
      <xdr:nvCxnSpPr>
        <xdr:cNvPr id="430" name="直線コネクタ 429"/>
        <xdr:cNvCxnSpPr/>
      </xdr:nvCxnSpPr>
      <xdr:spPr>
        <a:xfrm flipV="1">
          <a:off x="15671800" y="12768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88138</xdr:rowOff>
    </xdr:from>
    <xdr:to>
      <xdr:col>22</xdr:col>
      <xdr:colOff>565150</xdr:colOff>
      <xdr:row>74</xdr:row>
      <xdr:rowOff>127000</xdr:rowOff>
    </xdr:to>
    <xdr:cxnSp macro="">
      <xdr:nvCxnSpPr>
        <xdr:cNvPr id="433" name="直線コネクタ 432"/>
        <xdr:cNvCxnSpPr/>
      </xdr:nvCxnSpPr>
      <xdr:spPr>
        <a:xfrm>
          <a:off x="14782800" y="1260398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5" name="テキスト ボックス 434"/>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88138</xdr:rowOff>
    </xdr:from>
    <xdr:to>
      <xdr:col>21</xdr:col>
      <xdr:colOff>361950</xdr:colOff>
      <xdr:row>74</xdr:row>
      <xdr:rowOff>49276</xdr:rowOff>
    </xdr:to>
    <xdr:cxnSp macro="">
      <xdr:nvCxnSpPr>
        <xdr:cNvPr id="436" name="直線コネクタ 435"/>
        <xdr:cNvCxnSpPr/>
      </xdr:nvCxnSpPr>
      <xdr:spPr>
        <a:xfrm flipV="1">
          <a:off x="13893800" y="126039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8" name="テキスト ボックス 43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152146</xdr:rowOff>
    </xdr:from>
    <xdr:to>
      <xdr:col>20</xdr:col>
      <xdr:colOff>158750</xdr:colOff>
      <xdr:row>74</xdr:row>
      <xdr:rowOff>49276</xdr:rowOff>
    </xdr:to>
    <xdr:cxnSp macro="">
      <xdr:nvCxnSpPr>
        <xdr:cNvPr id="439" name="直線コネクタ 438"/>
        <xdr:cNvCxnSpPr/>
      </xdr:nvCxnSpPr>
      <xdr:spPr>
        <a:xfrm>
          <a:off x="13004800" y="126679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41" name="テキスト ボックス 440"/>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3" name="テキスト ボックス 442"/>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30480</xdr:rowOff>
    </xdr:from>
    <xdr:to>
      <xdr:col>24</xdr:col>
      <xdr:colOff>82550</xdr:colOff>
      <xdr:row>74</xdr:row>
      <xdr:rowOff>132080</xdr:rowOff>
    </xdr:to>
    <xdr:sp macro="" textlink="">
      <xdr:nvSpPr>
        <xdr:cNvPr id="449" name="円/楕円 448"/>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110507</xdr:rowOff>
    </xdr:from>
    <xdr:ext cx="762000" cy="259045"/>
    <xdr:sp macro="" textlink="">
      <xdr:nvSpPr>
        <xdr:cNvPr id="450" name="公債費以外該当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51" name="円/楕円 450"/>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52" name="テキスト ボックス 451"/>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37338</xdr:rowOff>
    </xdr:from>
    <xdr:to>
      <xdr:col>21</xdr:col>
      <xdr:colOff>412750</xdr:colOff>
      <xdr:row>73</xdr:row>
      <xdr:rowOff>138938</xdr:rowOff>
    </xdr:to>
    <xdr:sp macro="" textlink="">
      <xdr:nvSpPr>
        <xdr:cNvPr id="453" name="円/楕円 452"/>
        <xdr:cNvSpPr/>
      </xdr:nvSpPr>
      <xdr:spPr>
        <a:xfrm>
          <a:off x="14732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149115</xdr:rowOff>
    </xdr:from>
    <xdr:ext cx="762000" cy="259045"/>
    <xdr:sp macro="" textlink="">
      <xdr:nvSpPr>
        <xdr:cNvPr id="454" name="テキスト ボックス 453"/>
        <xdr:cNvSpPr txBox="1"/>
      </xdr:nvSpPr>
      <xdr:spPr>
        <a:xfrm>
          <a:off x="14401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169926</xdr:rowOff>
    </xdr:from>
    <xdr:to>
      <xdr:col>20</xdr:col>
      <xdr:colOff>209550</xdr:colOff>
      <xdr:row>74</xdr:row>
      <xdr:rowOff>100076</xdr:rowOff>
    </xdr:to>
    <xdr:sp macro="" textlink="">
      <xdr:nvSpPr>
        <xdr:cNvPr id="455" name="円/楕円 454"/>
        <xdr:cNvSpPr/>
      </xdr:nvSpPr>
      <xdr:spPr>
        <a:xfrm>
          <a:off x="13843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110253</xdr:rowOff>
    </xdr:from>
    <xdr:ext cx="762000" cy="259045"/>
    <xdr:sp macro="" textlink="">
      <xdr:nvSpPr>
        <xdr:cNvPr id="456" name="テキスト ボックス 455"/>
        <xdr:cNvSpPr txBox="1"/>
      </xdr:nvSpPr>
      <xdr:spPr>
        <a:xfrm>
          <a:off x="13512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57" name="円/楕円 456"/>
        <xdr:cNvSpPr/>
      </xdr:nvSpPr>
      <xdr:spPr>
        <a:xfrm>
          <a:off x="12954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58" name="テキスト ボックス 457"/>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奈良県香芝市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34874</xdr:rowOff>
    </xdr:from>
    <xdr:to>
      <xdr:col>4</xdr:col>
      <xdr:colOff>1117600</xdr:colOff>
      <xdr:row>18</xdr:row>
      <xdr:rowOff>34931</xdr:rowOff>
    </xdr:to>
    <xdr:cxnSp macro="">
      <xdr:nvCxnSpPr>
        <xdr:cNvPr id="50" name="直線コネクタ 49"/>
        <xdr:cNvCxnSpPr/>
      </xdr:nvCxnSpPr>
      <xdr:spPr bwMode="auto">
        <a:xfrm>
          <a:off x="5003800" y="3168599"/>
          <a:ext cx="647700" cy="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34874</xdr:rowOff>
    </xdr:from>
    <xdr:to>
      <xdr:col>4</xdr:col>
      <xdr:colOff>469900</xdr:colOff>
      <xdr:row>18</xdr:row>
      <xdr:rowOff>139364</xdr:rowOff>
    </xdr:to>
    <xdr:cxnSp macro="">
      <xdr:nvCxnSpPr>
        <xdr:cNvPr id="53" name="直線コネクタ 52"/>
        <xdr:cNvCxnSpPr/>
      </xdr:nvCxnSpPr>
      <xdr:spPr bwMode="auto">
        <a:xfrm flipV="1">
          <a:off x="4305300" y="3168599"/>
          <a:ext cx="698500" cy="104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112351</xdr:rowOff>
    </xdr:from>
    <xdr:to>
      <xdr:col>3</xdr:col>
      <xdr:colOff>904875</xdr:colOff>
      <xdr:row>18</xdr:row>
      <xdr:rowOff>139364</xdr:rowOff>
    </xdr:to>
    <xdr:cxnSp macro="">
      <xdr:nvCxnSpPr>
        <xdr:cNvPr id="56" name="直線コネクタ 55"/>
        <xdr:cNvCxnSpPr/>
      </xdr:nvCxnSpPr>
      <xdr:spPr bwMode="auto">
        <a:xfrm>
          <a:off x="3606800" y="3246076"/>
          <a:ext cx="698500" cy="2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67526</xdr:rowOff>
    </xdr:from>
    <xdr:to>
      <xdr:col>3</xdr:col>
      <xdr:colOff>206375</xdr:colOff>
      <xdr:row>18</xdr:row>
      <xdr:rowOff>112351</xdr:rowOff>
    </xdr:to>
    <xdr:cxnSp macro="">
      <xdr:nvCxnSpPr>
        <xdr:cNvPr id="59" name="直線コネクタ 58"/>
        <xdr:cNvCxnSpPr/>
      </xdr:nvCxnSpPr>
      <xdr:spPr bwMode="auto">
        <a:xfrm>
          <a:off x="2908300" y="3201251"/>
          <a:ext cx="698500" cy="44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155581</xdr:rowOff>
    </xdr:from>
    <xdr:to>
      <xdr:col>5</xdr:col>
      <xdr:colOff>34925</xdr:colOff>
      <xdr:row>18</xdr:row>
      <xdr:rowOff>85731</xdr:rowOff>
    </xdr:to>
    <xdr:sp macro="" textlink="">
      <xdr:nvSpPr>
        <xdr:cNvPr id="69" name="円/楕円 68"/>
        <xdr:cNvSpPr/>
      </xdr:nvSpPr>
      <xdr:spPr bwMode="auto">
        <a:xfrm>
          <a:off x="5600700" y="3117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127658</xdr:rowOff>
    </xdr:from>
    <xdr:ext cx="762000" cy="259045"/>
    <xdr:sp macro="" textlink="">
      <xdr:nvSpPr>
        <xdr:cNvPr id="70" name="人口1人当たり決算額の推移該当値テキスト130"/>
        <xdr:cNvSpPr txBox="1"/>
      </xdr:nvSpPr>
      <xdr:spPr>
        <a:xfrm>
          <a:off x="5740400" y="308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155524</xdr:rowOff>
    </xdr:from>
    <xdr:to>
      <xdr:col>4</xdr:col>
      <xdr:colOff>520700</xdr:colOff>
      <xdr:row>18</xdr:row>
      <xdr:rowOff>85674</xdr:rowOff>
    </xdr:to>
    <xdr:sp macro="" textlink="">
      <xdr:nvSpPr>
        <xdr:cNvPr id="71" name="円/楕円 70"/>
        <xdr:cNvSpPr/>
      </xdr:nvSpPr>
      <xdr:spPr bwMode="auto">
        <a:xfrm>
          <a:off x="4953000" y="3117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70451</xdr:rowOff>
    </xdr:from>
    <xdr:ext cx="736600" cy="259045"/>
    <xdr:sp macro="" textlink="">
      <xdr:nvSpPr>
        <xdr:cNvPr id="72" name="テキスト ボックス 71"/>
        <xdr:cNvSpPr txBox="1"/>
      </xdr:nvSpPr>
      <xdr:spPr>
        <a:xfrm>
          <a:off x="4622800" y="3204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60,336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88563</xdr:rowOff>
    </xdr:from>
    <xdr:to>
      <xdr:col>3</xdr:col>
      <xdr:colOff>955675</xdr:colOff>
      <xdr:row>19</xdr:row>
      <xdr:rowOff>18714</xdr:rowOff>
    </xdr:to>
    <xdr:sp macro="" textlink="">
      <xdr:nvSpPr>
        <xdr:cNvPr id="73" name="円/楕円 72"/>
        <xdr:cNvSpPr/>
      </xdr:nvSpPr>
      <xdr:spPr bwMode="auto">
        <a:xfrm>
          <a:off x="4254500" y="322228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3491</xdr:rowOff>
    </xdr:from>
    <xdr:ext cx="762000" cy="259045"/>
    <xdr:sp macro="" textlink="">
      <xdr:nvSpPr>
        <xdr:cNvPr id="74" name="テキスト ボックス 73"/>
        <xdr:cNvSpPr txBox="1"/>
      </xdr:nvSpPr>
      <xdr:spPr>
        <a:xfrm>
          <a:off x="3924300" y="330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54,851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61551</xdr:rowOff>
    </xdr:from>
    <xdr:to>
      <xdr:col>3</xdr:col>
      <xdr:colOff>257175</xdr:colOff>
      <xdr:row>18</xdr:row>
      <xdr:rowOff>163151</xdr:rowOff>
    </xdr:to>
    <xdr:sp macro="" textlink="">
      <xdr:nvSpPr>
        <xdr:cNvPr id="75" name="円/楕円 74"/>
        <xdr:cNvSpPr/>
      </xdr:nvSpPr>
      <xdr:spPr bwMode="auto">
        <a:xfrm>
          <a:off x="3556000" y="319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147928</xdr:rowOff>
    </xdr:from>
    <xdr:ext cx="762000" cy="259045"/>
    <xdr:sp macro="" textlink="">
      <xdr:nvSpPr>
        <xdr:cNvPr id="76" name="テキスト ボックス 75"/>
        <xdr:cNvSpPr txBox="1"/>
      </xdr:nvSpPr>
      <xdr:spPr>
        <a:xfrm>
          <a:off x="3225800" y="328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56,269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16726</xdr:rowOff>
    </xdr:from>
    <xdr:to>
      <xdr:col>2</xdr:col>
      <xdr:colOff>692150</xdr:colOff>
      <xdr:row>18</xdr:row>
      <xdr:rowOff>118326</xdr:rowOff>
    </xdr:to>
    <xdr:sp macro="" textlink="">
      <xdr:nvSpPr>
        <xdr:cNvPr id="77" name="円/楕円 76"/>
        <xdr:cNvSpPr/>
      </xdr:nvSpPr>
      <xdr:spPr bwMode="auto">
        <a:xfrm>
          <a:off x="2857500" y="315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103103</xdr:rowOff>
    </xdr:from>
    <xdr:ext cx="762000" cy="259045"/>
    <xdr:sp macro="" textlink="">
      <xdr:nvSpPr>
        <xdr:cNvPr id="78" name="テキスト ボックス 77"/>
        <xdr:cNvSpPr txBox="1"/>
      </xdr:nvSpPr>
      <xdr:spPr>
        <a:xfrm>
          <a:off x="2527300" y="323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228784</xdr:rowOff>
    </xdr:from>
    <xdr:to>
      <xdr:col>4</xdr:col>
      <xdr:colOff>1117600</xdr:colOff>
      <xdr:row>34</xdr:row>
      <xdr:rowOff>236757</xdr:rowOff>
    </xdr:to>
    <xdr:cxnSp macro="">
      <xdr:nvCxnSpPr>
        <xdr:cNvPr id="115" name="直線コネクタ 114"/>
        <xdr:cNvCxnSpPr/>
      </xdr:nvCxnSpPr>
      <xdr:spPr bwMode="auto">
        <a:xfrm flipV="1">
          <a:off x="5003800" y="6496234"/>
          <a:ext cx="647700" cy="7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201838</xdr:rowOff>
    </xdr:from>
    <xdr:to>
      <xdr:col>4</xdr:col>
      <xdr:colOff>469900</xdr:colOff>
      <xdr:row>34</xdr:row>
      <xdr:rowOff>236757</xdr:rowOff>
    </xdr:to>
    <xdr:cxnSp macro="">
      <xdr:nvCxnSpPr>
        <xdr:cNvPr id="118" name="直線コネクタ 117"/>
        <xdr:cNvCxnSpPr/>
      </xdr:nvCxnSpPr>
      <xdr:spPr bwMode="auto">
        <a:xfrm>
          <a:off x="4305300" y="6469288"/>
          <a:ext cx="698500" cy="34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181635</xdr:rowOff>
    </xdr:from>
    <xdr:to>
      <xdr:col>3</xdr:col>
      <xdr:colOff>904875</xdr:colOff>
      <xdr:row>34</xdr:row>
      <xdr:rowOff>201838</xdr:rowOff>
    </xdr:to>
    <xdr:cxnSp macro="">
      <xdr:nvCxnSpPr>
        <xdr:cNvPr id="121" name="直線コネクタ 120"/>
        <xdr:cNvCxnSpPr/>
      </xdr:nvCxnSpPr>
      <xdr:spPr bwMode="auto">
        <a:xfrm>
          <a:off x="3606800" y="6449085"/>
          <a:ext cx="698500" cy="20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122114</xdr:rowOff>
    </xdr:from>
    <xdr:to>
      <xdr:col>3</xdr:col>
      <xdr:colOff>206375</xdr:colOff>
      <xdr:row>34</xdr:row>
      <xdr:rowOff>181635</xdr:rowOff>
    </xdr:to>
    <xdr:cxnSp macro="">
      <xdr:nvCxnSpPr>
        <xdr:cNvPr id="124" name="直線コネクタ 123"/>
        <xdr:cNvCxnSpPr/>
      </xdr:nvCxnSpPr>
      <xdr:spPr bwMode="auto">
        <a:xfrm>
          <a:off x="2908300" y="6389564"/>
          <a:ext cx="698500" cy="59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186751</xdr:rowOff>
    </xdr:from>
    <xdr:ext cx="762000" cy="259045"/>
    <xdr:sp macro="" textlink="">
      <xdr:nvSpPr>
        <xdr:cNvPr id="128" name="テキスト ボックス 127"/>
        <xdr:cNvSpPr txBox="1"/>
      </xdr:nvSpPr>
      <xdr:spPr>
        <a:xfrm>
          <a:off x="2527300" y="67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177984</xdr:rowOff>
    </xdr:from>
    <xdr:to>
      <xdr:col>5</xdr:col>
      <xdr:colOff>34925</xdr:colOff>
      <xdr:row>34</xdr:row>
      <xdr:rowOff>279584</xdr:rowOff>
    </xdr:to>
    <xdr:sp macro="" textlink="">
      <xdr:nvSpPr>
        <xdr:cNvPr id="134" name="円/楕円 133"/>
        <xdr:cNvSpPr/>
      </xdr:nvSpPr>
      <xdr:spPr bwMode="auto">
        <a:xfrm>
          <a:off x="5600700" y="6445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23061</xdr:rowOff>
    </xdr:from>
    <xdr:ext cx="762000" cy="259045"/>
    <xdr:sp macro="" textlink="">
      <xdr:nvSpPr>
        <xdr:cNvPr id="135" name="人口1人当たり決算額の推移該当値テキスト445"/>
        <xdr:cNvSpPr txBox="1"/>
      </xdr:nvSpPr>
      <xdr:spPr>
        <a:xfrm>
          <a:off x="5740400" y="629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30,438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185956</xdr:rowOff>
    </xdr:from>
    <xdr:to>
      <xdr:col>4</xdr:col>
      <xdr:colOff>520700</xdr:colOff>
      <xdr:row>34</xdr:row>
      <xdr:rowOff>287556</xdr:rowOff>
    </xdr:to>
    <xdr:sp macro="" textlink="">
      <xdr:nvSpPr>
        <xdr:cNvPr id="136" name="円/楕円 135"/>
        <xdr:cNvSpPr/>
      </xdr:nvSpPr>
      <xdr:spPr bwMode="auto">
        <a:xfrm>
          <a:off x="4953000" y="6453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297733</xdr:rowOff>
    </xdr:from>
    <xdr:ext cx="736600" cy="259045"/>
    <xdr:sp macro="" textlink="">
      <xdr:nvSpPr>
        <xdr:cNvPr id="137" name="テキスト ボックス 136"/>
        <xdr:cNvSpPr txBox="1"/>
      </xdr:nvSpPr>
      <xdr:spPr>
        <a:xfrm>
          <a:off x="4622800" y="622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30,159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151038</xdr:rowOff>
    </xdr:from>
    <xdr:to>
      <xdr:col>3</xdr:col>
      <xdr:colOff>955675</xdr:colOff>
      <xdr:row>34</xdr:row>
      <xdr:rowOff>252638</xdr:rowOff>
    </xdr:to>
    <xdr:sp macro="" textlink="">
      <xdr:nvSpPr>
        <xdr:cNvPr id="138" name="円/楕円 137"/>
        <xdr:cNvSpPr/>
      </xdr:nvSpPr>
      <xdr:spPr bwMode="auto">
        <a:xfrm>
          <a:off x="4254500" y="6418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262815</xdr:rowOff>
    </xdr:from>
    <xdr:ext cx="762000" cy="259045"/>
    <xdr:sp macro="" textlink="">
      <xdr:nvSpPr>
        <xdr:cNvPr id="139" name="テキスト ボックス 138"/>
        <xdr:cNvSpPr txBox="1"/>
      </xdr:nvSpPr>
      <xdr:spPr>
        <a:xfrm>
          <a:off x="3924300" y="618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31,381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130835</xdr:rowOff>
    </xdr:from>
    <xdr:to>
      <xdr:col>3</xdr:col>
      <xdr:colOff>257175</xdr:colOff>
      <xdr:row>34</xdr:row>
      <xdr:rowOff>232435</xdr:rowOff>
    </xdr:to>
    <xdr:sp macro="" textlink="">
      <xdr:nvSpPr>
        <xdr:cNvPr id="140" name="円/楕円 139"/>
        <xdr:cNvSpPr/>
      </xdr:nvSpPr>
      <xdr:spPr bwMode="auto">
        <a:xfrm>
          <a:off x="3556000" y="639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242612</xdr:rowOff>
    </xdr:from>
    <xdr:ext cx="762000" cy="259045"/>
    <xdr:sp macro="" textlink="">
      <xdr:nvSpPr>
        <xdr:cNvPr id="141" name="テキスト ボックス 140"/>
        <xdr:cNvSpPr txBox="1"/>
      </xdr:nvSpPr>
      <xdr:spPr>
        <a:xfrm>
          <a:off x="3225800" y="616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32,088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71314</xdr:rowOff>
    </xdr:from>
    <xdr:to>
      <xdr:col>2</xdr:col>
      <xdr:colOff>692150</xdr:colOff>
      <xdr:row>34</xdr:row>
      <xdr:rowOff>172914</xdr:rowOff>
    </xdr:to>
    <xdr:sp macro="" textlink="">
      <xdr:nvSpPr>
        <xdr:cNvPr id="142" name="円/楕円 141"/>
        <xdr:cNvSpPr/>
      </xdr:nvSpPr>
      <xdr:spPr bwMode="auto">
        <a:xfrm>
          <a:off x="2857500" y="6338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183091</xdr:rowOff>
    </xdr:from>
    <xdr:ext cx="762000" cy="259045"/>
    <xdr:sp macro="" textlink="">
      <xdr:nvSpPr>
        <xdr:cNvPr id="143" name="テキスト ボックス 142"/>
        <xdr:cNvSpPr txBox="1"/>
      </xdr:nvSpPr>
      <xdr:spPr>
        <a:xfrm>
          <a:off x="2527300" y="610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78,512
78,019
24.26
25,228,597
24,741,638
364,671
14,688,247
36,038,256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62273</xdr:rowOff>
    </xdr:from>
    <xdr:to>
      <xdr:col>6</xdr:col>
      <xdr:colOff>511175</xdr:colOff>
      <xdr:row>37</xdr:row>
      <xdr:rowOff>99741</xdr:rowOff>
    </xdr:to>
    <xdr:cxnSp macro="">
      <xdr:nvCxnSpPr>
        <xdr:cNvPr id="59" name="直線コネクタ 58"/>
        <xdr:cNvCxnSpPr/>
      </xdr:nvCxnSpPr>
      <xdr:spPr>
        <a:xfrm>
          <a:off x="3797300" y="6405923"/>
          <a:ext cx="838200" cy="3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62273</xdr:rowOff>
    </xdr:from>
    <xdr:to>
      <xdr:col>5</xdr:col>
      <xdr:colOff>358775</xdr:colOff>
      <xdr:row>37</xdr:row>
      <xdr:rowOff>64285</xdr:rowOff>
    </xdr:to>
    <xdr:cxnSp macro="">
      <xdr:nvCxnSpPr>
        <xdr:cNvPr id="62" name="直線コネクタ 61"/>
        <xdr:cNvCxnSpPr/>
      </xdr:nvCxnSpPr>
      <xdr:spPr>
        <a:xfrm flipV="1">
          <a:off x="2908300" y="6405923"/>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64285</xdr:rowOff>
    </xdr:from>
    <xdr:to>
      <xdr:col>4</xdr:col>
      <xdr:colOff>155575</xdr:colOff>
      <xdr:row>38</xdr:row>
      <xdr:rowOff>11958</xdr:rowOff>
    </xdr:to>
    <xdr:cxnSp macro="">
      <xdr:nvCxnSpPr>
        <xdr:cNvPr id="65" name="直線コネクタ 64"/>
        <xdr:cNvCxnSpPr/>
      </xdr:nvCxnSpPr>
      <xdr:spPr>
        <a:xfrm flipV="1">
          <a:off x="2019300" y="6407935"/>
          <a:ext cx="889000" cy="1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11958</xdr:rowOff>
    </xdr:from>
    <xdr:to>
      <xdr:col>2</xdr:col>
      <xdr:colOff>638175</xdr:colOff>
      <xdr:row>38</xdr:row>
      <xdr:rowOff>41539</xdr:rowOff>
    </xdr:to>
    <xdr:cxnSp macro="">
      <xdr:nvCxnSpPr>
        <xdr:cNvPr id="68" name="直線コネクタ 67"/>
        <xdr:cNvCxnSpPr/>
      </xdr:nvCxnSpPr>
      <xdr:spPr>
        <a:xfrm flipV="1">
          <a:off x="1130300" y="6527058"/>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48941</xdr:rowOff>
    </xdr:from>
    <xdr:to>
      <xdr:col>6</xdr:col>
      <xdr:colOff>561975</xdr:colOff>
      <xdr:row>37</xdr:row>
      <xdr:rowOff>150541</xdr:rowOff>
    </xdr:to>
    <xdr:sp macro="" textlink="">
      <xdr:nvSpPr>
        <xdr:cNvPr id="78" name="円/楕円 77"/>
        <xdr:cNvSpPr/>
      </xdr:nvSpPr>
      <xdr:spPr>
        <a:xfrm>
          <a:off x="4584700" y="6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27368</xdr:rowOff>
    </xdr:from>
    <xdr:ext cx="534377" cy="259045"/>
    <xdr:sp macro="" textlink="">
      <xdr:nvSpPr>
        <xdr:cNvPr id="79" name="人件費該当値テキスト"/>
        <xdr:cNvSpPr txBox="1"/>
      </xdr:nvSpPr>
      <xdr:spPr>
        <a:xfrm>
          <a:off x="4686300" y="637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49,248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11473</xdr:rowOff>
    </xdr:from>
    <xdr:to>
      <xdr:col>5</xdr:col>
      <xdr:colOff>409575</xdr:colOff>
      <xdr:row>37</xdr:row>
      <xdr:rowOff>113073</xdr:rowOff>
    </xdr:to>
    <xdr:sp macro="" textlink="">
      <xdr:nvSpPr>
        <xdr:cNvPr id="80" name="円/楕円 79"/>
        <xdr:cNvSpPr/>
      </xdr:nvSpPr>
      <xdr:spPr>
        <a:xfrm>
          <a:off x="3746500" y="63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104200</xdr:rowOff>
    </xdr:from>
    <xdr:ext cx="534377" cy="259045"/>
    <xdr:sp macro="" textlink="">
      <xdr:nvSpPr>
        <xdr:cNvPr id="81" name="テキスト ボックス 80"/>
        <xdr:cNvSpPr txBox="1"/>
      </xdr:nvSpPr>
      <xdr:spPr>
        <a:xfrm>
          <a:off x="3530111" y="64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13485</xdr:rowOff>
    </xdr:from>
    <xdr:to>
      <xdr:col>4</xdr:col>
      <xdr:colOff>206375</xdr:colOff>
      <xdr:row>37</xdr:row>
      <xdr:rowOff>115085</xdr:rowOff>
    </xdr:to>
    <xdr:sp macro="" textlink="">
      <xdr:nvSpPr>
        <xdr:cNvPr id="82" name="円/楕円 81"/>
        <xdr:cNvSpPr/>
      </xdr:nvSpPr>
      <xdr:spPr>
        <a:xfrm>
          <a:off x="2857500" y="635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106212</xdr:rowOff>
    </xdr:from>
    <xdr:ext cx="534377" cy="259045"/>
    <xdr:sp macro="" textlink="">
      <xdr:nvSpPr>
        <xdr:cNvPr id="83" name="テキスト ボックス 82"/>
        <xdr:cNvSpPr txBox="1"/>
      </xdr:nvSpPr>
      <xdr:spPr>
        <a:xfrm>
          <a:off x="2641111" y="644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132608</xdr:rowOff>
    </xdr:from>
    <xdr:to>
      <xdr:col>3</xdr:col>
      <xdr:colOff>3175</xdr:colOff>
      <xdr:row>38</xdr:row>
      <xdr:rowOff>62758</xdr:rowOff>
    </xdr:to>
    <xdr:sp macro="" textlink="">
      <xdr:nvSpPr>
        <xdr:cNvPr id="84" name="円/楕円 83"/>
        <xdr:cNvSpPr/>
      </xdr:nvSpPr>
      <xdr:spPr>
        <a:xfrm>
          <a:off x="1968500" y="64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53885</xdr:rowOff>
    </xdr:from>
    <xdr:ext cx="534377" cy="259045"/>
    <xdr:sp macro="" textlink="">
      <xdr:nvSpPr>
        <xdr:cNvPr id="85" name="テキスト ボックス 84"/>
        <xdr:cNvSpPr txBox="1"/>
      </xdr:nvSpPr>
      <xdr:spPr>
        <a:xfrm>
          <a:off x="1752111" y="65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162189</xdr:rowOff>
    </xdr:from>
    <xdr:to>
      <xdr:col>1</xdr:col>
      <xdr:colOff>485775</xdr:colOff>
      <xdr:row>38</xdr:row>
      <xdr:rowOff>92339</xdr:rowOff>
    </xdr:to>
    <xdr:sp macro="" textlink="">
      <xdr:nvSpPr>
        <xdr:cNvPr id="86" name="円/楕円 85"/>
        <xdr:cNvSpPr/>
      </xdr:nvSpPr>
      <xdr:spPr>
        <a:xfrm>
          <a:off x="1079500" y="65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83466</xdr:rowOff>
    </xdr:from>
    <xdr:ext cx="534377" cy="259045"/>
    <xdr:sp macro="" textlink="">
      <xdr:nvSpPr>
        <xdr:cNvPr id="87" name="テキスト ボックス 86"/>
        <xdr:cNvSpPr txBox="1"/>
      </xdr:nvSpPr>
      <xdr:spPr>
        <a:xfrm>
          <a:off x="863111" y="659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157433</xdr:rowOff>
    </xdr:from>
    <xdr:to>
      <xdr:col>6</xdr:col>
      <xdr:colOff>511175</xdr:colOff>
      <xdr:row>58</xdr:row>
      <xdr:rowOff>80362</xdr:rowOff>
    </xdr:to>
    <xdr:cxnSp macro="">
      <xdr:nvCxnSpPr>
        <xdr:cNvPr id="119" name="直線コネクタ 118"/>
        <xdr:cNvCxnSpPr/>
      </xdr:nvCxnSpPr>
      <xdr:spPr>
        <a:xfrm flipV="1">
          <a:off x="3797300" y="9930083"/>
          <a:ext cx="8382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80362</xdr:rowOff>
    </xdr:from>
    <xdr:to>
      <xdr:col>5</xdr:col>
      <xdr:colOff>358775</xdr:colOff>
      <xdr:row>58</xdr:row>
      <xdr:rowOff>90191</xdr:rowOff>
    </xdr:to>
    <xdr:cxnSp macro="">
      <xdr:nvCxnSpPr>
        <xdr:cNvPr id="122" name="直線コネクタ 121"/>
        <xdr:cNvCxnSpPr/>
      </xdr:nvCxnSpPr>
      <xdr:spPr>
        <a:xfrm flipV="1">
          <a:off x="2908300" y="10024462"/>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90191</xdr:rowOff>
    </xdr:from>
    <xdr:to>
      <xdr:col>4</xdr:col>
      <xdr:colOff>155575</xdr:colOff>
      <xdr:row>58</xdr:row>
      <xdr:rowOff>90845</xdr:rowOff>
    </xdr:to>
    <xdr:cxnSp macro="">
      <xdr:nvCxnSpPr>
        <xdr:cNvPr id="125" name="直線コネクタ 124"/>
        <xdr:cNvCxnSpPr/>
      </xdr:nvCxnSpPr>
      <xdr:spPr>
        <a:xfrm flipV="1">
          <a:off x="2019300" y="10034291"/>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39149</xdr:rowOff>
    </xdr:from>
    <xdr:to>
      <xdr:col>2</xdr:col>
      <xdr:colOff>638175</xdr:colOff>
      <xdr:row>58</xdr:row>
      <xdr:rowOff>90845</xdr:rowOff>
    </xdr:to>
    <xdr:cxnSp macro="">
      <xdr:nvCxnSpPr>
        <xdr:cNvPr id="128" name="直線コネクタ 127"/>
        <xdr:cNvCxnSpPr/>
      </xdr:nvCxnSpPr>
      <xdr:spPr>
        <a:xfrm>
          <a:off x="1130300" y="9983249"/>
          <a:ext cx="889000" cy="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106633</xdr:rowOff>
    </xdr:from>
    <xdr:to>
      <xdr:col>6</xdr:col>
      <xdr:colOff>561975</xdr:colOff>
      <xdr:row>58</xdr:row>
      <xdr:rowOff>36783</xdr:rowOff>
    </xdr:to>
    <xdr:sp macro="" textlink="">
      <xdr:nvSpPr>
        <xdr:cNvPr id="138" name="円/楕円 137"/>
        <xdr:cNvSpPr/>
      </xdr:nvSpPr>
      <xdr:spPr>
        <a:xfrm>
          <a:off x="4584700" y="987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85060</xdr:rowOff>
    </xdr:from>
    <xdr:ext cx="534377" cy="259045"/>
    <xdr:sp macro="" textlink="">
      <xdr:nvSpPr>
        <xdr:cNvPr id="139" name="物件費該当値テキスト"/>
        <xdr:cNvSpPr txBox="1"/>
      </xdr:nvSpPr>
      <xdr:spPr>
        <a:xfrm>
          <a:off x="4686300" y="985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29562</xdr:rowOff>
    </xdr:from>
    <xdr:to>
      <xdr:col>5</xdr:col>
      <xdr:colOff>409575</xdr:colOff>
      <xdr:row>58</xdr:row>
      <xdr:rowOff>131162</xdr:rowOff>
    </xdr:to>
    <xdr:sp macro="" textlink="">
      <xdr:nvSpPr>
        <xdr:cNvPr id="140" name="円/楕円 139"/>
        <xdr:cNvSpPr/>
      </xdr:nvSpPr>
      <xdr:spPr>
        <a:xfrm>
          <a:off x="3746500" y="997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122289</xdr:rowOff>
    </xdr:from>
    <xdr:ext cx="534377" cy="259045"/>
    <xdr:sp macro="" textlink="">
      <xdr:nvSpPr>
        <xdr:cNvPr id="141" name="テキスト ボックス 140"/>
        <xdr:cNvSpPr txBox="1"/>
      </xdr:nvSpPr>
      <xdr:spPr>
        <a:xfrm>
          <a:off x="3530111" y="1006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39391</xdr:rowOff>
    </xdr:from>
    <xdr:to>
      <xdr:col>4</xdr:col>
      <xdr:colOff>206375</xdr:colOff>
      <xdr:row>58</xdr:row>
      <xdr:rowOff>140991</xdr:rowOff>
    </xdr:to>
    <xdr:sp macro="" textlink="">
      <xdr:nvSpPr>
        <xdr:cNvPr id="142" name="円/楕円 141"/>
        <xdr:cNvSpPr/>
      </xdr:nvSpPr>
      <xdr:spPr>
        <a:xfrm>
          <a:off x="2857500" y="99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132118</xdr:rowOff>
    </xdr:from>
    <xdr:ext cx="534377" cy="259045"/>
    <xdr:sp macro="" textlink="">
      <xdr:nvSpPr>
        <xdr:cNvPr id="143" name="テキスト ボックス 142"/>
        <xdr:cNvSpPr txBox="1"/>
      </xdr:nvSpPr>
      <xdr:spPr>
        <a:xfrm>
          <a:off x="2641111" y="100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40045</xdr:rowOff>
    </xdr:from>
    <xdr:to>
      <xdr:col>3</xdr:col>
      <xdr:colOff>3175</xdr:colOff>
      <xdr:row>58</xdr:row>
      <xdr:rowOff>141645</xdr:rowOff>
    </xdr:to>
    <xdr:sp macro="" textlink="">
      <xdr:nvSpPr>
        <xdr:cNvPr id="144" name="円/楕円 143"/>
        <xdr:cNvSpPr/>
      </xdr:nvSpPr>
      <xdr:spPr>
        <a:xfrm>
          <a:off x="1968500" y="998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132772</xdr:rowOff>
    </xdr:from>
    <xdr:ext cx="534377" cy="259045"/>
    <xdr:sp macro="" textlink="">
      <xdr:nvSpPr>
        <xdr:cNvPr id="145" name="テキスト ボックス 144"/>
        <xdr:cNvSpPr txBox="1"/>
      </xdr:nvSpPr>
      <xdr:spPr>
        <a:xfrm>
          <a:off x="1752111" y="1007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159799</xdr:rowOff>
    </xdr:from>
    <xdr:to>
      <xdr:col>1</xdr:col>
      <xdr:colOff>485775</xdr:colOff>
      <xdr:row>58</xdr:row>
      <xdr:rowOff>89949</xdr:rowOff>
    </xdr:to>
    <xdr:sp macro="" textlink="">
      <xdr:nvSpPr>
        <xdr:cNvPr id="146" name="円/楕円 145"/>
        <xdr:cNvSpPr/>
      </xdr:nvSpPr>
      <xdr:spPr>
        <a:xfrm>
          <a:off x="1079500" y="99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81076</xdr:rowOff>
    </xdr:from>
    <xdr:ext cx="534377" cy="259045"/>
    <xdr:sp macro="" textlink="">
      <xdr:nvSpPr>
        <xdr:cNvPr id="147" name="テキスト ボックス 146"/>
        <xdr:cNvSpPr txBox="1"/>
      </xdr:nvSpPr>
      <xdr:spPr>
        <a:xfrm>
          <a:off x="863111" y="1002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167284</xdr:rowOff>
    </xdr:from>
    <xdr:to>
      <xdr:col>6</xdr:col>
      <xdr:colOff>511175</xdr:colOff>
      <xdr:row>79</xdr:row>
      <xdr:rowOff>9550</xdr:rowOff>
    </xdr:to>
    <xdr:cxnSp macro="">
      <xdr:nvCxnSpPr>
        <xdr:cNvPr id="176" name="直線コネクタ 175"/>
        <xdr:cNvCxnSpPr/>
      </xdr:nvCxnSpPr>
      <xdr:spPr>
        <a:xfrm flipV="1">
          <a:off x="3797300" y="135403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159207</xdr:rowOff>
    </xdr:from>
    <xdr:to>
      <xdr:col>5</xdr:col>
      <xdr:colOff>358775</xdr:colOff>
      <xdr:row>79</xdr:row>
      <xdr:rowOff>9550</xdr:rowOff>
    </xdr:to>
    <xdr:cxnSp macro="">
      <xdr:nvCxnSpPr>
        <xdr:cNvPr id="179" name="直線コネクタ 178"/>
        <xdr:cNvCxnSpPr/>
      </xdr:nvCxnSpPr>
      <xdr:spPr>
        <a:xfrm>
          <a:off x="2908300" y="13532307"/>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153797</xdr:rowOff>
    </xdr:from>
    <xdr:to>
      <xdr:col>4</xdr:col>
      <xdr:colOff>155575</xdr:colOff>
      <xdr:row>78</xdr:row>
      <xdr:rowOff>159207</xdr:rowOff>
    </xdr:to>
    <xdr:cxnSp macro="">
      <xdr:nvCxnSpPr>
        <xdr:cNvPr id="182" name="直線コネクタ 181"/>
        <xdr:cNvCxnSpPr/>
      </xdr:nvCxnSpPr>
      <xdr:spPr>
        <a:xfrm>
          <a:off x="2019300" y="13526897"/>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145035</xdr:rowOff>
    </xdr:from>
    <xdr:to>
      <xdr:col>2</xdr:col>
      <xdr:colOff>638175</xdr:colOff>
      <xdr:row>78</xdr:row>
      <xdr:rowOff>153797</xdr:rowOff>
    </xdr:to>
    <xdr:cxnSp macro="">
      <xdr:nvCxnSpPr>
        <xdr:cNvPr id="185" name="直線コネクタ 184"/>
        <xdr:cNvCxnSpPr/>
      </xdr:nvCxnSpPr>
      <xdr:spPr>
        <a:xfrm>
          <a:off x="1130300" y="13518135"/>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116484</xdr:rowOff>
    </xdr:from>
    <xdr:to>
      <xdr:col>6</xdr:col>
      <xdr:colOff>561975</xdr:colOff>
      <xdr:row>79</xdr:row>
      <xdr:rowOff>46634</xdr:rowOff>
    </xdr:to>
    <xdr:sp macro="" textlink="">
      <xdr:nvSpPr>
        <xdr:cNvPr id="195" name="円/楕円 194"/>
        <xdr:cNvSpPr/>
      </xdr:nvSpPr>
      <xdr:spPr>
        <a:xfrm>
          <a:off x="4584700" y="134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31411</xdr:rowOff>
    </xdr:from>
    <xdr:ext cx="378565" cy="259045"/>
    <xdr:sp macro="" textlink="">
      <xdr:nvSpPr>
        <xdr:cNvPr id="196" name="維持補修費該当値テキスト"/>
        <xdr:cNvSpPr txBox="1"/>
      </xdr:nvSpPr>
      <xdr:spPr>
        <a:xfrm>
          <a:off x="4686300" y="1340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130200</xdr:rowOff>
    </xdr:from>
    <xdr:to>
      <xdr:col>5</xdr:col>
      <xdr:colOff>409575</xdr:colOff>
      <xdr:row>79</xdr:row>
      <xdr:rowOff>60350</xdr:rowOff>
    </xdr:to>
    <xdr:sp macro="" textlink="">
      <xdr:nvSpPr>
        <xdr:cNvPr id="197" name="円/楕円 196"/>
        <xdr:cNvSpPr/>
      </xdr:nvSpPr>
      <xdr:spPr>
        <a:xfrm>
          <a:off x="3746500" y="135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51477</xdr:rowOff>
    </xdr:from>
    <xdr:ext cx="378565" cy="259045"/>
    <xdr:sp macro="" textlink="">
      <xdr:nvSpPr>
        <xdr:cNvPr id="198" name="テキスト ボックス 197"/>
        <xdr:cNvSpPr txBox="1"/>
      </xdr:nvSpPr>
      <xdr:spPr>
        <a:xfrm>
          <a:off x="3608017" y="13596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108407</xdr:rowOff>
    </xdr:from>
    <xdr:to>
      <xdr:col>4</xdr:col>
      <xdr:colOff>206375</xdr:colOff>
      <xdr:row>79</xdr:row>
      <xdr:rowOff>38557</xdr:rowOff>
    </xdr:to>
    <xdr:sp macro="" textlink="">
      <xdr:nvSpPr>
        <xdr:cNvPr id="199" name="円/楕円 198"/>
        <xdr:cNvSpPr/>
      </xdr:nvSpPr>
      <xdr:spPr>
        <a:xfrm>
          <a:off x="2857500" y="134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29684</xdr:rowOff>
    </xdr:from>
    <xdr:ext cx="378565" cy="259045"/>
    <xdr:sp macro="" textlink="">
      <xdr:nvSpPr>
        <xdr:cNvPr id="200" name="テキスト ボックス 199"/>
        <xdr:cNvSpPr txBox="1"/>
      </xdr:nvSpPr>
      <xdr:spPr>
        <a:xfrm>
          <a:off x="2719017" y="13574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102997</xdr:rowOff>
    </xdr:from>
    <xdr:to>
      <xdr:col>3</xdr:col>
      <xdr:colOff>3175</xdr:colOff>
      <xdr:row>79</xdr:row>
      <xdr:rowOff>33147</xdr:rowOff>
    </xdr:to>
    <xdr:sp macro="" textlink="">
      <xdr:nvSpPr>
        <xdr:cNvPr id="201" name="円/楕円 200"/>
        <xdr:cNvSpPr/>
      </xdr:nvSpPr>
      <xdr:spPr>
        <a:xfrm>
          <a:off x="1968500" y="1347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24274</xdr:rowOff>
    </xdr:from>
    <xdr:ext cx="378565" cy="259045"/>
    <xdr:sp macro="" textlink="">
      <xdr:nvSpPr>
        <xdr:cNvPr id="202" name="テキスト ボックス 201"/>
        <xdr:cNvSpPr txBox="1"/>
      </xdr:nvSpPr>
      <xdr:spPr>
        <a:xfrm>
          <a:off x="1830017" y="13568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94235</xdr:rowOff>
    </xdr:from>
    <xdr:to>
      <xdr:col>1</xdr:col>
      <xdr:colOff>485775</xdr:colOff>
      <xdr:row>79</xdr:row>
      <xdr:rowOff>24385</xdr:rowOff>
    </xdr:to>
    <xdr:sp macro="" textlink="">
      <xdr:nvSpPr>
        <xdr:cNvPr id="203" name="円/楕円 202"/>
        <xdr:cNvSpPr/>
      </xdr:nvSpPr>
      <xdr:spPr>
        <a:xfrm>
          <a:off x="1079500" y="1346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15512</xdr:rowOff>
    </xdr:from>
    <xdr:ext cx="378565" cy="259045"/>
    <xdr:sp macro="" textlink="">
      <xdr:nvSpPr>
        <xdr:cNvPr id="204" name="テキスト ボックス 203"/>
        <xdr:cNvSpPr txBox="1"/>
      </xdr:nvSpPr>
      <xdr:spPr>
        <a:xfrm>
          <a:off x="941017" y="1356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106998</xdr:rowOff>
    </xdr:from>
    <xdr:to>
      <xdr:col>6</xdr:col>
      <xdr:colOff>511175</xdr:colOff>
      <xdr:row>96</xdr:row>
      <xdr:rowOff>145084</xdr:rowOff>
    </xdr:to>
    <xdr:cxnSp macro="">
      <xdr:nvCxnSpPr>
        <xdr:cNvPr id="234" name="直線コネクタ 233"/>
        <xdr:cNvCxnSpPr/>
      </xdr:nvCxnSpPr>
      <xdr:spPr>
        <a:xfrm flipV="1">
          <a:off x="3797300" y="16566198"/>
          <a:ext cx="838200" cy="3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145084</xdr:rowOff>
    </xdr:from>
    <xdr:to>
      <xdr:col>5</xdr:col>
      <xdr:colOff>358775</xdr:colOff>
      <xdr:row>97</xdr:row>
      <xdr:rowOff>4941</xdr:rowOff>
    </xdr:to>
    <xdr:cxnSp macro="">
      <xdr:nvCxnSpPr>
        <xdr:cNvPr id="237" name="直線コネクタ 236"/>
        <xdr:cNvCxnSpPr/>
      </xdr:nvCxnSpPr>
      <xdr:spPr>
        <a:xfrm flipV="1">
          <a:off x="2908300" y="16604284"/>
          <a:ext cx="889000" cy="3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4941</xdr:rowOff>
    </xdr:from>
    <xdr:to>
      <xdr:col>4</xdr:col>
      <xdr:colOff>155575</xdr:colOff>
      <xdr:row>97</xdr:row>
      <xdr:rowOff>12864</xdr:rowOff>
    </xdr:to>
    <xdr:cxnSp macro="">
      <xdr:nvCxnSpPr>
        <xdr:cNvPr id="240" name="直線コネクタ 239"/>
        <xdr:cNvCxnSpPr/>
      </xdr:nvCxnSpPr>
      <xdr:spPr>
        <a:xfrm flipV="1">
          <a:off x="2019300" y="16635591"/>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6947</xdr:rowOff>
    </xdr:from>
    <xdr:to>
      <xdr:col>2</xdr:col>
      <xdr:colOff>638175</xdr:colOff>
      <xdr:row>97</xdr:row>
      <xdr:rowOff>12864</xdr:rowOff>
    </xdr:to>
    <xdr:cxnSp macro="">
      <xdr:nvCxnSpPr>
        <xdr:cNvPr id="243" name="直線コネクタ 242"/>
        <xdr:cNvCxnSpPr/>
      </xdr:nvCxnSpPr>
      <xdr:spPr>
        <a:xfrm>
          <a:off x="1130300" y="16637597"/>
          <a:ext cx="889000" cy="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56198</xdr:rowOff>
    </xdr:from>
    <xdr:to>
      <xdr:col>6</xdr:col>
      <xdr:colOff>561975</xdr:colOff>
      <xdr:row>96</xdr:row>
      <xdr:rowOff>157798</xdr:rowOff>
    </xdr:to>
    <xdr:sp macro="" textlink="">
      <xdr:nvSpPr>
        <xdr:cNvPr id="253" name="円/楕円 252"/>
        <xdr:cNvSpPr/>
      </xdr:nvSpPr>
      <xdr:spPr>
        <a:xfrm>
          <a:off x="4584700" y="165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34625</xdr:rowOff>
    </xdr:from>
    <xdr:ext cx="534377" cy="259045"/>
    <xdr:sp macro="" textlink="">
      <xdr:nvSpPr>
        <xdr:cNvPr id="254" name="扶助費該当値テキスト"/>
        <xdr:cNvSpPr txBox="1"/>
      </xdr:nvSpPr>
      <xdr:spPr>
        <a:xfrm>
          <a:off x="4686300" y="164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94284</xdr:rowOff>
    </xdr:from>
    <xdr:to>
      <xdr:col>5</xdr:col>
      <xdr:colOff>409575</xdr:colOff>
      <xdr:row>97</xdr:row>
      <xdr:rowOff>24434</xdr:rowOff>
    </xdr:to>
    <xdr:sp macro="" textlink="">
      <xdr:nvSpPr>
        <xdr:cNvPr id="255" name="円/楕円 254"/>
        <xdr:cNvSpPr/>
      </xdr:nvSpPr>
      <xdr:spPr>
        <a:xfrm>
          <a:off x="3746500" y="165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15561</xdr:rowOff>
    </xdr:from>
    <xdr:ext cx="534377" cy="259045"/>
    <xdr:sp macro="" textlink="">
      <xdr:nvSpPr>
        <xdr:cNvPr id="256" name="テキスト ボックス 255"/>
        <xdr:cNvSpPr txBox="1"/>
      </xdr:nvSpPr>
      <xdr:spPr>
        <a:xfrm>
          <a:off x="3530111" y="166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125591</xdr:rowOff>
    </xdr:from>
    <xdr:to>
      <xdr:col>4</xdr:col>
      <xdr:colOff>206375</xdr:colOff>
      <xdr:row>97</xdr:row>
      <xdr:rowOff>55741</xdr:rowOff>
    </xdr:to>
    <xdr:sp macro="" textlink="">
      <xdr:nvSpPr>
        <xdr:cNvPr id="257" name="円/楕円 256"/>
        <xdr:cNvSpPr/>
      </xdr:nvSpPr>
      <xdr:spPr>
        <a:xfrm>
          <a:off x="2857500" y="165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46868</xdr:rowOff>
    </xdr:from>
    <xdr:ext cx="534377" cy="259045"/>
    <xdr:sp macro="" textlink="">
      <xdr:nvSpPr>
        <xdr:cNvPr id="258" name="テキスト ボックス 257"/>
        <xdr:cNvSpPr txBox="1"/>
      </xdr:nvSpPr>
      <xdr:spPr>
        <a:xfrm>
          <a:off x="2641111" y="166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133514</xdr:rowOff>
    </xdr:from>
    <xdr:to>
      <xdr:col>3</xdr:col>
      <xdr:colOff>3175</xdr:colOff>
      <xdr:row>97</xdr:row>
      <xdr:rowOff>63664</xdr:rowOff>
    </xdr:to>
    <xdr:sp macro="" textlink="">
      <xdr:nvSpPr>
        <xdr:cNvPr id="259" name="円/楕円 258"/>
        <xdr:cNvSpPr/>
      </xdr:nvSpPr>
      <xdr:spPr>
        <a:xfrm>
          <a:off x="1968500" y="165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54791</xdr:rowOff>
    </xdr:from>
    <xdr:ext cx="534377" cy="259045"/>
    <xdr:sp macro="" textlink="">
      <xdr:nvSpPr>
        <xdr:cNvPr id="260" name="テキスト ボックス 259"/>
        <xdr:cNvSpPr txBox="1"/>
      </xdr:nvSpPr>
      <xdr:spPr>
        <a:xfrm>
          <a:off x="1752111" y="1668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127597</xdr:rowOff>
    </xdr:from>
    <xdr:to>
      <xdr:col>1</xdr:col>
      <xdr:colOff>485775</xdr:colOff>
      <xdr:row>97</xdr:row>
      <xdr:rowOff>57747</xdr:rowOff>
    </xdr:to>
    <xdr:sp macro="" textlink="">
      <xdr:nvSpPr>
        <xdr:cNvPr id="261" name="円/楕円 260"/>
        <xdr:cNvSpPr/>
      </xdr:nvSpPr>
      <xdr:spPr>
        <a:xfrm>
          <a:off x="1079500" y="165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48874</xdr:rowOff>
    </xdr:from>
    <xdr:ext cx="534377" cy="259045"/>
    <xdr:sp macro="" textlink="">
      <xdr:nvSpPr>
        <xdr:cNvPr id="262" name="テキスト ボックス 261"/>
        <xdr:cNvSpPr txBox="1"/>
      </xdr:nvSpPr>
      <xdr:spPr>
        <a:xfrm>
          <a:off x="863111" y="16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83210</xdr:rowOff>
    </xdr:from>
    <xdr:to>
      <xdr:col>15</xdr:col>
      <xdr:colOff>180975</xdr:colOff>
      <xdr:row>37</xdr:row>
      <xdr:rowOff>42634</xdr:rowOff>
    </xdr:to>
    <xdr:cxnSp macro="">
      <xdr:nvCxnSpPr>
        <xdr:cNvPr id="291" name="直線コネクタ 290"/>
        <xdr:cNvCxnSpPr/>
      </xdr:nvCxnSpPr>
      <xdr:spPr>
        <a:xfrm flipV="1">
          <a:off x="9639300" y="6255410"/>
          <a:ext cx="838200" cy="1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42634</xdr:rowOff>
    </xdr:from>
    <xdr:to>
      <xdr:col>14</xdr:col>
      <xdr:colOff>28575</xdr:colOff>
      <xdr:row>37</xdr:row>
      <xdr:rowOff>65354</xdr:rowOff>
    </xdr:to>
    <xdr:cxnSp macro="">
      <xdr:nvCxnSpPr>
        <xdr:cNvPr id="294" name="直線コネクタ 293"/>
        <xdr:cNvCxnSpPr/>
      </xdr:nvCxnSpPr>
      <xdr:spPr>
        <a:xfrm flipV="1">
          <a:off x="8750300" y="6386284"/>
          <a:ext cx="889000" cy="2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102121</xdr:rowOff>
    </xdr:from>
    <xdr:to>
      <xdr:col>12</xdr:col>
      <xdr:colOff>511175</xdr:colOff>
      <xdr:row>37</xdr:row>
      <xdr:rowOff>65354</xdr:rowOff>
    </xdr:to>
    <xdr:cxnSp macro="">
      <xdr:nvCxnSpPr>
        <xdr:cNvPr id="297" name="直線コネクタ 296"/>
        <xdr:cNvCxnSpPr/>
      </xdr:nvCxnSpPr>
      <xdr:spPr>
        <a:xfrm>
          <a:off x="7861300" y="5588521"/>
          <a:ext cx="889000" cy="8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102121</xdr:rowOff>
    </xdr:from>
    <xdr:to>
      <xdr:col>11</xdr:col>
      <xdr:colOff>307975</xdr:colOff>
      <xdr:row>37</xdr:row>
      <xdr:rowOff>17183</xdr:rowOff>
    </xdr:to>
    <xdr:cxnSp macro="">
      <xdr:nvCxnSpPr>
        <xdr:cNvPr id="300" name="直線コネクタ 299"/>
        <xdr:cNvCxnSpPr/>
      </xdr:nvCxnSpPr>
      <xdr:spPr>
        <a:xfrm flipV="1">
          <a:off x="6972300" y="5588521"/>
          <a:ext cx="889000" cy="77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32410</xdr:rowOff>
    </xdr:from>
    <xdr:to>
      <xdr:col>15</xdr:col>
      <xdr:colOff>231775</xdr:colOff>
      <xdr:row>36</xdr:row>
      <xdr:rowOff>134010</xdr:rowOff>
    </xdr:to>
    <xdr:sp macro="" textlink="">
      <xdr:nvSpPr>
        <xdr:cNvPr id="310" name="円/楕円 309"/>
        <xdr:cNvSpPr/>
      </xdr:nvSpPr>
      <xdr:spPr>
        <a:xfrm>
          <a:off x="10426700" y="62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55287</xdr:rowOff>
    </xdr:from>
    <xdr:ext cx="534377" cy="259045"/>
    <xdr:sp macro="" textlink="">
      <xdr:nvSpPr>
        <xdr:cNvPr id="311" name="補助費等該当値テキスト"/>
        <xdr:cNvSpPr txBox="1"/>
      </xdr:nvSpPr>
      <xdr:spPr>
        <a:xfrm>
          <a:off x="10528300" y="605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37,448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163284</xdr:rowOff>
    </xdr:from>
    <xdr:to>
      <xdr:col>14</xdr:col>
      <xdr:colOff>79375</xdr:colOff>
      <xdr:row>37</xdr:row>
      <xdr:rowOff>93434</xdr:rowOff>
    </xdr:to>
    <xdr:sp macro="" textlink="">
      <xdr:nvSpPr>
        <xdr:cNvPr id="312" name="円/楕円 311"/>
        <xdr:cNvSpPr/>
      </xdr:nvSpPr>
      <xdr:spPr>
        <a:xfrm>
          <a:off x="9588500" y="63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84561</xdr:rowOff>
    </xdr:from>
    <xdr:ext cx="534377" cy="259045"/>
    <xdr:sp macro="" textlink="">
      <xdr:nvSpPr>
        <xdr:cNvPr id="313" name="テキスト ボックス 312"/>
        <xdr:cNvSpPr txBox="1"/>
      </xdr:nvSpPr>
      <xdr:spPr>
        <a:xfrm>
          <a:off x="9372111" y="64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14554</xdr:rowOff>
    </xdr:from>
    <xdr:to>
      <xdr:col>12</xdr:col>
      <xdr:colOff>561975</xdr:colOff>
      <xdr:row>37</xdr:row>
      <xdr:rowOff>116154</xdr:rowOff>
    </xdr:to>
    <xdr:sp macro="" textlink="">
      <xdr:nvSpPr>
        <xdr:cNvPr id="314" name="円/楕円 313"/>
        <xdr:cNvSpPr/>
      </xdr:nvSpPr>
      <xdr:spPr>
        <a:xfrm>
          <a:off x="8699500" y="63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107281</xdr:rowOff>
    </xdr:from>
    <xdr:ext cx="534377" cy="259045"/>
    <xdr:sp macro="" textlink="">
      <xdr:nvSpPr>
        <xdr:cNvPr id="315" name="テキスト ボックス 314"/>
        <xdr:cNvSpPr txBox="1"/>
      </xdr:nvSpPr>
      <xdr:spPr>
        <a:xfrm>
          <a:off x="8483111" y="645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25,354</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51321</xdr:rowOff>
    </xdr:from>
    <xdr:to>
      <xdr:col>11</xdr:col>
      <xdr:colOff>358775</xdr:colOff>
      <xdr:row>32</xdr:row>
      <xdr:rowOff>152921</xdr:rowOff>
    </xdr:to>
    <xdr:sp macro="" textlink="">
      <xdr:nvSpPr>
        <xdr:cNvPr id="316" name="円/楕円 315"/>
        <xdr:cNvSpPr/>
      </xdr:nvSpPr>
      <xdr:spPr>
        <a:xfrm>
          <a:off x="7810500" y="553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169448</xdr:rowOff>
    </xdr:from>
    <xdr:ext cx="534377" cy="259045"/>
    <xdr:sp macro="" textlink="">
      <xdr:nvSpPr>
        <xdr:cNvPr id="317" name="テキスト ボックス 316"/>
        <xdr:cNvSpPr txBox="1"/>
      </xdr:nvSpPr>
      <xdr:spPr>
        <a:xfrm>
          <a:off x="7594111" y="531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89,959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137833</xdr:rowOff>
    </xdr:from>
    <xdr:to>
      <xdr:col>10</xdr:col>
      <xdr:colOff>155575</xdr:colOff>
      <xdr:row>37</xdr:row>
      <xdr:rowOff>67983</xdr:rowOff>
    </xdr:to>
    <xdr:sp macro="" textlink="">
      <xdr:nvSpPr>
        <xdr:cNvPr id="318" name="円/楕円 317"/>
        <xdr:cNvSpPr/>
      </xdr:nvSpPr>
      <xdr:spPr>
        <a:xfrm>
          <a:off x="6921500" y="63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59110</xdr:rowOff>
    </xdr:from>
    <xdr:ext cx="534377" cy="259045"/>
    <xdr:sp macro="" textlink="">
      <xdr:nvSpPr>
        <xdr:cNvPr id="319" name="テキスト ボックス 318"/>
        <xdr:cNvSpPr txBox="1"/>
      </xdr:nvSpPr>
      <xdr:spPr>
        <a:xfrm>
          <a:off x="6705111" y="6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77901</xdr:rowOff>
    </xdr:from>
    <xdr:to>
      <xdr:col>15</xdr:col>
      <xdr:colOff>180975</xdr:colOff>
      <xdr:row>58</xdr:row>
      <xdr:rowOff>93957</xdr:rowOff>
    </xdr:to>
    <xdr:cxnSp macro="">
      <xdr:nvCxnSpPr>
        <xdr:cNvPr id="348" name="直線コネクタ 347"/>
        <xdr:cNvCxnSpPr/>
      </xdr:nvCxnSpPr>
      <xdr:spPr>
        <a:xfrm flipV="1">
          <a:off x="9639300" y="10022001"/>
          <a:ext cx="8382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93957</xdr:rowOff>
    </xdr:from>
    <xdr:to>
      <xdr:col>14</xdr:col>
      <xdr:colOff>28575</xdr:colOff>
      <xdr:row>58</xdr:row>
      <xdr:rowOff>101528</xdr:rowOff>
    </xdr:to>
    <xdr:cxnSp macro="">
      <xdr:nvCxnSpPr>
        <xdr:cNvPr id="351" name="直線コネクタ 350"/>
        <xdr:cNvCxnSpPr/>
      </xdr:nvCxnSpPr>
      <xdr:spPr>
        <a:xfrm flipV="1">
          <a:off x="8750300" y="10038057"/>
          <a:ext cx="889000" cy="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101528</xdr:rowOff>
    </xdr:from>
    <xdr:to>
      <xdr:col>12</xdr:col>
      <xdr:colOff>511175</xdr:colOff>
      <xdr:row>58</xdr:row>
      <xdr:rowOff>104980</xdr:rowOff>
    </xdr:to>
    <xdr:cxnSp macro="">
      <xdr:nvCxnSpPr>
        <xdr:cNvPr id="354" name="直線コネクタ 353"/>
        <xdr:cNvCxnSpPr/>
      </xdr:nvCxnSpPr>
      <xdr:spPr>
        <a:xfrm flipV="1">
          <a:off x="7861300" y="10045628"/>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100659</xdr:rowOff>
    </xdr:from>
    <xdr:to>
      <xdr:col>11</xdr:col>
      <xdr:colOff>307975</xdr:colOff>
      <xdr:row>58</xdr:row>
      <xdr:rowOff>104980</xdr:rowOff>
    </xdr:to>
    <xdr:cxnSp macro="">
      <xdr:nvCxnSpPr>
        <xdr:cNvPr id="357" name="直線コネクタ 356"/>
        <xdr:cNvCxnSpPr/>
      </xdr:nvCxnSpPr>
      <xdr:spPr>
        <a:xfrm>
          <a:off x="6972300" y="10044759"/>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27101</xdr:rowOff>
    </xdr:from>
    <xdr:to>
      <xdr:col>15</xdr:col>
      <xdr:colOff>231775</xdr:colOff>
      <xdr:row>58</xdr:row>
      <xdr:rowOff>128701</xdr:rowOff>
    </xdr:to>
    <xdr:sp macro="" textlink="">
      <xdr:nvSpPr>
        <xdr:cNvPr id="367" name="円/楕円 366"/>
        <xdr:cNvSpPr/>
      </xdr:nvSpPr>
      <xdr:spPr>
        <a:xfrm>
          <a:off x="10426700" y="99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134847</xdr:rowOff>
    </xdr:from>
    <xdr:ext cx="534377" cy="259045"/>
    <xdr:sp macro="" textlink="">
      <xdr:nvSpPr>
        <xdr:cNvPr id="368" name="普通建設事業費該当値テキスト"/>
        <xdr:cNvSpPr txBox="1"/>
      </xdr:nvSpPr>
      <xdr:spPr>
        <a:xfrm>
          <a:off x="10528300" y="99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43157</xdr:rowOff>
    </xdr:from>
    <xdr:to>
      <xdr:col>14</xdr:col>
      <xdr:colOff>79375</xdr:colOff>
      <xdr:row>58</xdr:row>
      <xdr:rowOff>144757</xdr:rowOff>
    </xdr:to>
    <xdr:sp macro="" textlink="">
      <xdr:nvSpPr>
        <xdr:cNvPr id="369" name="円/楕円 368"/>
        <xdr:cNvSpPr/>
      </xdr:nvSpPr>
      <xdr:spPr>
        <a:xfrm>
          <a:off x="9588500" y="998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135884</xdr:rowOff>
    </xdr:from>
    <xdr:ext cx="534377" cy="259045"/>
    <xdr:sp macro="" textlink="">
      <xdr:nvSpPr>
        <xdr:cNvPr id="370" name="テキスト ボックス 369"/>
        <xdr:cNvSpPr txBox="1"/>
      </xdr:nvSpPr>
      <xdr:spPr>
        <a:xfrm>
          <a:off x="9372111" y="100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50728</xdr:rowOff>
    </xdr:from>
    <xdr:to>
      <xdr:col>12</xdr:col>
      <xdr:colOff>561975</xdr:colOff>
      <xdr:row>58</xdr:row>
      <xdr:rowOff>152328</xdr:rowOff>
    </xdr:to>
    <xdr:sp macro="" textlink="">
      <xdr:nvSpPr>
        <xdr:cNvPr id="371" name="円/楕円 370"/>
        <xdr:cNvSpPr/>
      </xdr:nvSpPr>
      <xdr:spPr>
        <a:xfrm>
          <a:off x="8699500" y="999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143455</xdr:rowOff>
    </xdr:from>
    <xdr:ext cx="534377" cy="259045"/>
    <xdr:sp macro="" textlink="">
      <xdr:nvSpPr>
        <xdr:cNvPr id="372" name="テキスト ボックス 371"/>
        <xdr:cNvSpPr txBox="1"/>
      </xdr:nvSpPr>
      <xdr:spPr>
        <a:xfrm>
          <a:off x="8483111" y="1008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54180</xdr:rowOff>
    </xdr:from>
    <xdr:to>
      <xdr:col>11</xdr:col>
      <xdr:colOff>358775</xdr:colOff>
      <xdr:row>58</xdr:row>
      <xdr:rowOff>155780</xdr:rowOff>
    </xdr:to>
    <xdr:sp macro="" textlink="">
      <xdr:nvSpPr>
        <xdr:cNvPr id="373" name="円/楕円 372"/>
        <xdr:cNvSpPr/>
      </xdr:nvSpPr>
      <xdr:spPr>
        <a:xfrm>
          <a:off x="7810500" y="99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146907</xdr:rowOff>
    </xdr:from>
    <xdr:ext cx="534377" cy="259045"/>
    <xdr:sp macro="" textlink="">
      <xdr:nvSpPr>
        <xdr:cNvPr id="374" name="テキスト ボックス 373"/>
        <xdr:cNvSpPr txBox="1"/>
      </xdr:nvSpPr>
      <xdr:spPr>
        <a:xfrm>
          <a:off x="7594111" y="1009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49859</xdr:rowOff>
    </xdr:from>
    <xdr:to>
      <xdr:col>10</xdr:col>
      <xdr:colOff>155575</xdr:colOff>
      <xdr:row>58</xdr:row>
      <xdr:rowOff>151459</xdr:rowOff>
    </xdr:to>
    <xdr:sp macro="" textlink="">
      <xdr:nvSpPr>
        <xdr:cNvPr id="375" name="円/楕円 374"/>
        <xdr:cNvSpPr/>
      </xdr:nvSpPr>
      <xdr:spPr>
        <a:xfrm>
          <a:off x="6921500" y="99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142586</xdr:rowOff>
    </xdr:from>
    <xdr:ext cx="534377" cy="259045"/>
    <xdr:sp macro="" textlink="">
      <xdr:nvSpPr>
        <xdr:cNvPr id="376" name="テキスト ボックス 375"/>
        <xdr:cNvSpPr txBox="1"/>
      </xdr:nvSpPr>
      <xdr:spPr>
        <a:xfrm>
          <a:off x="6705111" y="100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118143</xdr:rowOff>
    </xdr:from>
    <xdr:to>
      <xdr:col>15</xdr:col>
      <xdr:colOff>180975</xdr:colOff>
      <xdr:row>77</xdr:row>
      <xdr:rowOff>149124</xdr:rowOff>
    </xdr:to>
    <xdr:cxnSp macro="">
      <xdr:nvCxnSpPr>
        <xdr:cNvPr id="401" name="直線コネクタ 400"/>
        <xdr:cNvCxnSpPr/>
      </xdr:nvCxnSpPr>
      <xdr:spPr>
        <a:xfrm>
          <a:off x="9639300" y="13319793"/>
          <a:ext cx="8382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98324</xdr:rowOff>
    </xdr:from>
    <xdr:to>
      <xdr:col>15</xdr:col>
      <xdr:colOff>231775</xdr:colOff>
      <xdr:row>78</xdr:row>
      <xdr:rowOff>28474</xdr:rowOff>
    </xdr:to>
    <xdr:sp macro="" textlink="">
      <xdr:nvSpPr>
        <xdr:cNvPr id="411" name="円/楕円 410"/>
        <xdr:cNvSpPr/>
      </xdr:nvSpPr>
      <xdr:spPr>
        <a:xfrm>
          <a:off x="10426700" y="132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13251</xdr:rowOff>
    </xdr:from>
    <xdr:ext cx="469744" cy="259045"/>
    <xdr:sp macro="" textlink="">
      <xdr:nvSpPr>
        <xdr:cNvPr id="412" name="普通建設事業費 （ うち新規整備　）該当値テキスト"/>
        <xdr:cNvSpPr txBox="1"/>
      </xdr:nvSpPr>
      <xdr:spPr>
        <a:xfrm>
          <a:off x="10528300" y="132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67343</xdr:rowOff>
    </xdr:from>
    <xdr:to>
      <xdr:col>14</xdr:col>
      <xdr:colOff>79375</xdr:colOff>
      <xdr:row>77</xdr:row>
      <xdr:rowOff>168943</xdr:rowOff>
    </xdr:to>
    <xdr:sp macro="" textlink="">
      <xdr:nvSpPr>
        <xdr:cNvPr id="413" name="円/楕円 412"/>
        <xdr:cNvSpPr/>
      </xdr:nvSpPr>
      <xdr:spPr>
        <a:xfrm>
          <a:off x="9588500" y="1326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160070</xdr:rowOff>
    </xdr:from>
    <xdr:ext cx="534377" cy="259045"/>
    <xdr:sp macro="" textlink="">
      <xdr:nvSpPr>
        <xdr:cNvPr id="414" name="テキスト ボックス 413"/>
        <xdr:cNvSpPr txBox="1"/>
      </xdr:nvSpPr>
      <xdr:spPr>
        <a:xfrm>
          <a:off x="9372111" y="133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70467</xdr:rowOff>
    </xdr:from>
    <xdr:to>
      <xdr:col>15</xdr:col>
      <xdr:colOff>180975</xdr:colOff>
      <xdr:row>96</xdr:row>
      <xdr:rowOff>104561</xdr:rowOff>
    </xdr:to>
    <xdr:cxnSp macro="">
      <xdr:nvCxnSpPr>
        <xdr:cNvPr id="445" name="直線コネクタ 444"/>
        <xdr:cNvCxnSpPr/>
      </xdr:nvCxnSpPr>
      <xdr:spPr>
        <a:xfrm flipV="1">
          <a:off x="9639300" y="16186767"/>
          <a:ext cx="838200" cy="37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19667</xdr:rowOff>
    </xdr:from>
    <xdr:to>
      <xdr:col>15</xdr:col>
      <xdr:colOff>231775</xdr:colOff>
      <xdr:row>94</xdr:row>
      <xdr:rowOff>121267</xdr:rowOff>
    </xdr:to>
    <xdr:sp macro="" textlink="">
      <xdr:nvSpPr>
        <xdr:cNvPr id="455" name="円/楕円 454"/>
        <xdr:cNvSpPr/>
      </xdr:nvSpPr>
      <xdr:spPr>
        <a:xfrm>
          <a:off x="10426700" y="161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42544</xdr:rowOff>
    </xdr:from>
    <xdr:ext cx="534377" cy="259045"/>
    <xdr:sp macro="" textlink="">
      <xdr:nvSpPr>
        <xdr:cNvPr id="456" name="普通建設事業費 （ うち更新整備　）該当値テキスト"/>
        <xdr:cNvSpPr txBox="1"/>
      </xdr:nvSpPr>
      <xdr:spPr>
        <a:xfrm>
          <a:off x="10528300" y="1598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27,120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53761</xdr:rowOff>
    </xdr:from>
    <xdr:to>
      <xdr:col>14</xdr:col>
      <xdr:colOff>79375</xdr:colOff>
      <xdr:row>96</xdr:row>
      <xdr:rowOff>155361</xdr:rowOff>
    </xdr:to>
    <xdr:sp macro="" textlink="">
      <xdr:nvSpPr>
        <xdr:cNvPr id="457" name="円/楕円 456"/>
        <xdr:cNvSpPr/>
      </xdr:nvSpPr>
      <xdr:spPr>
        <a:xfrm>
          <a:off x="9588500" y="165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146488</xdr:rowOff>
    </xdr:from>
    <xdr:ext cx="534377" cy="259045"/>
    <xdr:sp macro="" textlink="">
      <xdr:nvSpPr>
        <xdr:cNvPr id="458" name="テキスト ボックス 457"/>
        <xdr:cNvSpPr txBox="1"/>
      </xdr:nvSpPr>
      <xdr:spPr>
        <a:xfrm>
          <a:off x="9372111" y="1660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6" name="直線コネクタ 49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116644</xdr:rowOff>
    </xdr:from>
    <xdr:to>
      <xdr:col>23</xdr:col>
      <xdr:colOff>517525</xdr:colOff>
      <xdr:row>74</xdr:row>
      <xdr:rowOff>154575</xdr:rowOff>
    </xdr:to>
    <xdr:cxnSp macro="">
      <xdr:nvCxnSpPr>
        <xdr:cNvPr id="595" name="直線コネクタ 594"/>
        <xdr:cNvCxnSpPr/>
      </xdr:nvCxnSpPr>
      <xdr:spPr>
        <a:xfrm>
          <a:off x="15481300" y="12803944"/>
          <a:ext cx="838200" cy="3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91841</xdr:rowOff>
    </xdr:from>
    <xdr:to>
      <xdr:col>22</xdr:col>
      <xdr:colOff>365125</xdr:colOff>
      <xdr:row>74</xdr:row>
      <xdr:rowOff>116644</xdr:rowOff>
    </xdr:to>
    <xdr:cxnSp macro="">
      <xdr:nvCxnSpPr>
        <xdr:cNvPr id="598" name="直線コネクタ 597"/>
        <xdr:cNvCxnSpPr/>
      </xdr:nvCxnSpPr>
      <xdr:spPr>
        <a:xfrm>
          <a:off x="14592300" y="12779141"/>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0" name="テキスト ボックス 599"/>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91841</xdr:rowOff>
    </xdr:from>
    <xdr:to>
      <xdr:col>21</xdr:col>
      <xdr:colOff>161925</xdr:colOff>
      <xdr:row>74</xdr:row>
      <xdr:rowOff>120073</xdr:rowOff>
    </xdr:to>
    <xdr:cxnSp macro="">
      <xdr:nvCxnSpPr>
        <xdr:cNvPr id="601" name="直線コネクタ 600"/>
        <xdr:cNvCxnSpPr/>
      </xdr:nvCxnSpPr>
      <xdr:spPr>
        <a:xfrm flipV="1">
          <a:off x="13703300" y="12779141"/>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03" name="テキスト ボックス 602"/>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91432</xdr:rowOff>
    </xdr:from>
    <xdr:to>
      <xdr:col>19</xdr:col>
      <xdr:colOff>644525</xdr:colOff>
      <xdr:row>74</xdr:row>
      <xdr:rowOff>120073</xdr:rowOff>
    </xdr:to>
    <xdr:cxnSp macro="">
      <xdr:nvCxnSpPr>
        <xdr:cNvPr id="604" name="直線コネクタ 603"/>
        <xdr:cNvCxnSpPr/>
      </xdr:nvCxnSpPr>
      <xdr:spPr>
        <a:xfrm>
          <a:off x="12814300" y="12778732"/>
          <a:ext cx="889000"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06" name="テキスト ボックス 605"/>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08" name="テキスト ボックス 607"/>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103775</xdr:rowOff>
    </xdr:from>
    <xdr:to>
      <xdr:col>23</xdr:col>
      <xdr:colOff>568325</xdr:colOff>
      <xdr:row>75</xdr:row>
      <xdr:rowOff>33925</xdr:rowOff>
    </xdr:to>
    <xdr:sp macro="" textlink="">
      <xdr:nvSpPr>
        <xdr:cNvPr id="614" name="円/楕円 613"/>
        <xdr:cNvSpPr/>
      </xdr:nvSpPr>
      <xdr:spPr>
        <a:xfrm>
          <a:off x="16268700" y="127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126652</xdr:rowOff>
    </xdr:from>
    <xdr:ext cx="534377" cy="259045"/>
    <xdr:sp macro="" textlink="">
      <xdr:nvSpPr>
        <xdr:cNvPr id="615" name="公債費該当値テキスト"/>
        <xdr:cNvSpPr txBox="1"/>
      </xdr:nvSpPr>
      <xdr:spPr>
        <a:xfrm>
          <a:off x="16370300" y="126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49,089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65844</xdr:rowOff>
    </xdr:from>
    <xdr:to>
      <xdr:col>22</xdr:col>
      <xdr:colOff>415925</xdr:colOff>
      <xdr:row>74</xdr:row>
      <xdr:rowOff>167444</xdr:rowOff>
    </xdr:to>
    <xdr:sp macro="" textlink="">
      <xdr:nvSpPr>
        <xdr:cNvPr id="616" name="円/楕円 615"/>
        <xdr:cNvSpPr/>
      </xdr:nvSpPr>
      <xdr:spPr>
        <a:xfrm>
          <a:off x="15430500" y="1275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12521</xdr:rowOff>
    </xdr:from>
    <xdr:ext cx="534377" cy="259045"/>
    <xdr:sp macro="" textlink="">
      <xdr:nvSpPr>
        <xdr:cNvPr id="617" name="テキスト ボックス 616"/>
        <xdr:cNvSpPr txBox="1"/>
      </xdr:nvSpPr>
      <xdr:spPr>
        <a:xfrm>
          <a:off x="15214111" y="125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41041</xdr:rowOff>
    </xdr:from>
    <xdr:to>
      <xdr:col>21</xdr:col>
      <xdr:colOff>212725</xdr:colOff>
      <xdr:row>74</xdr:row>
      <xdr:rowOff>142641</xdr:rowOff>
    </xdr:to>
    <xdr:sp macro="" textlink="">
      <xdr:nvSpPr>
        <xdr:cNvPr id="618" name="円/楕円 617"/>
        <xdr:cNvSpPr/>
      </xdr:nvSpPr>
      <xdr:spPr>
        <a:xfrm>
          <a:off x="14541500" y="1272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159168</xdr:rowOff>
    </xdr:from>
    <xdr:ext cx="534377" cy="259045"/>
    <xdr:sp macro="" textlink="">
      <xdr:nvSpPr>
        <xdr:cNvPr id="619" name="テキスト ボックス 618"/>
        <xdr:cNvSpPr txBox="1"/>
      </xdr:nvSpPr>
      <xdr:spPr>
        <a:xfrm>
          <a:off x="14325111" y="125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69273</xdr:rowOff>
    </xdr:from>
    <xdr:to>
      <xdr:col>20</xdr:col>
      <xdr:colOff>9525</xdr:colOff>
      <xdr:row>74</xdr:row>
      <xdr:rowOff>170873</xdr:rowOff>
    </xdr:to>
    <xdr:sp macro="" textlink="">
      <xdr:nvSpPr>
        <xdr:cNvPr id="620" name="円/楕円 619"/>
        <xdr:cNvSpPr/>
      </xdr:nvSpPr>
      <xdr:spPr>
        <a:xfrm>
          <a:off x="13652500" y="1275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15950</xdr:rowOff>
    </xdr:from>
    <xdr:ext cx="534377" cy="259045"/>
    <xdr:sp macro="" textlink="">
      <xdr:nvSpPr>
        <xdr:cNvPr id="621" name="テキスト ボックス 620"/>
        <xdr:cNvSpPr txBox="1"/>
      </xdr:nvSpPr>
      <xdr:spPr>
        <a:xfrm>
          <a:off x="13436111" y="1253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40632</xdr:rowOff>
    </xdr:from>
    <xdr:to>
      <xdr:col>18</xdr:col>
      <xdr:colOff>492125</xdr:colOff>
      <xdr:row>74</xdr:row>
      <xdr:rowOff>142232</xdr:rowOff>
    </xdr:to>
    <xdr:sp macro="" textlink="">
      <xdr:nvSpPr>
        <xdr:cNvPr id="622" name="円/楕円 621"/>
        <xdr:cNvSpPr/>
      </xdr:nvSpPr>
      <xdr:spPr>
        <a:xfrm>
          <a:off x="12763500" y="127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158759</xdr:rowOff>
    </xdr:from>
    <xdr:ext cx="534377" cy="259045"/>
    <xdr:sp macro="" textlink="">
      <xdr:nvSpPr>
        <xdr:cNvPr id="623" name="テキスト ボックス 622"/>
        <xdr:cNvSpPr txBox="1"/>
      </xdr:nvSpPr>
      <xdr:spPr>
        <a:xfrm>
          <a:off x="12547111" y="1250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143370</xdr:rowOff>
    </xdr:from>
    <xdr:to>
      <xdr:col>23</xdr:col>
      <xdr:colOff>517525</xdr:colOff>
      <xdr:row>98</xdr:row>
      <xdr:rowOff>2901</xdr:rowOff>
    </xdr:to>
    <xdr:cxnSp macro="">
      <xdr:nvCxnSpPr>
        <xdr:cNvPr id="648" name="直線コネクタ 647"/>
        <xdr:cNvCxnSpPr/>
      </xdr:nvCxnSpPr>
      <xdr:spPr>
        <a:xfrm flipV="1">
          <a:off x="15481300" y="16774020"/>
          <a:ext cx="8382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125715</xdr:rowOff>
    </xdr:from>
    <xdr:to>
      <xdr:col>22</xdr:col>
      <xdr:colOff>365125</xdr:colOff>
      <xdr:row>98</xdr:row>
      <xdr:rowOff>2901</xdr:rowOff>
    </xdr:to>
    <xdr:cxnSp macro="">
      <xdr:nvCxnSpPr>
        <xdr:cNvPr id="651" name="直線コネクタ 650"/>
        <xdr:cNvCxnSpPr/>
      </xdr:nvCxnSpPr>
      <xdr:spPr>
        <a:xfrm>
          <a:off x="14592300" y="16756365"/>
          <a:ext cx="889000" cy="4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125715</xdr:rowOff>
    </xdr:from>
    <xdr:to>
      <xdr:col>21</xdr:col>
      <xdr:colOff>161925</xdr:colOff>
      <xdr:row>97</xdr:row>
      <xdr:rowOff>167537</xdr:rowOff>
    </xdr:to>
    <xdr:cxnSp macro="">
      <xdr:nvCxnSpPr>
        <xdr:cNvPr id="654" name="直線コネクタ 653"/>
        <xdr:cNvCxnSpPr/>
      </xdr:nvCxnSpPr>
      <xdr:spPr>
        <a:xfrm flipV="1">
          <a:off x="13703300" y="16756365"/>
          <a:ext cx="889000" cy="4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167537</xdr:rowOff>
    </xdr:from>
    <xdr:to>
      <xdr:col>19</xdr:col>
      <xdr:colOff>644525</xdr:colOff>
      <xdr:row>97</xdr:row>
      <xdr:rowOff>170235</xdr:rowOff>
    </xdr:to>
    <xdr:cxnSp macro="">
      <xdr:nvCxnSpPr>
        <xdr:cNvPr id="657" name="直線コネクタ 656"/>
        <xdr:cNvCxnSpPr/>
      </xdr:nvCxnSpPr>
      <xdr:spPr>
        <a:xfrm flipV="1">
          <a:off x="12814300" y="16798187"/>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92570</xdr:rowOff>
    </xdr:from>
    <xdr:to>
      <xdr:col>23</xdr:col>
      <xdr:colOff>568325</xdr:colOff>
      <xdr:row>98</xdr:row>
      <xdr:rowOff>22720</xdr:rowOff>
    </xdr:to>
    <xdr:sp macro="" textlink="">
      <xdr:nvSpPr>
        <xdr:cNvPr id="667" name="円/楕円 666"/>
        <xdr:cNvSpPr/>
      </xdr:nvSpPr>
      <xdr:spPr>
        <a:xfrm>
          <a:off x="16268700" y="167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48086</xdr:rowOff>
    </xdr:from>
    <xdr:ext cx="469744" cy="259045"/>
    <xdr:sp macro="" textlink="">
      <xdr:nvSpPr>
        <xdr:cNvPr id="668" name="積立金該当値テキスト"/>
        <xdr:cNvSpPr txBox="1"/>
      </xdr:nvSpPr>
      <xdr:spPr>
        <a:xfrm>
          <a:off x="16370300" y="1667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123551</xdr:rowOff>
    </xdr:from>
    <xdr:to>
      <xdr:col>22</xdr:col>
      <xdr:colOff>415925</xdr:colOff>
      <xdr:row>98</xdr:row>
      <xdr:rowOff>53701</xdr:rowOff>
    </xdr:to>
    <xdr:sp macro="" textlink="">
      <xdr:nvSpPr>
        <xdr:cNvPr id="669" name="円/楕円 668"/>
        <xdr:cNvSpPr/>
      </xdr:nvSpPr>
      <xdr:spPr>
        <a:xfrm>
          <a:off x="15430500" y="1675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44828</xdr:rowOff>
    </xdr:from>
    <xdr:ext cx="469744" cy="259045"/>
    <xdr:sp macro="" textlink="">
      <xdr:nvSpPr>
        <xdr:cNvPr id="670" name="テキスト ボックス 669"/>
        <xdr:cNvSpPr txBox="1"/>
      </xdr:nvSpPr>
      <xdr:spPr>
        <a:xfrm>
          <a:off x="15246427" y="1684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74915</xdr:rowOff>
    </xdr:from>
    <xdr:to>
      <xdr:col>21</xdr:col>
      <xdr:colOff>212725</xdr:colOff>
      <xdr:row>98</xdr:row>
      <xdr:rowOff>5065</xdr:rowOff>
    </xdr:to>
    <xdr:sp macro="" textlink="">
      <xdr:nvSpPr>
        <xdr:cNvPr id="671" name="円/楕円 670"/>
        <xdr:cNvSpPr/>
      </xdr:nvSpPr>
      <xdr:spPr>
        <a:xfrm>
          <a:off x="14541500" y="1670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167642</xdr:rowOff>
    </xdr:from>
    <xdr:ext cx="534377" cy="259045"/>
    <xdr:sp macro="" textlink="">
      <xdr:nvSpPr>
        <xdr:cNvPr id="672" name="テキスト ボックス 671"/>
        <xdr:cNvSpPr txBox="1"/>
      </xdr:nvSpPr>
      <xdr:spPr>
        <a:xfrm>
          <a:off x="14325111" y="1679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116737</xdr:rowOff>
    </xdr:from>
    <xdr:to>
      <xdr:col>20</xdr:col>
      <xdr:colOff>9525</xdr:colOff>
      <xdr:row>98</xdr:row>
      <xdr:rowOff>46887</xdr:rowOff>
    </xdr:to>
    <xdr:sp macro="" textlink="">
      <xdr:nvSpPr>
        <xdr:cNvPr id="673" name="円/楕円 672"/>
        <xdr:cNvSpPr/>
      </xdr:nvSpPr>
      <xdr:spPr>
        <a:xfrm>
          <a:off x="13652500" y="16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38014</xdr:rowOff>
    </xdr:from>
    <xdr:ext cx="469744" cy="259045"/>
    <xdr:sp macro="" textlink="">
      <xdr:nvSpPr>
        <xdr:cNvPr id="674" name="テキスト ボックス 673"/>
        <xdr:cNvSpPr txBox="1"/>
      </xdr:nvSpPr>
      <xdr:spPr>
        <a:xfrm>
          <a:off x="13468427" y="1684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119435</xdr:rowOff>
    </xdr:from>
    <xdr:to>
      <xdr:col>18</xdr:col>
      <xdr:colOff>492125</xdr:colOff>
      <xdr:row>98</xdr:row>
      <xdr:rowOff>49585</xdr:rowOff>
    </xdr:to>
    <xdr:sp macro="" textlink="">
      <xdr:nvSpPr>
        <xdr:cNvPr id="675" name="円/楕円 674"/>
        <xdr:cNvSpPr/>
      </xdr:nvSpPr>
      <xdr:spPr>
        <a:xfrm>
          <a:off x="12763500" y="167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40712</xdr:rowOff>
    </xdr:from>
    <xdr:ext cx="469744" cy="259045"/>
    <xdr:sp macro="" textlink="">
      <xdr:nvSpPr>
        <xdr:cNvPr id="676" name="テキスト ボックス 675"/>
        <xdr:cNvSpPr txBox="1"/>
      </xdr:nvSpPr>
      <xdr:spPr>
        <a:xfrm>
          <a:off x="12579427" y="1684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97703</xdr:rowOff>
    </xdr:from>
    <xdr:to>
      <xdr:col>32</xdr:col>
      <xdr:colOff>187325</xdr:colOff>
      <xdr:row>59</xdr:row>
      <xdr:rowOff>98421</xdr:rowOff>
    </xdr:to>
    <xdr:cxnSp macro="">
      <xdr:nvCxnSpPr>
        <xdr:cNvPr id="764" name="直線コネクタ 763"/>
        <xdr:cNvCxnSpPr/>
      </xdr:nvCxnSpPr>
      <xdr:spPr>
        <a:xfrm>
          <a:off x="21323300" y="10213253"/>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97703</xdr:rowOff>
    </xdr:from>
    <xdr:to>
      <xdr:col>31</xdr:col>
      <xdr:colOff>34925</xdr:colOff>
      <xdr:row>59</xdr:row>
      <xdr:rowOff>98127</xdr:rowOff>
    </xdr:to>
    <xdr:cxnSp macro="">
      <xdr:nvCxnSpPr>
        <xdr:cNvPr id="767" name="直線コネクタ 766"/>
        <xdr:cNvCxnSpPr/>
      </xdr:nvCxnSpPr>
      <xdr:spPr>
        <a:xfrm flipV="1">
          <a:off x="20434300" y="10213253"/>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98127</xdr:rowOff>
    </xdr:from>
    <xdr:to>
      <xdr:col>29</xdr:col>
      <xdr:colOff>517525</xdr:colOff>
      <xdr:row>59</xdr:row>
      <xdr:rowOff>98160</xdr:rowOff>
    </xdr:to>
    <xdr:cxnSp macro="">
      <xdr:nvCxnSpPr>
        <xdr:cNvPr id="770" name="直線コネクタ 769"/>
        <xdr:cNvCxnSpPr/>
      </xdr:nvCxnSpPr>
      <xdr:spPr>
        <a:xfrm flipV="1">
          <a:off x="19545300" y="1021367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98127</xdr:rowOff>
    </xdr:from>
    <xdr:to>
      <xdr:col>28</xdr:col>
      <xdr:colOff>314325</xdr:colOff>
      <xdr:row>59</xdr:row>
      <xdr:rowOff>98160</xdr:rowOff>
    </xdr:to>
    <xdr:cxnSp macro="">
      <xdr:nvCxnSpPr>
        <xdr:cNvPr id="773" name="直線コネクタ 772"/>
        <xdr:cNvCxnSpPr/>
      </xdr:nvCxnSpPr>
      <xdr:spPr>
        <a:xfrm>
          <a:off x="18656300" y="1021367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47621</xdr:rowOff>
    </xdr:from>
    <xdr:to>
      <xdr:col>32</xdr:col>
      <xdr:colOff>238125</xdr:colOff>
      <xdr:row>59</xdr:row>
      <xdr:rowOff>149221</xdr:rowOff>
    </xdr:to>
    <xdr:sp macro="" textlink="">
      <xdr:nvSpPr>
        <xdr:cNvPr id="783" name="円/楕円 782"/>
        <xdr:cNvSpPr/>
      </xdr:nvSpPr>
      <xdr:spPr>
        <a:xfrm>
          <a:off x="22110700" y="101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133998</xdr:rowOff>
    </xdr:from>
    <xdr:ext cx="313932" cy="259045"/>
    <xdr:sp macro="" textlink="">
      <xdr:nvSpPr>
        <xdr:cNvPr id="784" name="貸付金該当値テキスト"/>
        <xdr:cNvSpPr txBox="1"/>
      </xdr:nvSpPr>
      <xdr:spPr>
        <a:xfrm>
          <a:off x="22212300" y="10078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46903</xdr:rowOff>
    </xdr:from>
    <xdr:to>
      <xdr:col>31</xdr:col>
      <xdr:colOff>85725</xdr:colOff>
      <xdr:row>59</xdr:row>
      <xdr:rowOff>148503</xdr:rowOff>
    </xdr:to>
    <xdr:sp macro="" textlink="">
      <xdr:nvSpPr>
        <xdr:cNvPr id="785" name="円/楕円 784"/>
        <xdr:cNvSpPr/>
      </xdr:nvSpPr>
      <xdr:spPr>
        <a:xfrm>
          <a:off x="21272500" y="101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139630</xdr:rowOff>
    </xdr:from>
    <xdr:ext cx="313932" cy="259045"/>
    <xdr:sp macro="" textlink="">
      <xdr:nvSpPr>
        <xdr:cNvPr id="786" name="テキスト ボックス 785"/>
        <xdr:cNvSpPr txBox="1"/>
      </xdr:nvSpPr>
      <xdr:spPr>
        <a:xfrm>
          <a:off x="21166333" y="1025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47327</xdr:rowOff>
    </xdr:from>
    <xdr:to>
      <xdr:col>29</xdr:col>
      <xdr:colOff>568325</xdr:colOff>
      <xdr:row>59</xdr:row>
      <xdr:rowOff>148927</xdr:rowOff>
    </xdr:to>
    <xdr:sp macro="" textlink="">
      <xdr:nvSpPr>
        <xdr:cNvPr id="787" name="円/楕円 786"/>
        <xdr:cNvSpPr/>
      </xdr:nvSpPr>
      <xdr:spPr>
        <a:xfrm>
          <a:off x="20383500" y="101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140054</xdr:rowOff>
    </xdr:from>
    <xdr:ext cx="313932" cy="259045"/>
    <xdr:sp macro="" textlink="">
      <xdr:nvSpPr>
        <xdr:cNvPr id="788" name="テキスト ボックス 787"/>
        <xdr:cNvSpPr txBox="1"/>
      </xdr:nvSpPr>
      <xdr:spPr>
        <a:xfrm>
          <a:off x="20277333" y="1025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47360</xdr:rowOff>
    </xdr:from>
    <xdr:to>
      <xdr:col>28</xdr:col>
      <xdr:colOff>365125</xdr:colOff>
      <xdr:row>59</xdr:row>
      <xdr:rowOff>148960</xdr:rowOff>
    </xdr:to>
    <xdr:sp macro="" textlink="">
      <xdr:nvSpPr>
        <xdr:cNvPr id="789" name="円/楕円 788"/>
        <xdr:cNvSpPr/>
      </xdr:nvSpPr>
      <xdr:spPr>
        <a:xfrm>
          <a:off x="19494500" y="101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140087</xdr:rowOff>
    </xdr:from>
    <xdr:ext cx="313932" cy="259045"/>
    <xdr:sp macro="" textlink="">
      <xdr:nvSpPr>
        <xdr:cNvPr id="790" name="テキスト ボックス 789"/>
        <xdr:cNvSpPr txBox="1"/>
      </xdr:nvSpPr>
      <xdr:spPr>
        <a:xfrm>
          <a:off x="19388333" y="1025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47327</xdr:rowOff>
    </xdr:from>
    <xdr:to>
      <xdr:col>27</xdr:col>
      <xdr:colOff>161925</xdr:colOff>
      <xdr:row>59</xdr:row>
      <xdr:rowOff>148927</xdr:rowOff>
    </xdr:to>
    <xdr:sp macro="" textlink="">
      <xdr:nvSpPr>
        <xdr:cNvPr id="791" name="円/楕円 790"/>
        <xdr:cNvSpPr/>
      </xdr:nvSpPr>
      <xdr:spPr>
        <a:xfrm>
          <a:off x="18605500" y="101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140054</xdr:rowOff>
    </xdr:from>
    <xdr:ext cx="313932" cy="259045"/>
    <xdr:sp macro="" textlink="">
      <xdr:nvSpPr>
        <xdr:cNvPr id="792" name="テキスト ボックス 791"/>
        <xdr:cNvSpPr txBox="1"/>
      </xdr:nvSpPr>
      <xdr:spPr>
        <a:xfrm>
          <a:off x="18499333" y="1025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167635</xdr:rowOff>
    </xdr:from>
    <xdr:to>
      <xdr:col>32</xdr:col>
      <xdr:colOff>187325</xdr:colOff>
      <xdr:row>78</xdr:row>
      <xdr:rowOff>6815</xdr:rowOff>
    </xdr:to>
    <xdr:cxnSp macro="">
      <xdr:nvCxnSpPr>
        <xdr:cNvPr id="821" name="直線コネクタ 820"/>
        <xdr:cNvCxnSpPr/>
      </xdr:nvCxnSpPr>
      <xdr:spPr>
        <a:xfrm flipV="1">
          <a:off x="21323300" y="13369285"/>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6815</xdr:rowOff>
    </xdr:from>
    <xdr:to>
      <xdr:col>31</xdr:col>
      <xdr:colOff>34925</xdr:colOff>
      <xdr:row>78</xdr:row>
      <xdr:rowOff>24836</xdr:rowOff>
    </xdr:to>
    <xdr:cxnSp macro="">
      <xdr:nvCxnSpPr>
        <xdr:cNvPr id="824" name="直線コネクタ 823"/>
        <xdr:cNvCxnSpPr/>
      </xdr:nvCxnSpPr>
      <xdr:spPr>
        <a:xfrm flipV="1">
          <a:off x="20434300" y="13379915"/>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24836</xdr:rowOff>
    </xdr:from>
    <xdr:to>
      <xdr:col>29</xdr:col>
      <xdr:colOff>517525</xdr:colOff>
      <xdr:row>78</xdr:row>
      <xdr:rowOff>27831</xdr:rowOff>
    </xdr:to>
    <xdr:cxnSp macro="">
      <xdr:nvCxnSpPr>
        <xdr:cNvPr id="827" name="直線コネクタ 826"/>
        <xdr:cNvCxnSpPr/>
      </xdr:nvCxnSpPr>
      <xdr:spPr>
        <a:xfrm flipV="1">
          <a:off x="19545300" y="13397936"/>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27831</xdr:rowOff>
    </xdr:from>
    <xdr:to>
      <xdr:col>28</xdr:col>
      <xdr:colOff>314325</xdr:colOff>
      <xdr:row>78</xdr:row>
      <xdr:rowOff>35344</xdr:rowOff>
    </xdr:to>
    <xdr:cxnSp macro="">
      <xdr:nvCxnSpPr>
        <xdr:cNvPr id="830" name="直線コネクタ 829"/>
        <xdr:cNvCxnSpPr/>
      </xdr:nvCxnSpPr>
      <xdr:spPr>
        <a:xfrm flipV="1">
          <a:off x="18656300" y="13400931"/>
          <a:ext cx="889000" cy="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116835</xdr:rowOff>
    </xdr:from>
    <xdr:to>
      <xdr:col>32</xdr:col>
      <xdr:colOff>238125</xdr:colOff>
      <xdr:row>78</xdr:row>
      <xdr:rowOff>46985</xdr:rowOff>
    </xdr:to>
    <xdr:sp macro="" textlink="">
      <xdr:nvSpPr>
        <xdr:cNvPr id="840" name="円/楕円 839"/>
        <xdr:cNvSpPr/>
      </xdr:nvSpPr>
      <xdr:spPr>
        <a:xfrm>
          <a:off x="22110700" y="133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31762</xdr:rowOff>
    </xdr:from>
    <xdr:ext cx="534377" cy="259045"/>
    <xdr:sp macro="" textlink="">
      <xdr:nvSpPr>
        <xdr:cNvPr id="841" name="繰出金該当値テキスト"/>
        <xdr:cNvSpPr txBox="1"/>
      </xdr:nvSpPr>
      <xdr:spPr>
        <a:xfrm>
          <a:off x="22212300" y="1323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28,834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127465</xdr:rowOff>
    </xdr:from>
    <xdr:to>
      <xdr:col>31</xdr:col>
      <xdr:colOff>85725</xdr:colOff>
      <xdr:row>78</xdr:row>
      <xdr:rowOff>57615</xdr:rowOff>
    </xdr:to>
    <xdr:sp macro="" textlink="">
      <xdr:nvSpPr>
        <xdr:cNvPr id="842" name="円/楕円 841"/>
        <xdr:cNvSpPr/>
      </xdr:nvSpPr>
      <xdr:spPr>
        <a:xfrm>
          <a:off x="21272500" y="133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48742</xdr:rowOff>
    </xdr:from>
    <xdr:ext cx="534377" cy="259045"/>
    <xdr:sp macro="" textlink="">
      <xdr:nvSpPr>
        <xdr:cNvPr id="843" name="テキスト ボックス 842"/>
        <xdr:cNvSpPr txBox="1"/>
      </xdr:nvSpPr>
      <xdr:spPr>
        <a:xfrm>
          <a:off x="21056111" y="134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145486</xdr:rowOff>
    </xdr:from>
    <xdr:to>
      <xdr:col>29</xdr:col>
      <xdr:colOff>568325</xdr:colOff>
      <xdr:row>78</xdr:row>
      <xdr:rowOff>75636</xdr:rowOff>
    </xdr:to>
    <xdr:sp macro="" textlink="">
      <xdr:nvSpPr>
        <xdr:cNvPr id="844" name="円/楕円 843"/>
        <xdr:cNvSpPr/>
      </xdr:nvSpPr>
      <xdr:spPr>
        <a:xfrm>
          <a:off x="20383500" y="133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66763</xdr:rowOff>
    </xdr:from>
    <xdr:ext cx="534377" cy="259045"/>
    <xdr:sp macro="" textlink="">
      <xdr:nvSpPr>
        <xdr:cNvPr id="845" name="テキスト ボックス 844"/>
        <xdr:cNvSpPr txBox="1"/>
      </xdr:nvSpPr>
      <xdr:spPr>
        <a:xfrm>
          <a:off x="20167111" y="1343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148481</xdr:rowOff>
    </xdr:from>
    <xdr:to>
      <xdr:col>28</xdr:col>
      <xdr:colOff>365125</xdr:colOff>
      <xdr:row>78</xdr:row>
      <xdr:rowOff>78631</xdr:rowOff>
    </xdr:to>
    <xdr:sp macro="" textlink="">
      <xdr:nvSpPr>
        <xdr:cNvPr id="846" name="円/楕円 845"/>
        <xdr:cNvSpPr/>
      </xdr:nvSpPr>
      <xdr:spPr>
        <a:xfrm>
          <a:off x="19494500" y="133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69758</xdr:rowOff>
    </xdr:from>
    <xdr:ext cx="534377" cy="259045"/>
    <xdr:sp macro="" textlink="">
      <xdr:nvSpPr>
        <xdr:cNvPr id="847" name="テキスト ボックス 846"/>
        <xdr:cNvSpPr txBox="1"/>
      </xdr:nvSpPr>
      <xdr:spPr>
        <a:xfrm>
          <a:off x="19278111" y="1344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155994</xdr:rowOff>
    </xdr:from>
    <xdr:to>
      <xdr:col>27</xdr:col>
      <xdr:colOff>161925</xdr:colOff>
      <xdr:row>78</xdr:row>
      <xdr:rowOff>86144</xdr:rowOff>
    </xdr:to>
    <xdr:sp macro="" textlink="">
      <xdr:nvSpPr>
        <xdr:cNvPr id="848" name="円/楕円 847"/>
        <xdr:cNvSpPr/>
      </xdr:nvSpPr>
      <xdr:spPr>
        <a:xfrm>
          <a:off x="18605500" y="133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77271</xdr:rowOff>
    </xdr:from>
    <xdr:ext cx="534377" cy="259045"/>
    <xdr:sp macro="" textlink="">
      <xdr:nvSpPr>
        <xdr:cNvPr id="849" name="テキスト ボックス 848"/>
        <xdr:cNvSpPr txBox="1"/>
      </xdr:nvSpPr>
      <xdr:spPr>
        <a:xfrm>
          <a:off x="18389111" y="1345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類似団体平均値に比べ、公債費、普通建設事業費（うち、更新設備）が高くなっている。普通建設事業費の増加については、庁舎耐震補強等改修工事に伴う支出の要因が大きい。この大きな支出は一時的なものであるため今後の数値としては減少していくと考えられるが、公債費については本市にの方針である</a:t>
          </a:r>
          <a:r>
            <a:rPr kumimoji="1" lang="ja-JP" altLang="ja-JP" sz="1200">
              <a:solidFill>
                <a:schemeClr val="dk1"/>
              </a:solidFill>
              <a:effectLst/>
              <a:latin typeface="+mn-lt"/>
              <a:ea typeface="+mn-ea"/>
              <a:cs typeface="+mn-cs"/>
            </a:rPr>
            <a:t>「市債発行額を元金償還額以内に抑制する」という</a:t>
          </a:r>
          <a:r>
            <a:rPr kumimoji="1" lang="ja-JP" altLang="en-US" sz="1200">
              <a:solidFill>
                <a:schemeClr val="dk1"/>
              </a:solidFill>
              <a:effectLst/>
              <a:latin typeface="+mn-lt"/>
              <a:ea typeface="+mn-ea"/>
              <a:cs typeface="+mn-cs"/>
            </a:rPr>
            <a:t>考え</a:t>
          </a:r>
          <a:r>
            <a:rPr kumimoji="1" lang="ja-JP" altLang="ja-JP" sz="1200">
              <a:solidFill>
                <a:schemeClr val="dk1"/>
              </a:solidFill>
              <a:effectLst/>
              <a:latin typeface="+mn-lt"/>
              <a:ea typeface="+mn-ea"/>
              <a:cs typeface="+mn-cs"/>
            </a:rPr>
            <a:t>のもと、必要性・緊急性・有効性等を検討し、優先順位付けを行い、</a:t>
          </a:r>
          <a:r>
            <a:rPr lang="ja-JP" altLang="ja-JP" sz="1200">
              <a:solidFill>
                <a:schemeClr val="dk1"/>
              </a:solidFill>
              <a:effectLst/>
              <a:latin typeface="+mn-lt"/>
              <a:ea typeface="+mn-ea"/>
              <a:cs typeface="+mn-cs"/>
            </a:rPr>
            <a:t>地方債発行につながる普通建設事業を抑え、また繰上償還も積極的に進めることで数値の改善に努め</a:t>
          </a:r>
          <a:r>
            <a:rPr lang="ja-JP" altLang="en-US" sz="1200">
              <a:solidFill>
                <a:schemeClr val="dk1"/>
              </a:solidFill>
              <a:effectLst/>
              <a:latin typeface="+mn-lt"/>
              <a:ea typeface="+mn-ea"/>
              <a:cs typeface="+mn-cs"/>
            </a:rPr>
            <a:t>る。</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78,512
78,019
24.26
25,228,597
24,741,638
364,671
14,688,247
36,038,256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113182</xdr:rowOff>
    </xdr:from>
    <xdr:to>
      <xdr:col>6</xdr:col>
      <xdr:colOff>511175</xdr:colOff>
      <xdr:row>35</xdr:row>
      <xdr:rowOff>154331</xdr:rowOff>
    </xdr:to>
    <xdr:cxnSp macro="">
      <xdr:nvCxnSpPr>
        <xdr:cNvPr id="59" name="直線コネクタ 58"/>
        <xdr:cNvCxnSpPr/>
      </xdr:nvCxnSpPr>
      <xdr:spPr>
        <a:xfrm>
          <a:off x="3797300" y="6113932"/>
          <a:ext cx="8382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113182</xdr:rowOff>
    </xdr:from>
    <xdr:to>
      <xdr:col>5</xdr:col>
      <xdr:colOff>358775</xdr:colOff>
      <xdr:row>36</xdr:row>
      <xdr:rowOff>29058</xdr:rowOff>
    </xdr:to>
    <xdr:cxnSp macro="">
      <xdr:nvCxnSpPr>
        <xdr:cNvPr id="62" name="直線コネクタ 61"/>
        <xdr:cNvCxnSpPr/>
      </xdr:nvCxnSpPr>
      <xdr:spPr>
        <a:xfrm flipV="1">
          <a:off x="2908300" y="6113932"/>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44145</xdr:rowOff>
    </xdr:from>
    <xdr:to>
      <xdr:col>4</xdr:col>
      <xdr:colOff>155575</xdr:colOff>
      <xdr:row>36</xdr:row>
      <xdr:rowOff>29058</xdr:rowOff>
    </xdr:to>
    <xdr:cxnSp macro="">
      <xdr:nvCxnSpPr>
        <xdr:cNvPr id="65" name="直線コネクタ 64"/>
        <xdr:cNvCxnSpPr/>
      </xdr:nvCxnSpPr>
      <xdr:spPr>
        <a:xfrm>
          <a:off x="2019300" y="6044895"/>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123241</xdr:rowOff>
    </xdr:from>
    <xdr:to>
      <xdr:col>2</xdr:col>
      <xdr:colOff>638175</xdr:colOff>
      <xdr:row>35</xdr:row>
      <xdr:rowOff>44145</xdr:rowOff>
    </xdr:to>
    <xdr:cxnSp macro="">
      <xdr:nvCxnSpPr>
        <xdr:cNvPr id="68" name="直線コネクタ 67"/>
        <xdr:cNvCxnSpPr/>
      </xdr:nvCxnSpPr>
      <xdr:spPr>
        <a:xfrm>
          <a:off x="1130300" y="5781091"/>
          <a:ext cx="889000" cy="26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103531</xdr:rowOff>
    </xdr:from>
    <xdr:to>
      <xdr:col>6</xdr:col>
      <xdr:colOff>561975</xdr:colOff>
      <xdr:row>36</xdr:row>
      <xdr:rowOff>33681</xdr:rowOff>
    </xdr:to>
    <xdr:sp macro="" textlink="">
      <xdr:nvSpPr>
        <xdr:cNvPr id="78" name="円/楕円 77"/>
        <xdr:cNvSpPr/>
      </xdr:nvSpPr>
      <xdr:spPr>
        <a:xfrm>
          <a:off x="45847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81958</xdr:rowOff>
    </xdr:from>
    <xdr:ext cx="469744" cy="259045"/>
    <xdr:sp macro="" textlink="">
      <xdr:nvSpPr>
        <xdr:cNvPr id="79" name="議会費該当値テキスト"/>
        <xdr:cNvSpPr txBox="1"/>
      </xdr:nvSpPr>
      <xdr:spPr>
        <a:xfrm>
          <a:off x="4686300" y="60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62382</xdr:rowOff>
    </xdr:from>
    <xdr:to>
      <xdr:col>5</xdr:col>
      <xdr:colOff>409575</xdr:colOff>
      <xdr:row>35</xdr:row>
      <xdr:rowOff>163982</xdr:rowOff>
    </xdr:to>
    <xdr:sp macro="" textlink="">
      <xdr:nvSpPr>
        <xdr:cNvPr id="80" name="円/楕円 79"/>
        <xdr:cNvSpPr/>
      </xdr:nvSpPr>
      <xdr:spPr>
        <a:xfrm>
          <a:off x="3746500" y="60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155109</xdr:rowOff>
    </xdr:from>
    <xdr:ext cx="469744" cy="259045"/>
    <xdr:sp macro="" textlink="">
      <xdr:nvSpPr>
        <xdr:cNvPr id="81" name="テキスト ボックス 80"/>
        <xdr:cNvSpPr txBox="1"/>
      </xdr:nvSpPr>
      <xdr:spPr>
        <a:xfrm>
          <a:off x="3562427" y="615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149708</xdr:rowOff>
    </xdr:from>
    <xdr:to>
      <xdr:col>4</xdr:col>
      <xdr:colOff>206375</xdr:colOff>
      <xdr:row>36</xdr:row>
      <xdr:rowOff>79858</xdr:rowOff>
    </xdr:to>
    <xdr:sp macro="" textlink="">
      <xdr:nvSpPr>
        <xdr:cNvPr id="82" name="円/楕円 81"/>
        <xdr:cNvSpPr/>
      </xdr:nvSpPr>
      <xdr:spPr>
        <a:xfrm>
          <a:off x="28575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70985</xdr:rowOff>
    </xdr:from>
    <xdr:ext cx="469744" cy="259045"/>
    <xdr:sp macro="" textlink="">
      <xdr:nvSpPr>
        <xdr:cNvPr id="83" name="テキスト ボックス 82"/>
        <xdr:cNvSpPr txBox="1"/>
      </xdr:nvSpPr>
      <xdr:spPr>
        <a:xfrm>
          <a:off x="2673427" y="624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164795</xdr:rowOff>
    </xdr:from>
    <xdr:to>
      <xdr:col>3</xdr:col>
      <xdr:colOff>3175</xdr:colOff>
      <xdr:row>35</xdr:row>
      <xdr:rowOff>94945</xdr:rowOff>
    </xdr:to>
    <xdr:sp macro="" textlink="">
      <xdr:nvSpPr>
        <xdr:cNvPr id="84" name="円/楕円 83"/>
        <xdr:cNvSpPr/>
      </xdr:nvSpPr>
      <xdr:spPr>
        <a:xfrm>
          <a:off x="1968500" y="59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86072</xdr:rowOff>
    </xdr:from>
    <xdr:ext cx="469744" cy="259045"/>
    <xdr:sp macro="" textlink="">
      <xdr:nvSpPr>
        <xdr:cNvPr id="85" name="テキスト ボックス 84"/>
        <xdr:cNvSpPr txBox="1"/>
      </xdr:nvSpPr>
      <xdr:spPr>
        <a:xfrm>
          <a:off x="1784427" y="6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72441</xdr:rowOff>
    </xdr:from>
    <xdr:to>
      <xdr:col>1</xdr:col>
      <xdr:colOff>485775</xdr:colOff>
      <xdr:row>34</xdr:row>
      <xdr:rowOff>2591</xdr:rowOff>
    </xdr:to>
    <xdr:sp macro="" textlink="">
      <xdr:nvSpPr>
        <xdr:cNvPr id="86" name="円/楕円 85"/>
        <xdr:cNvSpPr/>
      </xdr:nvSpPr>
      <xdr:spPr>
        <a:xfrm>
          <a:off x="1079500" y="57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165168</xdr:rowOff>
    </xdr:from>
    <xdr:ext cx="469744" cy="259045"/>
    <xdr:sp macro="" textlink="">
      <xdr:nvSpPr>
        <xdr:cNvPr id="87" name="テキスト ボックス 86"/>
        <xdr:cNvSpPr txBox="1"/>
      </xdr:nvSpPr>
      <xdr:spPr>
        <a:xfrm>
          <a:off x="895427" y="58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92471</xdr:rowOff>
    </xdr:from>
    <xdr:to>
      <xdr:col>6</xdr:col>
      <xdr:colOff>511175</xdr:colOff>
      <xdr:row>57</xdr:row>
      <xdr:rowOff>143390</xdr:rowOff>
    </xdr:to>
    <xdr:cxnSp macro="">
      <xdr:nvCxnSpPr>
        <xdr:cNvPr id="114" name="直線コネクタ 113"/>
        <xdr:cNvCxnSpPr/>
      </xdr:nvCxnSpPr>
      <xdr:spPr>
        <a:xfrm flipV="1">
          <a:off x="3797300" y="9865121"/>
          <a:ext cx="838200" cy="5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106077</xdr:rowOff>
    </xdr:from>
    <xdr:to>
      <xdr:col>5</xdr:col>
      <xdr:colOff>358775</xdr:colOff>
      <xdr:row>57</xdr:row>
      <xdr:rowOff>143390</xdr:rowOff>
    </xdr:to>
    <xdr:cxnSp macro="">
      <xdr:nvCxnSpPr>
        <xdr:cNvPr id="117" name="直線コネクタ 116"/>
        <xdr:cNvCxnSpPr/>
      </xdr:nvCxnSpPr>
      <xdr:spPr>
        <a:xfrm>
          <a:off x="2908300" y="9878727"/>
          <a:ext cx="889000" cy="3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53742</xdr:rowOff>
    </xdr:from>
    <xdr:to>
      <xdr:col>4</xdr:col>
      <xdr:colOff>155575</xdr:colOff>
      <xdr:row>57</xdr:row>
      <xdr:rowOff>106077</xdr:rowOff>
    </xdr:to>
    <xdr:cxnSp macro="">
      <xdr:nvCxnSpPr>
        <xdr:cNvPr id="120" name="直線コネクタ 119"/>
        <xdr:cNvCxnSpPr/>
      </xdr:nvCxnSpPr>
      <xdr:spPr>
        <a:xfrm>
          <a:off x="2019300" y="9654942"/>
          <a:ext cx="889000" cy="22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53742</xdr:rowOff>
    </xdr:from>
    <xdr:to>
      <xdr:col>2</xdr:col>
      <xdr:colOff>638175</xdr:colOff>
      <xdr:row>57</xdr:row>
      <xdr:rowOff>170561</xdr:rowOff>
    </xdr:to>
    <xdr:cxnSp macro="">
      <xdr:nvCxnSpPr>
        <xdr:cNvPr id="123" name="直線コネクタ 122"/>
        <xdr:cNvCxnSpPr/>
      </xdr:nvCxnSpPr>
      <xdr:spPr>
        <a:xfrm flipV="1">
          <a:off x="1130300" y="9654942"/>
          <a:ext cx="889000" cy="28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39853</xdr:rowOff>
    </xdr:from>
    <xdr:ext cx="534377" cy="259045"/>
    <xdr:sp macro="" textlink="">
      <xdr:nvSpPr>
        <xdr:cNvPr id="125" name="テキスト ボックス 124"/>
        <xdr:cNvSpPr txBox="1"/>
      </xdr:nvSpPr>
      <xdr:spPr>
        <a:xfrm>
          <a:off x="1752111" y="98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41671</xdr:rowOff>
    </xdr:from>
    <xdr:to>
      <xdr:col>6</xdr:col>
      <xdr:colOff>561975</xdr:colOff>
      <xdr:row>57</xdr:row>
      <xdr:rowOff>143271</xdr:rowOff>
    </xdr:to>
    <xdr:sp macro="" textlink="">
      <xdr:nvSpPr>
        <xdr:cNvPr id="133" name="円/楕円 132"/>
        <xdr:cNvSpPr/>
      </xdr:nvSpPr>
      <xdr:spPr>
        <a:xfrm>
          <a:off x="4584700" y="981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47,830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92590</xdr:rowOff>
    </xdr:from>
    <xdr:to>
      <xdr:col>5</xdr:col>
      <xdr:colOff>409575</xdr:colOff>
      <xdr:row>58</xdr:row>
      <xdr:rowOff>22740</xdr:rowOff>
    </xdr:to>
    <xdr:sp macro="" textlink="">
      <xdr:nvSpPr>
        <xdr:cNvPr id="135" name="円/楕円 134"/>
        <xdr:cNvSpPr/>
      </xdr:nvSpPr>
      <xdr:spPr>
        <a:xfrm>
          <a:off x="3746500" y="98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13867</xdr:rowOff>
    </xdr:from>
    <xdr:ext cx="534377" cy="259045"/>
    <xdr:sp macro="" textlink="">
      <xdr:nvSpPr>
        <xdr:cNvPr id="136" name="テキスト ボックス 135"/>
        <xdr:cNvSpPr txBox="1"/>
      </xdr:nvSpPr>
      <xdr:spPr>
        <a:xfrm>
          <a:off x="3530111" y="99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55277</xdr:rowOff>
    </xdr:from>
    <xdr:to>
      <xdr:col>4</xdr:col>
      <xdr:colOff>206375</xdr:colOff>
      <xdr:row>57</xdr:row>
      <xdr:rowOff>156877</xdr:rowOff>
    </xdr:to>
    <xdr:sp macro="" textlink="">
      <xdr:nvSpPr>
        <xdr:cNvPr id="137" name="円/楕円 136"/>
        <xdr:cNvSpPr/>
      </xdr:nvSpPr>
      <xdr:spPr>
        <a:xfrm>
          <a:off x="2857500" y="98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148004</xdr:rowOff>
    </xdr:from>
    <xdr:ext cx="534377" cy="259045"/>
    <xdr:sp macro="" textlink="">
      <xdr:nvSpPr>
        <xdr:cNvPr id="138" name="テキスト ボックス 137"/>
        <xdr:cNvSpPr txBox="1"/>
      </xdr:nvSpPr>
      <xdr:spPr>
        <a:xfrm>
          <a:off x="2641111" y="992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2942</xdr:rowOff>
    </xdr:from>
    <xdr:to>
      <xdr:col>3</xdr:col>
      <xdr:colOff>3175</xdr:colOff>
      <xdr:row>56</xdr:row>
      <xdr:rowOff>104542</xdr:rowOff>
    </xdr:to>
    <xdr:sp macro="" textlink="">
      <xdr:nvSpPr>
        <xdr:cNvPr id="139" name="円/楕円 138"/>
        <xdr:cNvSpPr/>
      </xdr:nvSpPr>
      <xdr:spPr>
        <a:xfrm>
          <a:off x="1968500" y="96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121069</xdr:rowOff>
    </xdr:from>
    <xdr:ext cx="534377" cy="259045"/>
    <xdr:sp macro="" textlink="">
      <xdr:nvSpPr>
        <xdr:cNvPr id="140" name="テキスト ボックス 139"/>
        <xdr:cNvSpPr txBox="1"/>
      </xdr:nvSpPr>
      <xdr:spPr>
        <a:xfrm>
          <a:off x="1752111" y="93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93,801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119761</xdr:rowOff>
    </xdr:from>
    <xdr:to>
      <xdr:col>1</xdr:col>
      <xdr:colOff>485775</xdr:colOff>
      <xdr:row>58</xdr:row>
      <xdr:rowOff>49911</xdr:rowOff>
    </xdr:to>
    <xdr:sp macro="" textlink="">
      <xdr:nvSpPr>
        <xdr:cNvPr id="141" name="円/楕円 140"/>
        <xdr:cNvSpPr/>
      </xdr:nvSpPr>
      <xdr:spPr>
        <a:xfrm>
          <a:off x="1079500" y="98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41038</xdr:rowOff>
    </xdr:from>
    <xdr:ext cx="534377" cy="259045"/>
    <xdr:sp macro="" textlink="">
      <xdr:nvSpPr>
        <xdr:cNvPr id="142" name="テキスト ボックス 141"/>
        <xdr:cNvSpPr txBox="1"/>
      </xdr:nvSpPr>
      <xdr:spPr>
        <a:xfrm>
          <a:off x="863111" y="998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115926</xdr:rowOff>
    </xdr:from>
    <xdr:to>
      <xdr:col>6</xdr:col>
      <xdr:colOff>511175</xdr:colOff>
      <xdr:row>77</xdr:row>
      <xdr:rowOff>141593</xdr:rowOff>
    </xdr:to>
    <xdr:cxnSp macro="">
      <xdr:nvCxnSpPr>
        <xdr:cNvPr id="172" name="直線コネクタ 171"/>
        <xdr:cNvCxnSpPr/>
      </xdr:nvCxnSpPr>
      <xdr:spPr>
        <a:xfrm flipV="1">
          <a:off x="3797300" y="13317576"/>
          <a:ext cx="838200" cy="2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141593</xdr:rowOff>
    </xdr:from>
    <xdr:to>
      <xdr:col>5</xdr:col>
      <xdr:colOff>358775</xdr:colOff>
      <xdr:row>78</xdr:row>
      <xdr:rowOff>127191</xdr:rowOff>
    </xdr:to>
    <xdr:cxnSp macro="">
      <xdr:nvCxnSpPr>
        <xdr:cNvPr id="175" name="直線コネクタ 174"/>
        <xdr:cNvCxnSpPr/>
      </xdr:nvCxnSpPr>
      <xdr:spPr>
        <a:xfrm flipV="1">
          <a:off x="2908300" y="13343243"/>
          <a:ext cx="889000" cy="15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127191</xdr:rowOff>
    </xdr:from>
    <xdr:to>
      <xdr:col>4</xdr:col>
      <xdr:colOff>155575</xdr:colOff>
      <xdr:row>78</xdr:row>
      <xdr:rowOff>128766</xdr:rowOff>
    </xdr:to>
    <xdr:cxnSp macro="">
      <xdr:nvCxnSpPr>
        <xdr:cNvPr id="178" name="直線コネクタ 177"/>
        <xdr:cNvCxnSpPr/>
      </xdr:nvCxnSpPr>
      <xdr:spPr>
        <a:xfrm flipV="1">
          <a:off x="2019300" y="13500291"/>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116193</xdr:rowOff>
    </xdr:from>
    <xdr:to>
      <xdr:col>2</xdr:col>
      <xdr:colOff>638175</xdr:colOff>
      <xdr:row>78</xdr:row>
      <xdr:rowOff>128766</xdr:rowOff>
    </xdr:to>
    <xdr:cxnSp macro="">
      <xdr:nvCxnSpPr>
        <xdr:cNvPr id="181" name="直線コネクタ 180"/>
        <xdr:cNvCxnSpPr/>
      </xdr:nvCxnSpPr>
      <xdr:spPr>
        <a:xfrm>
          <a:off x="1130300" y="1348929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65126</xdr:rowOff>
    </xdr:from>
    <xdr:to>
      <xdr:col>6</xdr:col>
      <xdr:colOff>561975</xdr:colOff>
      <xdr:row>77</xdr:row>
      <xdr:rowOff>166726</xdr:rowOff>
    </xdr:to>
    <xdr:sp macro="" textlink="">
      <xdr:nvSpPr>
        <xdr:cNvPr id="191" name="円/楕円 190"/>
        <xdr:cNvSpPr/>
      </xdr:nvSpPr>
      <xdr:spPr>
        <a:xfrm>
          <a:off x="4584700" y="132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43553</xdr:rowOff>
    </xdr:from>
    <xdr:ext cx="599010" cy="259045"/>
    <xdr:sp macro="" textlink="">
      <xdr:nvSpPr>
        <xdr:cNvPr id="192" name="民生費該当値テキスト"/>
        <xdr:cNvSpPr txBox="1"/>
      </xdr:nvSpPr>
      <xdr:spPr>
        <a:xfrm>
          <a:off x="4686300" y="1324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111,372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90793</xdr:rowOff>
    </xdr:from>
    <xdr:to>
      <xdr:col>5</xdr:col>
      <xdr:colOff>409575</xdr:colOff>
      <xdr:row>78</xdr:row>
      <xdr:rowOff>20943</xdr:rowOff>
    </xdr:to>
    <xdr:sp macro="" textlink="">
      <xdr:nvSpPr>
        <xdr:cNvPr id="193" name="円/楕円 192"/>
        <xdr:cNvSpPr/>
      </xdr:nvSpPr>
      <xdr:spPr>
        <a:xfrm>
          <a:off x="3746500" y="13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12070</xdr:rowOff>
    </xdr:from>
    <xdr:ext cx="599010" cy="259045"/>
    <xdr:sp macro="" textlink="">
      <xdr:nvSpPr>
        <xdr:cNvPr id="194" name="テキスト ボックス 193"/>
        <xdr:cNvSpPr txBox="1"/>
      </xdr:nvSpPr>
      <xdr:spPr>
        <a:xfrm>
          <a:off x="3497794" y="133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76391</xdr:rowOff>
    </xdr:from>
    <xdr:to>
      <xdr:col>4</xdr:col>
      <xdr:colOff>206375</xdr:colOff>
      <xdr:row>79</xdr:row>
      <xdr:rowOff>6541</xdr:rowOff>
    </xdr:to>
    <xdr:sp macro="" textlink="">
      <xdr:nvSpPr>
        <xdr:cNvPr id="195" name="円/楕円 194"/>
        <xdr:cNvSpPr/>
      </xdr:nvSpPr>
      <xdr:spPr>
        <a:xfrm>
          <a:off x="2857500" y="134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169118</xdr:rowOff>
    </xdr:from>
    <xdr:ext cx="534377" cy="259045"/>
    <xdr:sp macro="" textlink="">
      <xdr:nvSpPr>
        <xdr:cNvPr id="196" name="テキスト ボックス 195"/>
        <xdr:cNvSpPr txBox="1"/>
      </xdr:nvSpPr>
      <xdr:spPr>
        <a:xfrm>
          <a:off x="2641111" y="1354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77966</xdr:rowOff>
    </xdr:from>
    <xdr:to>
      <xdr:col>3</xdr:col>
      <xdr:colOff>3175</xdr:colOff>
      <xdr:row>79</xdr:row>
      <xdr:rowOff>8116</xdr:rowOff>
    </xdr:to>
    <xdr:sp macro="" textlink="">
      <xdr:nvSpPr>
        <xdr:cNvPr id="197" name="円/楕円 196"/>
        <xdr:cNvSpPr/>
      </xdr:nvSpPr>
      <xdr:spPr>
        <a:xfrm>
          <a:off x="1968500" y="134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170693</xdr:rowOff>
    </xdr:from>
    <xdr:ext cx="534377" cy="259045"/>
    <xdr:sp macro="" textlink="">
      <xdr:nvSpPr>
        <xdr:cNvPr id="198" name="テキスト ボックス 197"/>
        <xdr:cNvSpPr txBox="1"/>
      </xdr:nvSpPr>
      <xdr:spPr>
        <a:xfrm>
          <a:off x="1752111" y="1354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65393</xdr:rowOff>
    </xdr:from>
    <xdr:to>
      <xdr:col>1</xdr:col>
      <xdr:colOff>485775</xdr:colOff>
      <xdr:row>78</xdr:row>
      <xdr:rowOff>166993</xdr:rowOff>
    </xdr:to>
    <xdr:sp macro="" textlink="">
      <xdr:nvSpPr>
        <xdr:cNvPr id="199" name="円/楕円 198"/>
        <xdr:cNvSpPr/>
      </xdr:nvSpPr>
      <xdr:spPr>
        <a:xfrm>
          <a:off x="1079500" y="134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158120</xdr:rowOff>
    </xdr:from>
    <xdr:ext cx="534377" cy="259045"/>
    <xdr:sp macro="" textlink="">
      <xdr:nvSpPr>
        <xdr:cNvPr id="200" name="テキスト ボックス 199"/>
        <xdr:cNvSpPr txBox="1"/>
      </xdr:nvSpPr>
      <xdr:spPr>
        <a:xfrm>
          <a:off x="863111" y="1353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77589</xdr:rowOff>
    </xdr:from>
    <xdr:to>
      <xdr:col>6</xdr:col>
      <xdr:colOff>511175</xdr:colOff>
      <xdr:row>98</xdr:row>
      <xdr:rowOff>110461</xdr:rowOff>
    </xdr:to>
    <xdr:cxnSp macro="">
      <xdr:nvCxnSpPr>
        <xdr:cNvPr id="228" name="直線コネクタ 227"/>
        <xdr:cNvCxnSpPr/>
      </xdr:nvCxnSpPr>
      <xdr:spPr>
        <a:xfrm flipV="1">
          <a:off x="3797300" y="16879689"/>
          <a:ext cx="8382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106415</xdr:rowOff>
    </xdr:from>
    <xdr:to>
      <xdr:col>5</xdr:col>
      <xdr:colOff>358775</xdr:colOff>
      <xdr:row>98</xdr:row>
      <xdr:rowOff>110461</xdr:rowOff>
    </xdr:to>
    <xdr:cxnSp macro="">
      <xdr:nvCxnSpPr>
        <xdr:cNvPr id="231" name="直線コネクタ 230"/>
        <xdr:cNvCxnSpPr/>
      </xdr:nvCxnSpPr>
      <xdr:spPr>
        <a:xfrm>
          <a:off x="2908300" y="16908515"/>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113937</xdr:rowOff>
    </xdr:from>
    <xdr:to>
      <xdr:col>4</xdr:col>
      <xdr:colOff>155575</xdr:colOff>
      <xdr:row>98</xdr:row>
      <xdr:rowOff>106415</xdr:rowOff>
    </xdr:to>
    <xdr:cxnSp macro="">
      <xdr:nvCxnSpPr>
        <xdr:cNvPr id="234" name="直線コネクタ 233"/>
        <xdr:cNvCxnSpPr/>
      </xdr:nvCxnSpPr>
      <xdr:spPr>
        <a:xfrm>
          <a:off x="2019300" y="16744587"/>
          <a:ext cx="889000" cy="16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113937</xdr:rowOff>
    </xdr:from>
    <xdr:to>
      <xdr:col>2</xdr:col>
      <xdr:colOff>638175</xdr:colOff>
      <xdr:row>97</xdr:row>
      <xdr:rowOff>151450</xdr:rowOff>
    </xdr:to>
    <xdr:cxnSp macro="">
      <xdr:nvCxnSpPr>
        <xdr:cNvPr id="237" name="直線コネクタ 236"/>
        <xdr:cNvCxnSpPr/>
      </xdr:nvCxnSpPr>
      <xdr:spPr>
        <a:xfrm flipV="1">
          <a:off x="1130300" y="16744587"/>
          <a:ext cx="889000" cy="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26789</xdr:rowOff>
    </xdr:from>
    <xdr:to>
      <xdr:col>6</xdr:col>
      <xdr:colOff>561975</xdr:colOff>
      <xdr:row>98</xdr:row>
      <xdr:rowOff>128389</xdr:rowOff>
    </xdr:to>
    <xdr:sp macro="" textlink="">
      <xdr:nvSpPr>
        <xdr:cNvPr id="247" name="円/楕円 246"/>
        <xdr:cNvSpPr/>
      </xdr:nvSpPr>
      <xdr:spPr>
        <a:xfrm>
          <a:off x="4584700" y="168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113166</xdr:rowOff>
    </xdr:from>
    <xdr:ext cx="534377" cy="259045"/>
    <xdr:sp macro="" textlink="">
      <xdr:nvSpPr>
        <xdr:cNvPr id="248" name="衛生費該当値テキスト"/>
        <xdr:cNvSpPr txBox="1"/>
      </xdr:nvSpPr>
      <xdr:spPr>
        <a:xfrm>
          <a:off x="4686300" y="167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22,717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59661</xdr:rowOff>
    </xdr:from>
    <xdr:to>
      <xdr:col>5</xdr:col>
      <xdr:colOff>409575</xdr:colOff>
      <xdr:row>98</xdr:row>
      <xdr:rowOff>161261</xdr:rowOff>
    </xdr:to>
    <xdr:sp macro="" textlink="">
      <xdr:nvSpPr>
        <xdr:cNvPr id="249" name="円/楕円 248"/>
        <xdr:cNvSpPr/>
      </xdr:nvSpPr>
      <xdr:spPr>
        <a:xfrm>
          <a:off x="3746500" y="168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152388</xdr:rowOff>
    </xdr:from>
    <xdr:ext cx="534377" cy="259045"/>
    <xdr:sp macro="" textlink="">
      <xdr:nvSpPr>
        <xdr:cNvPr id="250" name="テキスト ボックス 249"/>
        <xdr:cNvSpPr txBox="1"/>
      </xdr:nvSpPr>
      <xdr:spPr>
        <a:xfrm>
          <a:off x="3530111" y="1695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55615</xdr:rowOff>
    </xdr:from>
    <xdr:to>
      <xdr:col>4</xdr:col>
      <xdr:colOff>206375</xdr:colOff>
      <xdr:row>98</xdr:row>
      <xdr:rowOff>157215</xdr:rowOff>
    </xdr:to>
    <xdr:sp macro="" textlink="">
      <xdr:nvSpPr>
        <xdr:cNvPr id="251" name="円/楕円 250"/>
        <xdr:cNvSpPr/>
      </xdr:nvSpPr>
      <xdr:spPr>
        <a:xfrm>
          <a:off x="2857500" y="168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148342</xdr:rowOff>
    </xdr:from>
    <xdr:ext cx="534377" cy="259045"/>
    <xdr:sp macro="" textlink="">
      <xdr:nvSpPr>
        <xdr:cNvPr id="252" name="テキスト ボックス 251"/>
        <xdr:cNvSpPr txBox="1"/>
      </xdr:nvSpPr>
      <xdr:spPr>
        <a:xfrm>
          <a:off x="2641111" y="16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63137</xdr:rowOff>
    </xdr:from>
    <xdr:to>
      <xdr:col>3</xdr:col>
      <xdr:colOff>3175</xdr:colOff>
      <xdr:row>97</xdr:row>
      <xdr:rowOff>164737</xdr:rowOff>
    </xdr:to>
    <xdr:sp macro="" textlink="">
      <xdr:nvSpPr>
        <xdr:cNvPr id="253" name="円/楕円 252"/>
        <xdr:cNvSpPr/>
      </xdr:nvSpPr>
      <xdr:spPr>
        <a:xfrm>
          <a:off x="1968500" y="166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155864</xdr:rowOff>
    </xdr:from>
    <xdr:ext cx="534377" cy="259045"/>
    <xdr:sp macro="" textlink="">
      <xdr:nvSpPr>
        <xdr:cNvPr id="254" name="テキスト ボックス 253"/>
        <xdr:cNvSpPr txBox="1"/>
      </xdr:nvSpPr>
      <xdr:spPr>
        <a:xfrm>
          <a:off x="1752111" y="1678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100650</xdr:rowOff>
    </xdr:from>
    <xdr:to>
      <xdr:col>1</xdr:col>
      <xdr:colOff>485775</xdr:colOff>
      <xdr:row>98</xdr:row>
      <xdr:rowOff>30800</xdr:rowOff>
    </xdr:to>
    <xdr:sp macro="" textlink="">
      <xdr:nvSpPr>
        <xdr:cNvPr id="255" name="円/楕円 254"/>
        <xdr:cNvSpPr/>
      </xdr:nvSpPr>
      <xdr:spPr>
        <a:xfrm>
          <a:off x="1079500" y="167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21927</xdr:rowOff>
    </xdr:from>
    <xdr:ext cx="534377" cy="259045"/>
    <xdr:sp macro="" textlink="">
      <xdr:nvSpPr>
        <xdr:cNvPr id="256" name="テキスト ボックス 255"/>
        <xdr:cNvSpPr txBox="1"/>
      </xdr:nvSpPr>
      <xdr:spPr>
        <a:xfrm>
          <a:off x="863111" y="1682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16637</xdr:rowOff>
    </xdr:from>
    <xdr:to>
      <xdr:col>15</xdr:col>
      <xdr:colOff>180975</xdr:colOff>
      <xdr:row>39</xdr:row>
      <xdr:rowOff>23114</xdr:rowOff>
    </xdr:to>
    <xdr:cxnSp macro="">
      <xdr:nvCxnSpPr>
        <xdr:cNvPr id="285" name="直線コネクタ 284"/>
        <xdr:cNvCxnSpPr/>
      </xdr:nvCxnSpPr>
      <xdr:spPr>
        <a:xfrm>
          <a:off x="9639300" y="6703187"/>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80645</xdr:rowOff>
    </xdr:from>
    <xdr:to>
      <xdr:col>14</xdr:col>
      <xdr:colOff>28575</xdr:colOff>
      <xdr:row>39</xdr:row>
      <xdr:rowOff>16637</xdr:rowOff>
    </xdr:to>
    <xdr:cxnSp macro="">
      <xdr:nvCxnSpPr>
        <xdr:cNvPr id="288" name="直線コネクタ 287"/>
        <xdr:cNvCxnSpPr/>
      </xdr:nvCxnSpPr>
      <xdr:spPr>
        <a:xfrm>
          <a:off x="8750300" y="6252845"/>
          <a:ext cx="889000" cy="4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80645</xdr:rowOff>
    </xdr:from>
    <xdr:to>
      <xdr:col>12</xdr:col>
      <xdr:colOff>511175</xdr:colOff>
      <xdr:row>37</xdr:row>
      <xdr:rowOff>61595</xdr:rowOff>
    </xdr:to>
    <xdr:cxnSp macro="">
      <xdr:nvCxnSpPr>
        <xdr:cNvPr id="291" name="直線コネクタ 290"/>
        <xdr:cNvCxnSpPr/>
      </xdr:nvCxnSpPr>
      <xdr:spPr>
        <a:xfrm flipV="1">
          <a:off x="7861300" y="625284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50546</xdr:rowOff>
    </xdr:from>
    <xdr:to>
      <xdr:col>11</xdr:col>
      <xdr:colOff>307975</xdr:colOff>
      <xdr:row>37</xdr:row>
      <xdr:rowOff>61595</xdr:rowOff>
    </xdr:to>
    <xdr:cxnSp macro="">
      <xdr:nvCxnSpPr>
        <xdr:cNvPr id="294" name="直線コネクタ 293"/>
        <xdr:cNvCxnSpPr/>
      </xdr:nvCxnSpPr>
      <xdr:spPr>
        <a:xfrm>
          <a:off x="6972300" y="639419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143764</xdr:rowOff>
    </xdr:from>
    <xdr:to>
      <xdr:col>15</xdr:col>
      <xdr:colOff>231775</xdr:colOff>
      <xdr:row>39</xdr:row>
      <xdr:rowOff>73914</xdr:rowOff>
    </xdr:to>
    <xdr:sp macro="" textlink="">
      <xdr:nvSpPr>
        <xdr:cNvPr id="304" name="円/楕円 303"/>
        <xdr:cNvSpPr/>
      </xdr:nvSpPr>
      <xdr:spPr>
        <a:xfrm>
          <a:off x="104267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58691</xdr:rowOff>
    </xdr:from>
    <xdr:ext cx="313932" cy="259045"/>
    <xdr:sp macro="" textlink="">
      <xdr:nvSpPr>
        <xdr:cNvPr id="305" name="労働費該当値テキスト"/>
        <xdr:cNvSpPr txBox="1"/>
      </xdr:nvSpPr>
      <xdr:spPr>
        <a:xfrm>
          <a:off x="10528300" y="6573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137287</xdr:rowOff>
    </xdr:from>
    <xdr:to>
      <xdr:col>14</xdr:col>
      <xdr:colOff>79375</xdr:colOff>
      <xdr:row>39</xdr:row>
      <xdr:rowOff>67437</xdr:rowOff>
    </xdr:to>
    <xdr:sp macro="" textlink="">
      <xdr:nvSpPr>
        <xdr:cNvPr id="306" name="円/楕円 305"/>
        <xdr:cNvSpPr/>
      </xdr:nvSpPr>
      <xdr:spPr>
        <a:xfrm>
          <a:off x="9588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58564</xdr:rowOff>
    </xdr:from>
    <xdr:ext cx="313932" cy="259045"/>
    <xdr:sp macro="" textlink="">
      <xdr:nvSpPr>
        <xdr:cNvPr id="307" name="テキスト ボックス 306"/>
        <xdr:cNvSpPr txBox="1"/>
      </xdr:nvSpPr>
      <xdr:spPr>
        <a:xfrm>
          <a:off x="9482333" y="6745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29845</xdr:rowOff>
    </xdr:from>
    <xdr:to>
      <xdr:col>12</xdr:col>
      <xdr:colOff>561975</xdr:colOff>
      <xdr:row>36</xdr:row>
      <xdr:rowOff>131445</xdr:rowOff>
    </xdr:to>
    <xdr:sp macro="" textlink="">
      <xdr:nvSpPr>
        <xdr:cNvPr id="308" name="円/楕円 307"/>
        <xdr:cNvSpPr/>
      </xdr:nvSpPr>
      <xdr:spPr>
        <a:xfrm>
          <a:off x="8699500" y="62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122572</xdr:rowOff>
    </xdr:from>
    <xdr:ext cx="469744" cy="259045"/>
    <xdr:sp macro="" textlink="">
      <xdr:nvSpPr>
        <xdr:cNvPr id="309" name="テキスト ボックス 308"/>
        <xdr:cNvSpPr txBox="1"/>
      </xdr:nvSpPr>
      <xdr:spPr>
        <a:xfrm>
          <a:off x="8515427"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10795</xdr:rowOff>
    </xdr:from>
    <xdr:to>
      <xdr:col>11</xdr:col>
      <xdr:colOff>358775</xdr:colOff>
      <xdr:row>37</xdr:row>
      <xdr:rowOff>112395</xdr:rowOff>
    </xdr:to>
    <xdr:sp macro="" textlink="">
      <xdr:nvSpPr>
        <xdr:cNvPr id="310" name="円/楕円 309"/>
        <xdr:cNvSpPr/>
      </xdr:nvSpPr>
      <xdr:spPr>
        <a:xfrm>
          <a:off x="7810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103522</xdr:rowOff>
    </xdr:from>
    <xdr:ext cx="378565" cy="259045"/>
    <xdr:sp macro="" textlink="">
      <xdr:nvSpPr>
        <xdr:cNvPr id="311" name="テキスト ボックス 310"/>
        <xdr:cNvSpPr txBox="1"/>
      </xdr:nvSpPr>
      <xdr:spPr>
        <a:xfrm>
          <a:off x="7672017" y="644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171196</xdr:rowOff>
    </xdr:from>
    <xdr:to>
      <xdr:col>10</xdr:col>
      <xdr:colOff>155575</xdr:colOff>
      <xdr:row>37</xdr:row>
      <xdr:rowOff>101346</xdr:rowOff>
    </xdr:to>
    <xdr:sp macro="" textlink="">
      <xdr:nvSpPr>
        <xdr:cNvPr id="312" name="円/楕円 311"/>
        <xdr:cNvSpPr/>
      </xdr:nvSpPr>
      <xdr:spPr>
        <a:xfrm>
          <a:off x="6921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92473</xdr:rowOff>
    </xdr:from>
    <xdr:ext cx="378565" cy="259045"/>
    <xdr:sp macro="" textlink="">
      <xdr:nvSpPr>
        <xdr:cNvPr id="313" name="テキスト ボックス 312"/>
        <xdr:cNvSpPr txBox="1"/>
      </xdr:nvSpPr>
      <xdr:spPr>
        <a:xfrm>
          <a:off x="6783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26112</xdr:rowOff>
    </xdr:from>
    <xdr:to>
      <xdr:col>15</xdr:col>
      <xdr:colOff>180975</xdr:colOff>
      <xdr:row>59</xdr:row>
      <xdr:rowOff>32512</xdr:rowOff>
    </xdr:to>
    <xdr:cxnSp macro="">
      <xdr:nvCxnSpPr>
        <xdr:cNvPr id="342" name="直線コネクタ 341"/>
        <xdr:cNvCxnSpPr/>
      </xdr:nvCxnSpPr>
      <xdr:spPr>
        <a:xfrm flipV="1">
          <a:off x="9639300" y="10141662"/>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29680</xdr:rowOff>
    </xdr:from>
    <xdr:to>
      <xdr:col>14</xdr:col>
      <xdr:colOff>28575</xdr:colOff>
      <xdr:row>59</xdr:row>
      <xdr:rowOff>32512</xdr:rowOff>
    </xdr:to>
    <xdr:cxnSp macro="">
      <xdr:nvCxnSpPr>
        <xdr:cNvPr id="345" name="直線コネクタ 344"/>
        <xdr:cNvCxnSpPr/>
      </xdr:nvCxnSpPr>
      <xdr:spPr>
        <a:xfrm>
          <a:off x="8750300" y="10145230"/>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28931</xdr:rowOff>
    </xdr:from>
    <xdr:to>
      <xdr:col>12</xdr:col>
      <xdr:colOff>511175</xdr:colOff>
      <xdr:row>59</xdr:row>
      <xdr:rowOff>29680</xdr:rowOff>
    </xdr:to>
    <xdr:cxnSp macro="">
      <xdr:nvCxnSpPr>
        <xdr:cNvPr id="348" name="直線コネクタ 347"/>
        <xdr:cNvCxnSpPr/>
      </xdr:nvCxnSpPr>
      <xdr:spPr>
        <a:xfrm>
          <a:off x="7861300" y="10144481"/>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24016</xdr:rowOff>
    </xdr:from>
    <xdr:to>
      <xdr:col>11</xdr:col>
      <xdr:colOff>307975</xdr:colOff>
      <xdr:row>59</xdr:row>
      <xdr:rowOff>28931</xdr:rowOff>
    </xdr:to>
    <xdr:cxnSp macro="">
      <xdr:nvCxnSpPr>
        <xdr:cNvPr id="351" name="直線コネクタ 350"/>
        <xdr:cNvCxnSpPr/>
      </xdr:nvCxnSpPr>
      <xdr:spPr>
        <a:xfrm>
          <a:off x="6972300" y="10139566"/>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146762</xdr:rowOff>
    </xdr:from>
    <xdr:to>
      <xdr:col>15</xdr:col>
      <xdr:colOff>231775</xdr:colOff>
      <xdr:row>59</xdr:row>
      <xdr:rowOff>76912</xdr:rowOff>
    </xdr:to>
    <xdr:sp macro="" textlink="">
      <xdr:nvSpPr>
        <xdr:cNvPr id="361" name="円/楕円 360"/>
        <xdr:cNvSpPr/>
      </xdr:nvSpPr>
      <xdr:spPr>
        <a:xfrm>
          <a:off x="10426700" y="100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64940</xdr:rowOff>
    </xdr:from>
    <xdr:ext cx="469744" cy="259045"/>
    <xdr:sp macro="" textlink="">
      <xdr:nvSpPr>
        <xdr:cNvPr id="362" name="農林水産業費該当値テキスト"/>
        <xdr:cNvSpPr txBox="1"/>
      </xdr:nvSpPr>
      <xdr:spPr>
        <a:xfrm>
          <a:off x="10528300" y="1000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153162</xdr:rowOff>
    </xdr:from>
    <xdr:to>
      <xdr:col>14</xdr:col>
      <xdr:colOff>79375</xdr:colOff>
      <xdr:row>59</xdr:row>
      <xdr:rowOff>83312</xdr:rowOff>
    </xdr:to>
    <xdr:sp macro="" textlink="">
      <xdr:nvSpPr>
        <xdr:cNvPr id="363" name="円/楕円 362"/>
        <xdr:cNvSpPr/>
      </xdr:nvSpPr>
      <xdr:spPr>
        <a:xfrm>
          <a:off x="9588500" y="100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74439</xdr:rowOff>
    </xdr:from>
    <xdr:ext cx="378565" cy="259045"/>
    <xdr:sp macro="" textlink="">
      <xdr:nvSpPr>
        <xdr:cNvPr id="364" name="テキスト ボックス 363"/>
        <xdr:cNvSpPr txBox="1"/>
      </xdr:nvSpPr>
      <xdr:spPr>
        <a:xfrm>
          <a:off x="9450017" y="1018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150330</xdr:rowOff>
    </xdr:from>
    <xdr:to>
      <xdr:col>12</xdr:col>
      <xdr:colOff>561975</xdr:colOff>
      <xdr:row>59</xdr:row>
      <xdr:rowOff>80480</xdr:rowOff>
    </xdr:to>
    <xdr:sp macro="" textlink="">
      <xdr:nvSpPr>
        <xdr:cNvPr id="365" name="円/楕円 364"/>
        <xdr:cNvSpPr/>
      </xdr:nvSpPr>
      <xdr:spPr>
        <a:xfrm>
          <a:off x="8699500" y="100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71607</xdr:rowOff>
    </xdr:from>
    <xdr:ext cx="469744" cy="259045"/>
    <xdr:sp macro="" textlink="">
      <xdr:nvSpPr>
        <xdr:cNvPr id="366" name="テキスト ボックス 365"/>
        <xdr:cNvSpPr txBox="1"/>
      </xdr:nvSpPr>
      <xdr:spPr>
        <a:xfrm>
          <a:off x="8515427" y="101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149581</xdr:rowOff>
    </xdr:from>
    <xdr:to>
      <xdr:col>11</xdr:col>
      <xdr:colOff>358775</xdr:colOff>
      <xdr:row>59</xdr:row>
      <xdr:rowOff>79731</xdr:rowOff>
    </xdr:to>
    <xdr:sp macro="" textlink="">
      <xdr:nvSpPr>
        <xdr:cNvPr id="367" name="円/楕円 366"/>
        <xdr:cNvSpPr/>
      </xdr:nvSpPr>
      <xdr:spPr>
        <a:xfrm>
          <a:off x="7810500" y="100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70858</xdr:rowOff>
    </xdr:from>
    <xdr:ext cx="469744" cy="259045"/>
    <xdr:sp macro="" textlink="">
      <xdr:nvSpPr>
        <xdr:cNvPr id="368" name="テキスト ボックス 367"/>
        <xdr:cNvSpPr txBox="1"/>
      </xdr:nvSpPr>
      <xdr:spPr>
        <a:xfrm>
          <a:off x="7626427" y="1018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144666</xdr:rowOff>
    </xdr:from>
    <xdr:to>
      <xdr:col>10</xdr:col>
      <xdr:colOff>155575</xdr:colOff>
      <xdr:row>59</xdr:row>
      <xdr:rowOff>74816</xdr:rowOff>
    </xdr:to>
    <xdr:sp macro="" textlink="">
      <xdr:nvSpPr>
        <xdr:cNvPr id="369" name="円/楕円 368"/>
        <xdr:cNvSpPr/>
      </xdr:nvSpPr>
      <xdr:spPr>
        <a:xfrm>
          <a:off x="6921500" y="1008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65943</xdr:rowOff>
    </xdr:from>
    <xdr:ext cx="469744" cy="259045"/>
    <xdr:sp macro="" textlink="">
      <xdr:nvSpPr>
        <xdr:cNvPr id="370" name="テキスト ボックス 369"/>
        <xdr:cNvSpPr txBox="1"/>
      </xdr:nvSpPr>
      <xdr:spPr>
        <a:xfrm>
          <a:off x="6737427" y="1018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10815</xdr:rowOff>
    </xdr:from>
    <xdr:to>
      <xdr:col>15</xdr:col>
      <xdr:colOff>180975</xdr:colOff>
      <xdr:row>78</xdr:row>
      <xdr:rowOff>93889</xdr:rowOff>
    </xdr:to>
    <xdr:cxnSp macro="">
      <xdr:nvCxnSpPr>
        <xdr:cNvPr id="397" name="直線コネクタ 396"/>
        <xdr:cNvCxnSpPr/>
      </xdr:nvCxnSpPr>
      <xdr:spPr>
        <a:xfrm flipV="1">
          <a:off x="9639300" y="13383915"/>
          <a:ext cx="838200" cy="8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93889</xdr:rowOff>
    </xdr:from>
    <xdr:to>
      <xdr:col>14</xdr:col>
      <xdr:colOff>28575</xdr:colOff>
      <xdr:row>78</xdr:row>
      <xdr:rowOff>107055</xdr:rowOff>
    </xdr:to>
    <xdr:cxnSp macro="">
      <xdr:nvCxnSpPr>
        <xdr:cNvPr id="400" name="直線コネクタ 399"/>
        <xdr:cNvCxnSpPr/>
      </xdr:nvCxnSpPr>
      <xdr:spPr>
        <a:xfrm flipV="1">
          <a:off x="8750300" y="13466989"/>
          <a:ext cx="889000" cy="1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107055</xdr:rowOff>
    </xdr:from>
    <xdr:to>
      <xdr:col>12</xdr:col>
      <xdr:colOff>511175</xdr:colOff>
      <xdr:row>78</xdr:row>
      <xdr:rowOff>116337</xdr:rowOff>
    </xdr:to>
    <xdr:cxnSp macro="">
      <xdr:nvCxnSpPr>
        <xdr:cNvPr id="403" name="直線コネクタ 402"/>
        <xdr:cNvCxnSpPr/>
      </xdr:nvCxnSpPr>
      <xdr:spPr>
        <a:xfrm flipV="1">
          <a:off x="7861300" y="13480155"/>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116337</xdr:rowOff>
    </xdr:from>
    <xdr:to>
      <xdr:col>11</xdr:col>
      <xdr:colOff>307975</xdr:colOff>
      <xdr:row>78</xdr:row>
      <xdr:rowOff>117754</xdr:rowOff>
    </xdr:to>
    <xdr:cxnSp macro="">
      <xdr:nvCxnSpPr>
        <xdr:cNvPr id="406" name="直線コネクタ 405"/>
        <xdr:cNvCxnSpPr/>
      </xdr:nvCxnSpPr>
      <xdr:spPr>
        <a:xfrm flipV="1">
          <a:off x="6972300" y="13489437"/>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131465</xdr:rowOff>
    </xdr:from>
    <xdr:to>
      <xdr:col>15</xdr:col>
      <xdr:colOff>231775</xdr:colOff>
      <xdr:row>78</xdr:row>
      <xdr:rowOff>61615</xdr:rowOff>
    </xdr:to>
    <xdr:sp macro="" textlink="">
      <xdr:nvSpPr>
        <xdr:cNvPr id="416" name="円/楕円 415"/>
        <xdr:cNvSpPr/>
      </xdr:nvSpPr>
      <xdr:spPr>
        <a:xfrm>
          <a:off x="10426700" y="133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46392</xdr:rowOff>
    </xdr:from>
    <xdr:ext cx="469744" cy="259045"/>
    <xdr:sp macro="" textlink="">
      <xdr:nvSpPr>
        <xdr:cNvPr id="417" name="商工費該当値テキスト"/>
        <xdr:cNvSpPr txBox="1"/>
      </xdr:nvSpPr>
      <xdr:spPr>
        <a:xfrm>
          <a:off x="10528300" y="1324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43089</xdr:rowOff>
    </xdr:from>
    <xdr:to>
      <xdr:col>14</xdr:col>
      <xdr:colOff>79375</xdr:colOff>
      <xdr:row>78</xdr:row>
      <xdr:rowOff>144689</xdr:rowOff>
    </xdr:to>
    <xdr:sp macro="" textlink="">
      <xdr:nvSpPr>
        <xdr:cNvPr id="418" name="円/楕円 417"/>
        <xdr:cNvSpPr/>
      </xdr:nvSpPr>
      <xdr:spPr>
        <a:xfrm>
          <a:off x="9588500" y="134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135816</xdr:rowOff>
    </xdr:from>
    <xdr:ext cx="469744" cy="259045"/>
    <xdr:sp macro="" textlink="">
      <xdr:nvSpPr>
        <xdr:cNvPr id="419" name="テキスト ボックス 418"/>
        <xdr:cNvSpPr txBox="1"/>
      </xdr:nvSpPr>
      <xdr:spPr>
        <a:xfrm>
          <a:off x="9404427" y="1350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56255</xdr:rowOff>
    </xdr:from>
    <xdr:to>
      <xdr:col>12</xdr:col>
      <xdr:colOff>561975</xdr:colOff>
      <xdr:row>78</xdr:row>
      <xdr:rowOff>157855</xdr:rowOff>
    </xdr:to>
    <xdr:sp macro="" textlink="">
      <xdr:nvSpPr>
        <xdr:cNvPr id="420" name="円/楕円 419"/>
        <xdr:cNvSpPr/>
      </xdr:nvSpPr>
      <xdr:spPr>
        <a:xfrm>
          <a:off x="8699500" y="13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148982</xdr:rowOff>
    </xdr:from>
    <xdr:ext cx="378565" cy="259045"/>
    <xdr:sp macro="" textlink="">
      <xdr:nvSpPr>
        <xdr:cNvPr id="421" name="テキスト ボックス 420"/>
        <xdr:cNvSpPr txBox="1"/>
      </xdr:nvSpPr>
      <xdr:spPr>
        <a:xfrm>
          <a:off x="8561017" y="1352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65537</xdr:rowOff>
    </xdr:from>
    <xdr:to>
      <xdr:col>11</xdr:col>
      <xdr:colOff>358775</xdr:colOff>
      <xdr:row>78</xdr:row>
      <xdr:rowOff>167137</xdr:rowOff>
    </xdr:to>
    <xdr:sp macro="" textlink="">
      <xdr:nvSpPr>
        <xdr:cNvPr id="422" name="円/楕円 421"/>
        <xdr:cNvSpPr/>
      </xdr:nvSpPr>
      <xdr:spPr>
        <a:xfrm>
          <a:off x="7810500" y="134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158264</xdr:rowOff>
    </xdr:from>
    <xdr:ext cx="378565" cy="259045"/>
    <xdr:sp macro="" textlink="">
      <xdr:nvSpPr>
        <xdr:cNvPr id="423" name="テキスト ボックス 422"/>
        <xdr:cNvSpPr txBox="1"/>
      </xdr:nvSpPr>
      <xdr:spPr>
        <a:xfrm>
          <a:off x="7672017" y="1353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66954</xdr:rowOff>
    </xdr:from>
    <xdr:to>
      <xdr:col>10</xdr:col>
      <xdr:colOff>155575</xdr:colOff>
      <xdr:row>78</xdr:row>
      <xdr:rowOff>168554</xdr:rowOff>
    </xdr:to>
    <xdr:sp macro="" textlink="">
      <xdr:nvSpPr>
        <xdr:cNvPr id="424" name="円/楕円 423"/>
        <xdr:cNvSpPr/>
      </xdr:nvSpPr>
      <xdr:spPr>
        <a:xfrm>
          <a:off x="6921500" y="134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159681</xdr:rowOff>
    </xdr:from>
    <xdr:ext cx="378565" cy="259045"/>
    <xdr:sp macro="" textlink="">
      <xdr:nvSpPr>
        <xdr:cNvPr id="425" name="テキスト ボックス 424"/>
        <xdr:cNvSpPr txBox="1"/>
      </xdr:nvSpPr>
      <xdr:spPr>
        <a:xfrm>
          <a:off x="6783017" y="1353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31576</xdr:rowOff>
    </xdr:from>
    <xdr:to>
      <xdr:col>15</xdr:col>
      <xdr:colOff>180975</xdr:colOff>
      <xdr:row>98</xdr:row>
      <xdr:rowOff>44679</xdr:rowOff>
    </xdr:to>
    <xdr:cxnSp macro="">
      <xdr:nvCxnSpPr>
        <xdr:cNvPr id="452" name="直線コネクタ 451"/>
        <xdr:cNvCxnSpPr/>
      </xdr:nvCxnSpPr>
      <xdr:spPr>
        <a:xfrm>
          <a:off x="9639300" y="16833676"/>
          <a:ext cx="8382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6796</xdr:rowOff>
    </xdr:from>
    <xdr:to>
      <xdr:col>14</xdr:col>
      <xdr:colOff>28575</xdr:colOff>
      <xdr:row>98</xdr:row>
      <xdr:rowOff>31576</xdr:rowOff>
    </xdr:to>
    <xdr:cxnSp macro="">
      <xdr:nvCxnSpPr>
        <xdr:cNvPr id="455" name="直線コネクタ 454"/>
        <xdr:cNvCxnSpPr/>
      </xdr:nvCxnSpPr>
      <xdr:spPr>
        <a:xfrm>
          <a:off x="8750300" y="16808896"/>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6796</xdr:rowOff>
    </xdr:from>
    <xdr:to>
      <xdr:col>12</xdr:col>
      <xdr:colOff>511175</xdr:colOff>
      <xdr:row>98</xdr:row>
      <xdr:rowOff>44410</xdr:rowOff>
    </xdr:to>
    <xdr:cxnSp macro="">
      <xdr:nvCxnSpPr>
        <xdr:cNvPr id="458" name="直線コネクタ 457"/>
        <xdr:cNvCxnSpPr/>
      </xdr:nvCxnSpPr>
      <xdr:spPr>
        <a:xfrm flipV="1">
          <a:off x="7861300" y="16808896"/>
          <a:ext cx="889000" cy="3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14537</xdr:rowOff>
    </xdr:from>
    <xdr:to>
      <xdr:col>11</xdr:col>
      <xdr:colOff>307975</xdr:colOff>
      <xdr:row>98</xdr:row>
      <xdr:rowOff>44410</xdr:rowOff>
    </xdr:to>
    <xdr:cxnSp macro="">
      <xdr:nvCxnSpPr>
        <xdr:cNvPr id="461" name="直線コネクタ 460"/>
        <xdr:cNvCxnSpPr/>
      </xdr:nvCxnSpPr>
      <xdr:spPr>
        <a:xfrm>
          <a:off x="6972300" y="16816637"/>
          <a:ext cx="889000" cy="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165329</xdr:rowOff>
    </xdr:from>
    <xdr:to>
      <xdr:col>15</xdr:col>
      <xdr:colOff>231775</xdr:colOff>
      <xdr:row>98</xdr:row>
      <xdr:rowOff>95479</xdr:rowOff>
    </xdr:to>
    <xdr:sp macro="" textlink="">
      <xdr:nvSpPr>
        <xdr:cNvPr id="471" name="円/楕円 470"/>
        <xdr:cNvSpPr/>
      </xdr:nvSpPr>
      <xdr:spPr>
        <a:xfrm>
          <a:off x="10426700" y="167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80256</xdr:rowOff>
    </xdr:from>
    <xdr:ext cx="534377" cy="259045"/>
    <xdr:sp macro="" textlink="">
      <xdr:nvSpPr>
        <xdr:cNvPr id="472" name="土木費該当値テキスト"/>
        <xdr:cNvSpPr txBox="1"/>
      </xdr:nvSpPr>
      <xdr:spPr>
        <a:xfrm>
          <a:off x="10528300" y="1671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152226</xdr:rowOff>
    </xdr:from>
    <xdr:to>
      <xdr:col>14</xdr:col>
      <xdr:colOff>79375</xdr:colOff>
      <xdr:row>98</xdr:row>
      <xdr:rowOff>82376</xdr:rowOff>
    </xdr:to>
    <xdr:sp macro="" textlink="">
      <xdr:nvSpPr>
        <xdr:cNvPr id="473" name="円/楕円 472"/>
        <xdr:cNvSpPr/>
      </xdr:nvSpPr>
      <xdr:spPr>
        <a:xfrm>
          <a:off x="9588500" y="167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73503</xdr:rowOff>
    </xdr:from>
    <xdr:ext cx="534377" cy="259045"/>
    <xdr:sp macro="" textlink="">
      <xdr:nvSpPr>
        <xdr:cNvPr id="474" name="テキスト ボックス 473"/>
        <xdr:cNvSpPr txBox="1"/>
      </xdr:nvSpPr>
      <xdr:spPr>
        <a:xfrm>
          <a:off x="9372111" y="168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127446</xdr:rowOff>
    </xdr:from>
    <xdr:to>
      <xdr:col>12</xdr:col>
      <xdr:colOff>561975</xdr:colOff>
      <xdr:row>98</xdr:row>
      <xdr:rowOff>57596</xdr:rowOff>
    </xdr:to>
    <xdr:sp macro="" textlink="">
      <xdr:nvSpPr>
        <xdr:cNvPr id="475" name="円/楕円 474"/>
        <xdr:cNvSpPr/>
      </xdr:nvSpPr>
      <xdr:spPr>
        <a:xfrm>
          <a:off x="8699500" y="167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48723</xdr:rowOff>
    </xdr:from>
    <xdr:ext cx="534377" cy="259045"/>
    <xdr:sp macro="" textlink="">
      <xdr:nvSpPr>
        <xdr:cNvPr id="476" name="テキスト ボックス 475"/>
        <xdr:cNvSpPr txBox="1"/>
      </xdr:nvSpPr>
      <xdr:spPr>
        <a:xfrm>
          <a:off x="8483111" y="168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165060</xdr:rowOff>
    </xdr:from>
    <xdr:to>
      <xdr:col>11</xdr:col>
      <xdr:colOff>358775</xdr:colOff>
      <xdr:row>98</xdr:row>
      <xdr:rowOff>95210</xdr:rowOff>
    </xdr:to>
    <xdr:sp macro="" textlink="">
      <xdr:nvSpPr>
        <xdr:cNvPr id="477" name="円/楕円 476"/>
        <xdr:cNvSpPr/>
      </xdr:nvSpPr>
      <xdr:spPr>
        <a:xfrm>
          <a:off x="7810500" y="167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86337</xdr:rowOff>
    </xdr:from>
    <xdr:ext cx="534377" cy="259045"/>
    <xdr:sp macro="" textlink="">
      <xdr:nvSpPr>
        <xdr:cNvPr id="478" name="テキスト ボックス 477"/>
        <xdr:cNvSpPr txBox="1"/>
      </xdr:nvSpPr>
      <xdr:spPr>
        <a:xfrm>
          <a:off x="759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135187</xdr:rowOff>
    </xdr:from>
    <xdr:to>
      <xdr:col>10</xdr:col>
      <xdr:colOff>155575</xdr:colOff>
      <xdr:row>98</xdr:row>
      <xdr:rowOff>65337</xdr:rowOff>
    </xdr:to>
    <xdr:sp macro="" textlink="">
      <xdr:nvSpPr>
        <xdr:cNvPr id="479" name="円/楕円 478"/>
        <xdr:cNvSpPr/>
      </xdr:nvSpPr>
      <xdr:spPr>
        <a:xfrm>
          <a:off x="6921500" y="167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56464</xdr:rowOff>
    </xdr:from>
    <xdr:ext cx="534377" cy="259045"/>
    <xdr:sp macro="" textlink="">
      <xdr:nvSpPr>
        <xdr:cNvPr id="480" name="テキスト ボックス 479"/>
        <xdr:cNvSpPr txBox="1"/>
      </xdr:nvSpPr>
      <xdr:spPr>
        <a:xfrm>
          <a:off x="6705111" y="168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158960</xdr:rowOff>
    </xdr:from>
    <xdr:to>
      <xdr:col>23</xdr:col>
      <xdr:colOff>517525</xdr:colOff>
      <xdr:row>37</xdr:row>
      <xdr:rowOff>65805</xdr:rowOff>
    </xdr:to>
    <xdr:cxnSp macro="">
      <xdr:nvCxnSpPr>
        <xdr:cNvPr id="506" name="直線コネクタ 505"/>
        <xdr:cNvCxnSpPr/>
      </xdr:nvCxnSpPr>
      <xdr:spPr>
        <a:xfrm flipV="1">
          <a:off x="15481300" y="6331160"/>
          <a:ext cx="8382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65805</xdr:rowOff>
    </xdr:from>
    <xdr:to>
      <xdr:col>22</xdr:col>
      <xdr:colOff>365125</xdr:colOff>
      <xdr:row>37</xdr:row>
      <xdr:rowOff>160103</xdr:rowOff>
    </xdr:to>
    <xdr:cxnSp macro="">
      <xdr:nvCxnSpPr>
        <xdr:cNvPr id="509" name="直線コネクタ 508"/>
        <xdr:cNvCxnSpPr/>
      </xdr:nvCxnSpPr>
      <xdr:spPr>
        <a:xfrm flipV="1">
          <a:off x="14592300" y="6409455"/>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155416</xdr:rowOff>
    </xdr:from>
    <xdr:to>
      <xdr:col>21</xdr:col>
      <xdr:colOff>161925</xdr:colOff>
      <xdr:row>37</xdr:row>
      <xdr:rowOff>160103</xdr:rowOff>
    </xdr:to>
    <xdr:cxnSp macro="">
      <xdr:nvCxnSpPr>
        <xdr:cNvPr id="512" name="直線コネクタ 511"/>
        <xdr:cNvCxnSpPr/>
      </xdr:nvCxnSpPr>
      <xdr:spPr>
        <a:xfrm>
          <a:off x="13703300" y="6499066"/>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155416</xdr:rowOff>
    </xdr:from>
    <xdr:to>
      <xdr:col>19</xdr:col>
      <xdr:colOff>644525</xdr:colOff>
      <xdr:row>38</xdr:row>
      <xdr:rowOff>12256</xdr:rowOff>
    </xdr:to>
    <xdr:cxnSp macro="">
      <xdr:nvCxnSpPr>
        <xdr:cNvPr id="515" name="直線コネクタ 514"/>
        <xdr:cNvCxnSpPr/>
      </xdr:nvCxnSpPr>
      <xdr:spPr>
        <a:xfrm flipV="1">
          <a:off x="12814300" y="6499066"/>
          <a:ext cx="889000" cy="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108160</xdr:rowOff>
    </xdr:from>
    <xdr:to>
      <xdr:col>23</xdr:col>
      <xdr:colOff>568325</xdr:colOff>
      <xdr:row>37</xdr:row>
      <xdr:rowOff>38310</xdr:rowOff>
    </xdr:to>
    <xdr:sp macro="" textlink="">
      <xdr:nvSpPr>
        <xdr:cNvPr id="525" name="円/楕円 524"/>
        <xdr:cNvSpPr/>
      </xdr:nvSpPr>
      <xdr:spPr>
        <a:xfrm>
          <a:off x="16268700" y="62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86587</xdr:rowOff>
    </xdr:from>
    <xdr:ext cx="534377" cy="259045"/>
    <xdr:sp macro="" textlink="">
      <xdr:nvSpPr>
        <xdr:cNvPr id="526" name="消防費該当値テキスト"/>
        <xdr:cNvSpPr txBox="1"/>
      </xdr:nvSpPr>
      <xdr:spPr>
        <a:xfrm>
          <a:off x="16370300" y="625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15005</xdr:rowOff>
    </xdr:from>
    <xdr:to>
      <xdr:col>22</xdr:col>
      <xdr:colOff>415925</xdr:colOff>
      <xdr:row>37</xdr:row>
      <xdr:rowOff>116605</xdr:rowOff>
    </xdr:to>
    <xdr:sp macro="" textlink="">
      <xdr:nvSpPr>
        <xdr:cNvPr id="527" name="円/楕円 526"/>
        <xdr:cNvSpPr/>
      </xdr:nvSpPr>
      <xdr:spPr>
        <a:xfrm>
          <a:off x="15430500" y="63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107732</xdr:rowOff>
    </xdr:from>
    <xdr:ext cx="534377" cy="259045"/>
    <xdr:sp macro="" textlink="">
      <xdr:nvSpPr>
        <xdr:cNvPr id="528" name="テキスト ボックス 527"/>
        <xdr:cNvSpPr txBox="1"/>
      </xdr:nvSpPr>
      <xdr:spPr>
        <a:xfrm>
          <a:off x="15214111" y="645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109303</xdr:rowOff>
    </xdr:from>
    <xdr:to>
      <xdr:col>21</xdr:col>
      <xdr:colOff>212725</xdr:colOff>
      <xdr:row>38</xdr:row>
      <xdr:rowOff>39453</xdr:rowOff>
    </xdr:to>
    <xdr:sp macro="" textlink="">
      <xdr:nvSpPr>
        <xdr:cNvPr id="529" name="円/楕円 528"/>
        <xdr:cNvSpPr/>
      </xdr:nvSpPr>
      <xdr:spPr>
        <a:xfrm>
          <a:off x="14541500" y="64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30580</xdr:rowOff>
    </xdr:from>
    <xdr:ext cx="534377" cy="259045"/>
    <xdr:sp macro="" textlink="">
      <xdr:nvSpPr>
        <xdr:cNvPr id="530" name="テキスト ボックス 529"/>
        <xdr:cNvSpPr txBox="1"/>
      </xdr:nvSpPr>
      <xdr:spPr>
        <a:xfrm>
          <a:off x="14325111" y="65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104616</xdr:rowOff>
    </xdr:from>
    <xdr:to>
      <xdr:col>20</xdr:col>
      <xdr:colOff>9525</xdr:colOff>
      <xdr:row>38</xdr:row>
      <xdr:rowOff>34766</xdr:rowOff>
    </xdr:to>
    <xdr:sp macro="" textlink="">
      <xdr:nvSpPr>
        <xdr:cNvPr id="531" name="円/楕円 530"/>
        <xdr:cNvSpPr/>
      </xdr:nvSpPr>
      <xdr:spPr>
        <a:xfrm>
          <a:off x="13652500" y="64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25893</xdr:rowOff>
    </xdr:from>
    <xdr:ext cx="534377" cy="259045"/>
    <xdr:sp macro="" textlink="">
      <xdr:nvSpPr>
        <xdr:cNvPr id="532" name="テキスト ボックス 531"/>
        <xdr:cNvSpPr txBox="1"/>
      </xdr:nvSpPr>
      <xdr:spPr>
        <a:xfrm>
          <a:off x="13436111" y="654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132905</xdr:rowOff>
    </xdr:from>
    <xdr:to>
      <xdr:col>18</xdr:col>
      <xdr:colOff>492125</xdr:colOff>
      <xdr:row>38</xdr:row>
      <xdr:rowOff>63055</xdr:rowOff>
    </xdr:to>
    <xdr:sp macro="" textlink="">
      <xdr:nvSpPr>
        <xdr:cNvPr id="533" name="円/楕円 532"/>
        <xdr:cNvSpPr/>
      </xdr:nvSpPr>
      <xdr:spPr>
        <a:xfrm>
          <a:off x="12763500" y="64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54183</xdr:rowOff>
    </xdr:from>
    <xdr:ext cx="534377" cy="259045"/>
    <xdr:sp macro="" textlink="">
      <xdr:nvSpPr>
        <xdr:cNvPr id="534" name="テキスト ボックス 533"/>
        <xdr:cNvSpPr txBox="1"/>
      </xdr:nvSpPr>
      <xdr:spPr>
        <a:xfrm>
          <a:off x="12547111" y="656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134613</xdr:rowOff>
    </xdr:from>
    <xdr:to>
      <xdr:col>23</xdr:col>
      <xdr:colOff>517525</xdr:colOff>
      <xdr:row>57</xdr:row>
      <xdr:rowOff>166542</xdr:rowOff>
    </xdr:to>
    <xdr:cxnSp macro="">
      <xdr:nvCxnSpPr>
        <xdr:cNvPr id="564" name="直線コネクタ 563"/>
        <xdr:cNvCxnSpPr/>
      </xdr:nvCxnSpPr>
      <xdr:spPr>
        <a:xfrm flipV="1">
          <a:off x="15481300" y="9735813"/>
          <a:ext cx="838200" cy="20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166542</xdr:rowOff>
    </xdr:from>
    <xdr:to>
      <xdr:col>22</xdr:col>
      <xdr:colOff>365125</xdr:colOff>
      <xdr:row>58</xdr:row>
      <xdr:rowOff>7188</xdr:rowOff>
    </xdr:to>
    <xdr:cxnSp macro="">
      <xdr:nvCxnSpPr>
        <xdr:cNvPr id="567" name="直線コネクタ 566"/>
        <xdr:cNvCxnSpPr/>
      </xdr:nvCxnSpPr>
      <xdr:spPr>
        <a:xfrm flipV="1">
          <a:off x="14592300" y="9939192"/>
          <a:ext cx="889000" cy="1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129928</xdr:rowOff>
    </xdr:from>
    <xdr:to>
      <xdr:col>21</xdr:col>
      <xdr:colOff>161925</xdr:colOff>
      <xdr:row>58</xdr:row>
      <xdr:rowOff>7188</xdr:rowOff>
    </xdr:to>
    <xdr:cxnSp macro="">
      <xdr:nvCxnSpPr>
        <xdr:cNvPr id="570" name="直線コネクタ 569"/>
        <xdr:cNvCxnSpPr/>
      </xdr:nvCxnSpPr>
      <xdr:spPr>
        <a:xfrm>
          <a:off x="13703300" y="9902578"/>
          <a:ext cx="889000" cy="4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129928</xdr:rowOff>
    </xdr:from>
    <xdr:to>
      <xdr:col>19</xdr:col>
      <xdr:colOff>644525</xdr:colOff>
      <xdr:row>58</xdr:row>
      <xdr:rowOff>26410</xdr:rowOff>
    </xdr:to>
    <xdr:cxnSp macro="">
      <xdr:nvCxnSpPr>
        <xdr:cNvPr id="573" name="直線コネクタ 572"/>
        <xdr:cNvCxnSpPr/>
      </xdr:nvCxnSpPr>
      <xdr:spPr>
        <a:xfrm flipV="1">
          <a:off x="12814300" y="9902578"/>
          <a:ext cx="8890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83813</xdr:rowOff>
    </xdr:from>
    <xdr:to>
      <xdr:col>23</xdr:col>
      <xdr:colOff>568325</xdr:colOff>
      <xdr:row>57</xdr:row>
      <xdr:rowOff>13963</xdr:rowOff>
    </xdr:to>
    <xdr:sp macro="" textlink="">
      <xdr:nvSpPr>
        <xdr:cNvPr id="583" name="円/楕円 582"/>
        <xdr:cNvSpPr/>
      </xdr:nvSpPr>
      <xdr:spPr>
        <a:xfrm>
          <a:off x="16268700" y="9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106690</xdr:rowOff>
    </xdr:from>
    <xdr:ext cx="534377" cy="259045"/>
    <xdr:sp macro="" textlink="">
      <xdr:nvSpPr>
        <xdr:cNvPr id="584" name="教育費該当値テキスト"/>
        <xdr:cNvSpPr txBox="1"/>
      </xdr:nvSpPr>
      <xdr:spPr>
        <a:xfrm>
          <a:off x="16370300"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42,267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115742</xdr:rowOff>
    </xdr:from>
    <xdr:to>
      <xdr:col>22</xdr:col>
      <xdr:colOff>415925</xdr:colOff>
      <xdr:row>58</xdr:row>
      <xdr:rowOff>45892</xdr:rowOff>
    </xdr:to>
    <xdr:sp macro="" textlink="">
      <xdr:nvSpPr>
        <xdr:cNvPr id="585" name="円/楕円 584"/>
        <xdr:cNvSpPr/>
      </xdr:nvSpPr>
      <xdr:spPr>
        <a:xfrm>
          <a:off x="15430500" y="98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37019</xdr:rowOff>
    </xdr:from>
    <xdr:ext cx="534377" cy="259045"/>
    <xdr:sp macro="" textlink="">
      <xdr:nvSpPr>
        <xdr:cNvPr id="586" name="テキスト ボックス 585"/>
        <xdr:cNvSpPr txBox="1"/>
      </xdr:nvSpPr>
      <xdr:spPr>
        <a:xfrm>
          <a:off x="15214111" y="99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127838</xdr:rowOff>
    </xdr:from>
    <xdr:to>
      <xdr:col>21</xdr:col>
      <xdr:colOff>212725</xdr:colOff>
      <xdr:row>58</xdr:row>
      <xdr:rowOff>57988</xdr:rowOff>
    </xdr:to>
    <xdr:sp macro="" textlink="">
      <xdr:nvSpPr>
        <xdr:cNvPr id="587" name="円/楕円 586"/>
        <xdr:cNvSpPr/>
      </xdr:nvSpPr>
      <xdr:spPr>
        <a:xfrm>
          <a:off x="14541500" y="99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49115</xdr:rowOff>
    </xdr:from>
    <xdr:ext cx="534377" cy="259045"/>
    <xdr:sp macro="" textlink="">
      <xdr:nvSpPr>
        <xdr:cNvPr id="588" name="テキスト ボックス 587"/>
        <xdr:cNvSpPr txBox="1"/>
      </xdr:nvSpPr>
      <xdr:spPr>
        <a:xfrm>
          <a:off x="14325111" y="99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79128</xdr:rowOff>
    </xdr:from>
    <xdr:to>
      <xdr:col>20</xdr:col>
      <xdr:colOff>9525</xdr:colOff>
      <xdr:row>58</xdr:row>
      <xdr:rowOff>9278</xdr:rowOff>
    </xdr:to>
    <xdr:sp macro="" textlink="">
      <xdr:nvSpPr>
        <xdr:cNvPr id="589" name="円/楕円 588"/>
        <xdr:cNvSpPr/>
      </xdr:nvSpPr>
      <xdr:spPr>
        <a:xfrm>
          <a:off x="13652500" y="98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405</xdr:rowOff>
    </xdr:from>
    <xdr:ext cx="534377" cy="259045"/>
    <xdr:sp macro="" textlink="">
      <xdr:nvSpPr>
        <xdr:cNvPr id="590" name="テキスト ボックス 589"/>
        <xdr:cNvSpPr txBox="1"/>
      </xdr:nvSpPr>
      <xdr:spPr>
        <a:xfrm>
          <a:off x="13436111" y="99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147060</xdr:rowOff>
    </xdr:from>
    <xdr:to>
      <xdr:col>18</xdr:col>
      <xdr:colOff>492125</xdr:colOff>
      <xdr:row>58</xdr:row>
      <xdr:rowOff>77210</xdr:rowOff>
    </xdr:to>
    <xdr:sp macro="" textlink="">
      <xdr:nvSpPr>
        <xdr:cNvPr id="591" name="円/楕円 590"/>
        <xdr:cNvSpPr/>
      </xdr:nvSpPr>
      <xdr:spPr>
        <a:xfrm>
          <a:off x="12763500" y="9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68337</xdr:rowOff>
    </xdr:from>
    <xdr:ext cx="534377" cy="259045"/>
    <xdr:sp macro="" textlink="">
      <xdr:nvSpPr>
        <xdr:cNvPr id="592" name="テキスト ボックス 591"/>
        <xdr:cNvSpPr txBox="1"/>
      </xdr:nvSpPr>
      <xdr:spPr>
        <a:xfrm>
          <a:off x="12547111" y="100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112610</xdr:rowOff>
    </xdr:from>
    <xdr:to>
      <xdr:col>23</xdr:col>
      <xdr:colOff>517525</xdr:colOff>
      <xdr:row>94</xdr:row>
      <xdr:rowOff>154575</xdr:rowOff>
    </xdr:to>
    <xdr:cxnSp macro="">
      <xdr:nvCxnSpPr>
        <xdr:cNvPr id="680" name="直線コネクタ 679"/>
        <xdr:cNvCxnSpPr/>
      </xdr:nvCxnSpPr>
      <xdr:spPr>
        <a:xfrm>
          <a:off x="15481300" y="16228910"/>
          <a:ext cx="8382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91841</xdr:rowOff>
    </xdr:from>
    <xdr:to>
      <xdr:col>22</xdr:col>
      <xdr:colOff>365125</xdr:colOff>
      <xdr:row>94</xdr:row>
      <xdr:rowOff>112610</xdr:rowOff>
    </xdr:to>
    <xdr:cxnSp macro="">
      <xdr:nvCxnSpPr>
        <xdr:cNvPr id="683" name="直線コネクタ 682"/>
        <xdr:cNvCxnSpPr/>
      </xdr:nvCxnSpPr>
      <xdr:spPr>
        <a:xfrm>
          <a:off x="14592300" y="16208141"/>
          <a:ext cx="889000" cy="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85" name="テキスト ボックス 684"/>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91841</xdr:rowOff>
    </xdr:from>
    <xdr:to>
      <xdr:col>21</xdr:col>
      <xdr:colOff>161925</xdr:colOff>
      <xdr:row>94</xdr:row>
      <xdr:rowOff>120073</xdr:rowOff>
    </xdr:to>
    <xdr:cxnSp macro="">
      <xdr:nvCxnSpPr>
        <xdr:cNvPr id="686" name="直線コネクタ 685"/>
        <xdr:cNvCxnSpPr/>
      </xdr:nvCxnSpPr>
      <xdr:spPr>
        <a:xfrm flipV="1">
          <a:off x="13703300" y="16208141"/>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688" name="テキスト ボックス 687"/>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91433</xdr:rowOff>
    </xdr:from>
    <xdr:to>
      <xdr:col>19</xdr:col>
      <xdr:colOff>644525</xdr:colOff>
      <xdr:row>94</xdr:row>
      <xdr:rowOff>120073</xdr:rowOff>
    </xdr:to>
    <xdr:cxnSp macro="">
      <xdr:nvCxnSpPr>
        <xdr:cNvPr id="689" name="直線コネクタ 688"/>
        <xdr:cNvCxnSpPr/>
      </xdr:nvCxnSpPr>
      <xdr:spPr>
        <a:xfrm>
          <a:off x="12814300" y="16207733"/>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691" name="テキスト ボックス 690"/>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693" name="テキスト ボックス 692"/>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103775</xdr:rowOff>
    </xdr:from>
    <xdr:to>
      <xdr:col>23</xdr:col>
      <xdr:colOff>568325</xdr:colOff>
      <xdr:row>95</xdr:row>
      <xdr:rowOff>33925</xdr:rowOff>
    </xdr:to>
    <xdr:sp macro="" textlink="">
      <xdr:nvSpPr>
        <xdr:cNvPr id="699" name="円/楕円 698"/>
        <xdr:cNvSpPr/>
      </xdr:nvSpPr>
      <xdr:spPr>
        <a:xfrm>
          <a:off x="16268700" y="162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126652</xdr:rowOff>
    </xdr:from>
    <xdr:ext cx="534377" cy="259045"/>
    <xdr:sp macro="" textlink="">
      <xdr:nvSpPr>
        <xdr:cNvPr id="700" name="公債費該当値テキスト"/>
        <xdr:cNvSpPr txBox="1"/>
      </xdr:nvSpPr>
      <xdr:spPr>
        <a:xfrm>
          <a:off x="16370300" y="1607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49,089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61810</xdr:rowOff>
    </xdr:from>
    <xdr:to>
      <xdr:col>22</xdr:col>
      <xdr:colOff>415925</xdr:colOff>
      <xdr:row>94</xdr:row>
      <xdr:rowOff>163410</xdr:rowOff>
    </xdr:to>
    <xdr:sp macro="" textlink="">
      <xdr:nvSpPr>
        <xdr:cNvPr id="701" name="円/楕円 700"/>
        <xdr:cNvSpPr/>
      </xdr:nvSpPr>
      <xdr:spPr>
        <a:xfrm>
          <a:off x="15430500" y="161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8487</xdr:rowOff>
    </xdr:from>
    <xdr:ext cx="534377" cy="259045"/>
    <xdr:sp macro="" textlink="">
      <xdr:nvSpPr>
        <xdr:cNvPr id="702" name="テキスト ボックス 701"/>
        <xdr:cNvSpPr txBox="1"/>
      </xdr:nvSpPr>
      <xdr:spPr>
        <a:xfrm>
          <a:off x="15214111" y="1595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41041</xdr:rowOff>
    </xdr:from>
    <xdr:to>
      <xdr:col>21</xdr:col>
      <xdr:colOff>212725</xdr:colOff>
      <xdr:row>94</xdr:row>
      <xdr:rowOff>142641</xdr:rowOff>
    </xdr:to>
    <xdr:sp macro="" textlink="">
      <xdr:nvSpPr>
        <xdr:cNvPr id="703" name="円/楕円 702"/>
        <xdr:cNvSpPr/>
      </xdr:nvSpPr>
      <xdr:spPr>
        <a:xfrm>
          <a:off x="14541500" y="161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159168</xdr:rowOff>
    </xdr:from>
    <xdr:ext cx="534377" cy="259045"/>
    <xdr:sp macro="" textlink="">
      <xdr:nvSpPr>
        <xdr:cNvPr id="704" name="テキスト ボックス 703"/>
        <xdr:cNvSpPr txBox="1"/>
      </xdr:nvSpPr>
      <xdr:spPr>
        <a:xfrm>
          <a:off x="14325111" y="1593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69273</xdr:rowOff>
    </xdr:from>
    <xdr:to>
      <xdr:col>20</xdr:col>
      <xdr:colOff>9525</xdr:colOff>
      <xdr:row>94</xdr:row>
      <xdr:rowOff>170873</xdr:rowOff>
    </xdr:to>
    <xdr:sp macro="" textlink="">
      <xdr:nvSpPr>
        <xdr:cNvPr id="705" name="円/楕円 704"/>
        <xdr:cNvSpPr/>
      </xdr:nvSpPr>
      <xdr:spPr>
        <a:xfrm>
          <a:off x="13652500" y="1618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15950</xdr:rowOff>
    </xdr:from>
    <xdr:ext cx="534377" cy="259045"/>
    <xdr:sp macro="" textlink="">
      <xdr:nvSpPr>
        <xdr:cNvPr id="706" name="テキスト ボックス 705"/>
        <xdr:cNvSpPr txBox="1"/>
      </xdr:nvSpPr>
      <xdr:spPr>
        <a:xfrm>
          <a:off x="13436111" y="1596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40633</xdr:rowOff>
    </xdr:from>
    <xdr:to>
      <xdr:col>18</xdr:col>
      <xdr:colOff>492125</xdr:colOff>
      <xdr:row>94</xdr:row>
      <xdr:rowOff>142233</xdr:rowOff>
    </xdr:to>
    <xdr:sp macro="" textlink="">
      <xdr:nvSpPr>
        <xdr:cNvPr id="707" name="円/楕円 706"/>
        <xdr:cNvSpPr/>
      </xdr:nvSpPr>
      <xdr:spPr>
        <a:xfrm>
          <a:off x="12763500" y="1615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158760</xdr:rowOff>
    </xdr:from>
    <xdr:ext cx="534377" cy="259045"/>
    <xdr:sp macro="" textlink="">
      <xdr:nvSpPr>
        <xdr:cNvPr id="708" name="テキスト ボックス 707"/>
        <xdr:cNvSpPr txBox="1"/>
      </xdr:nvSpPr>
      <xdr:spPr>
        <a:xfrm>
          <a:off x="12547111" y="1593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性質別歳出と同様に公債費についての数値が類似団体平均値より高くなっている。</a:t>
          </a:r>
          <a:r>
            <a:rPr kumimoji="1" lang="ja-JP" altLang="ja-JP" sz="1100">
              <a:solidFill>
                <a:schemeClr val="dk1"/>
              </a:solidFill>
              <a:effectLst/>
              <a:latin typeface="+mn-lt"/>
              <a:ea typeface="+mn-ea"/>
              <a:cs typeface="+mn-cs"/>
            </a:rPr>
            <a:t>公債費については本市にの方針である「市債発行額を元金償還額以内に抑制する」という考えのもと、必要性・緊急性・有効性等を検討し、優先順位付けを行い、</a:t>
          </a:r>
          <a:r>
            <a:rPr lang="ja-JP" altLang="ja-JP" sz="1100">
              <a:solidFill>
                <a:schemeClr val="dk1"/>
              </a:solidFill>
              <a:effectLst/>
              <a:latin typeface="+mn-lt"/>
              <a:ea typeface="+mn-ea"/>
              <a:cs typeface="+mn-cs"/>
            </a:rPr>
            <a:t>地方債発行につながる普通建設事業を抑え、また繰上償還も積極的に進める</a:t>
          </a:r>
          <a:r>
            <a:rPr lang="ja-JP" altLang="en-US" sz="1100">
              <a:solidFill>
                <a:schemeClr val="dk1"/>
              </a:solidFill>
              <a:effectLst/>
              <a:latin typeface="+mn-lt"/>
              <a:ea typeface="+mn-ea"/>
              <a:cs typeface="+mn-cs"/>
            </a:rPr>
            <a:t>ことで数値の抑制を図り、数値の抑制に努める。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については、平成２６年度決算における歳計剰余金積立、また２７年度不用額等における</a:t>
          </a:r>
          <a:r>
            <a:rPr kumimoji="1" lang="ja-JP" altLang="ja-JP" sz="1100">
              <a:solidFill>
                <a:schemeClr val="dk1"/>
              </a:solidFill>
              <a:effectLst/>
              <a:latin typeface="+mn-lt"/>
              <a:ea typeface="+mn-ea"/>
              <a:cs typeface="+mn-cs"/>
            </a:rPr>
            <a:t>積立てにより、２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年度の残高は</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今後においても、</a:t>
          </a:r>
          <a:r>
            <a:rPr kumimoji="1" lang="ja-JP" altLang="ja-JP" sz="1100">
              <a:solidFill>
                <a:schemeClr val="dk1"/>
              </a:solidFill>
              <a:effectLst/>
              <a:latin typeface="+mn-lt"/>
              <a:ea typeface="+mn-ea"/>
              <a:cs typeface="+mn-cs"/>
            </a:rPr>
            <a:t>災害などの不測の事態に備えられるように財政調整基金の残高を計画的に増やすとともに、財源の確保、歳出削減に取り組み、適正な財政運営に努める。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すべての会計で黒字を計上した。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国民健康保険特別会計等、医療給付費の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あり、一般会計繰出金は増加傾向にある</a:t>
          </a:r>
          <a:r>
            <a:rPr kumimoji="1" lang="ja-JP" altLang="ja-JP" sz="1100">
              <a:solidFill>
                <a:schemeClr val="dk1"/>
              </a:solidFill>
              <a:effectLst/>
              <a:latin typeface="+mn-lt"/>
              <a:ea typeface="+mn-ea"/>
              <a:cs typeface="+mn-cs"/>
            </a:rPr>
            <a:t>ことから、</a:t>
          </a:r>
          <a:r>
            <a:rPr kumimoji="1" lang="ja-JP" altLang="en-US" sz="1100">
              <a:solidFill>
                <a:schemeClr val="dk1"/>
              </a:solidFill>
              <a:effectLst/>
              <a:latin typeface="+mn-lt"/>
              <a:ea typeface="+mn-ea"/>
              <a:cs typeface="+mn-cs"/>
            </a:rPr>
            <a:t>歳入については、</a:t>
          </a:r>
          <a:r>
            <a:rPr kumimoji="1" lang="ja-JP" altLang="ja-JP" sz="1100">
              <a:solidFill>
                <a:schemeClr val="dk1"/>
              </a:solidFill>
              <a:effectLst/>
              <a:latin typeface="+mn-lt"/>
              <a:ea typeface="+mn-ea"/>
              <a:cs typeface="+mn-cs"/>
            </a:rPr>
            <a:t>保険料</a:t>
          </a:r>
          <a:r>
            <a:rPr kumimoji="1" lang="ja-JP" altLang="en-US" sz="1100">
              <a:solidFill>
                <a:schemeClr val="dk1"/>
              </a:solidFill>
              <a:effectLst/>
              <a:latin typeface="+mn-lt"/>
              <a:ea typeface="+mn-ea"/>
              <a:cs typeface="+mn-cs"/>
            </a:rPr>
            <a:t>や使用料等の適正化や</a:t>
          </a:r>
          <a:r>
            <a:rPr kumimoji="1" lang="ja-JP" altLang="ja-JP" sz="1100">
              <a:solidFill>
                <a:schemeClr val="dk1"/>
              </a:solidFill>
              <a:effectLst/>
              <a:latin typeface="+mn-lt"/>
              <a:ea typeface="+mn-ea"/>
              <a:cs typeface="+mn-cs"/>
            </a:rPr>
            <a:t>収納率向上</a:t>
          </a:r>
          <a:r>
            <a:rPr kumimoji="1" lang="ja-JP" altLang="en-US" sz="1100">
              <a:solidFill>
                <a:schemeClr val="dk1"/>
              </a:solidFill>
              <a:effectLst/>
              <a:latin typeface="+mn-lt"/>
              <a:ea typeface="+mn-ea"/>
              <a:cs typeface="+mn-cs"/>
            </a:rPr>
            <a:t>など、収入額の確保に努めるとともに、歳出については、</a:t>
          </a:r>
          <a:r>
            <a:rPr kumimoji="1" lang="ja-JP" altLang="ja-JP" sz="1100">
              <a:solidFill>
                <a:schemeClr val="dk1"/>
              </a:solidFill>
              <a:effectLst/>
              <a:latin typeface="+mn-lt"/>
              <a:ea typeface="+mn-ea"/>
              <a:cs typeface="+mn-cs"/>
            </a:rPr>
            <a:t>医療費の適正化</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歳出削減</a:t>
          </a:r>
          <a:r>
            <a:rPr kumimoji="1" lang="ja-JP" altLang="en-US" sz="1100">
              <a:solidFill>
                <a:schemeClr val="dk1"/>
              </a:solidFill>
              <a:effectLst/>
              <a:latin typeface="+mn-lt"/>
              <a:ea typeface="+mn-ea"/>
              <a:cs typeface="+mn-cs"/>
            </a:rPr>
            <a:t>に行うことで</a:t>
          </a:r>
          <a:r>
            <a:rPr kumimoji="1" lang="ja-JP" altLang="ja-JP" sz="1100">
              <a:solidFill>
                <a:schemeClr val="dk1"/>
              </a:solidFill>
              <a:effectLst/>
              <a:latin typeface="+mn-lt"/>
              <a:ea typeface="+mn-ea"/>
              <a:cs typeface="+mn-cs"/>
            </a:rPr>
            <a:t>、健全な財政運営</a:t>
          </a:r>
          <a:r>
            <a:rPr kumimoji="1" lang="ja-JP" altLang="en-US" sz="1100">
              <a:solidFill>
                <a:schemeClr val="dk1"/>
              </a:solidFill>
              <a:effectLst/>
              <a:latin typeface="+mn-lt"/>
              <a:ea typeface="+mn-ea"/>
              <a:cs typeface="+mn-cs"/>
            </a:rPr>
            <a:t>を行えるよう</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25228597</v>
      </c>
      <c r="BO4" s="409"/>
      <c r="BP4" s="409"/>
      <c r="BQ4" s="409"/>
      <c r="BR4" s="409"/>
      <c r="BS4" s="409"/>
      <c r="BT4" s="409"/>
      <c r="BU4" s="410"/>
      <c r="BV4" s="408">
        <v>23395120</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2.5</v>
      </c>
      <c r="CU4" s="586"/>
      <c r="CV4" s="586"/>
      <c r="CW4" s="586"/>
      <c r="CX4" s="586"/>
      <c r="CY4" s="586"/>
      <c r="CZ4" s="586"/>
      <c r="DA4" s="587"/>
      <c r="DB4" s="585">
        <v>3.3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24741638</v>
      </c>
      <c r="BO5" s="414"/>
      <c r="BP5" s="414"/>
      <c r="BQ5" s="414"/>
      <c r="BR5" s="414"/>
      <c r="BS5" s="414"/>
      <c r="BT5" s="414"/>
      <c r="BU5" s="415"/>
      <c r="BV5" s="413">
        <v>22840143</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88.8</v>
      </c>
      <c r="CU5" s="384"/>
      <c r="CV5" s="384"/>
      <c r="CW5" s="384"/>
      <c r="CX5" s="384"/>
      <c r="CY5" s="384"/>
      <c r="CZ5" s="384"/>
      <c r="DA5" s="385"/>
      <c r="DB5" s="383">
        <v>91.8</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486959</v>
      </c>
      <c r="BO6" s="414"/>
      <c r="BP6" s="414"/>
      <c r="BQ6" s="414"/>
      <c r="BR6" s="414"/>
      <c r="BS6" s="414"/>
      <c r="BT6" s="414"/>
      <c r="BU6" s="415"/>
      <c r="BV6" s="413">
        <v>554977</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96</v>
      </c>
      <c r="CU6" s="560"/>
      <c r="CV6" s="560"/>
      <c r="CW6" s="560"/>
      <c r="CX6" s="560"/>
      <c r="CY6" s="560"/>
      <c r="CZ6" s="560"/>
      <c r="DA6" s="561"/>
      <c r="DB6" s="559">
        <v>100.3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122288</v>
      </c>
      <c r="BO7" s="414"/>
      <c r="BP7" s="414"/>
      <c r="BQ7" s="414"/>
      <c r="BR7" s="414"/>
      <c r="BS7" s="414"/>
      <c r="BT7" s="414"/>
      <c r="BU7" s="415"/>
      <c r="BV7" s="413">
        <v>74858</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14688247</v>
      </c>
      <c r="CU7" s="414"/>
      <c r="CV7" s="414"/>
      <c r="CW7" s="414"/>
      <c r="CX7" s="414"/>
      <c r="CY7" s="414"/>
      <c r="CZ7" s="414"/>
      <c r="DA7" s="415"/>
      <c r="DB7" s="413">
        <v>14479852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364671</v>
      </c>
      <c r="BO8" s="414"/>
      <c r="BP8" s="414"/>
      <c r="BQ8" s="414"/>
      <c r="BR8" s="414"/>
      <c r="BS8" s="414"/>
      <c r="BT8" s="414"/>
      <c r="BU8" s="415"/>
      <c r="BV8" s="413">
        <v>480119</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0.67</v>
      </c>
      <c r="CU8" s="523"/>
      <c r="CV8" s="523"/>
      <c r="CW8" s="523"/>
      <c r="CX8" s="523"/>
      <c r="CY8" s="523"/>
      <c r="CZ8" s="523"/>
      <c r="DA8" s="524"/>
      <c r="DB8" s="522">
        <v>0.66</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77561</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-115448</v>
      </c>
      <c r="BO9" s="414"/>
      <c r="BP9" s="414"/>
      <c r="BQ9" s="414"/>
      <c r="BR9" s="414"/>
      <c r="BS9" s="414"/>
      <c r="BT9" s="414"/>
      <c r="BU9" s="415"/>
      <c r="BV9" s="413">
        <v>24393</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23</v>
      </c>
      <c r="CU9" s="384"/>
      <c r="CV9" s="384"/>
      <c r="CW9" s="384"/>
      <c r="CX9" s="384"/>
      <c r="CY9" s="384"/>
      <c r="CZ9" s="384"/>
      <c r="DA9" s="385"/>
      <c r="DB9" s="383">
        <v>24.4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75227</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215205</v>
      </c>
      <c r="BO10" s="414"/>
      <c r="BP10" s="414"/>
      <c r="BQ10" s="414"/>
      <c r="BR10" s="414"/>
      <c r="BS10" s="414"/>
      <c r="BT10" s="414"/>
      <c r="BU10" s="415"/>
      <c r="BV10" s="413">
        <v>1100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3926</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78512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436691</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78019</v>
      </c>
      <c r="S13" s="515"/>
      <c r="T13" s="515"/>
      <c r="U13" s="515"/>
      <c r="V13" s="516"/>
      <c r="W13" s="502" t="s">
        <v>121</v>
      </c>
      <c r="X13" s="426"/>
      <c r="Y13" s="426"/>
      <c r="Z13" s="426"/>
      <c r="AA13" s="426"/>
      <c r="AB13" s="427"/>
      <c r="AC13" s="389">
        <v>189</v>
      </c>
      <c r="AD13" s="390"/>
      <c r="AE13" s="390"/>
      <c r="AF13" s="390"/>
      <c r="AG13" s="391"/>
      <c r="AH13" s="389">
        <v>263</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103683</v>
      </c>
      <c r="BO13" s="414"/>
      <c r="BP13" s="414"/>
      <c r="BQ13" s="414"/>
      <c r="BR13" s="414"/>
      <c r="BS13" s="414"/>
      <c r="BT13" s="414"/>
      <c r="BU13" s="415"/>
      <c r="BV13" s="413">
        <v>-411198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19.2</v>
      </c>
      <c r="CU13" s="384"/>
      <c r="CV13" s="384"/>
      <c r="CW13" s="384"/>
      <c r="CX13" s="384"/>
      <c r="CY13" s="384"/>
      <c r="CZ13" s="384"/>
      <c r="DA13" s="385"/>
      <c r="DB13" s="383">
        <v>19.7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78297</v>
      </c>
      <c r="S14" s="515"/>
      <c r="T14" s="515"/>
      <c r="U14" s="515"/>
      <c r="V14" s="516"/>
      <c r="W14" s="517"/>
      <c r="X14" s="429"/>
      <c r="Y14" s="429"/>
      <c r="Z14" s="429"/>
      <c r="AA14" s="429"/>
      <c r="AB14" s="430"/>
      <c r="AC14" s="507">
        <v>0.6</v>
      </c>
      <c r="AD14" s="508"/>
      <c r="AE14" s="508"/>
      <c r="AF14" s="508"/>
      <c r="AG14" s="509"/>
      <c r="AH14" s="507">
        <v>0.8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153.9</v>
      </c>
      <c r="CU14" s="486"/>
      <c r="CV14" s="486"/>
      <c r="CW14" s="486"/>
      <c r="CX14" s="486"/>
      <c r="CY14" s="486"/>
      <c r="CZ14" s="486"/>
      <c r="DA14" s="487"/>
      <c r="DB14" s="518">
        <v>162.1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77813</v>
      </c>
      <c r="S15" s="515"/>
      <c r="T15" s="515"/>
      <c r="U15" s="515"/>
      <c r="V15" s="516"/>
      <c r="W15" s="502" t="s">
        <v>128</v>
      </c>
      <c r="X15" s="426"/>
      <c r="Y15" s="426"/>
      <c r="Z15" s="426"/>
      <c r="AA15" s="426"/>
      <c r="AB15" s="427"/>
      <c r="AC15" s="389">
        <v>8221</v>
      </c>
      <c r="AD15" s="390"/>
      <c r="AE15" s="390"/>
      <c r="AF15" s="390"/>
      <c r="AG15" s="391"/>
      <c r="AH15" s="389">
        <v>9153</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7650631</v>
      </c>
      <c r="BO15" s="409"/>
      <c r="BP15" s="409"/>
      <c r="BQ15" s="409"/>
      <c r="BR15" s="409"/>
      <c r="BS15" s="409"/>
      <c r="BT15" s="409"/>
      <c r="BU15" s="410"/>
      <c r="BV15" s="408">
        <v>7396193</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28.2</v>
      </c>
      <c r="AD16" s="508"/>
      <c r="AE16" s="508"/>
      <c r="AF16" s="508"/>
      <c r="AG16" s="509"/>
      <c r="AH16" s="507">
        <v>29.5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11381927</v>
      </c>
      <c r="BO16" s="414"/>
      <c r="BP16" s="414"/>
      <c r="BQ16" s="414"/>
      <c r="BR16" s="414"/>
      <c r="BS16" s="414"/>
      <c r="BT16" s="414"/>
      <c r="BU16" s="415"/>
      <c r="BV16" s="413">
        <v>11024784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20757</v>
      </c>
      <c r="AD17" s="390"/>
      <c r="AE17" s="390"/>
      <c r="AF17" s="390"/>
      <c r="AG17" s="391"/>
      <c r="AH17" s="389">
        <v>20873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9804827</v>
      </c>
      <c r="BO17" s="414"/>
      <c r="BP17" s="414"/>
      <c r="BQ17" s="414"/>
      <c r="BR17" s="414"/>
      <c r="BS17" s="414"/>
      <c r="BT17" s="414"/>
      <c r="BU17" s="415"/>
      <c r="BV17" s="413">
        <v>9600926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24.26</v>
      </c>
      <c r="M18" s="478"/>
      <c r="N18" s="478"/>
      <c r="O18" s="478"/>
      <c r="P18" s="478"/>
      <c r="Q18" s="478"/>
      <c r="R18" s="479"/>
      <c r="S18" s="479"/>
      <c r="T18" s="479"/>
      <c r="U18" s="479"/>
      <c r="V18" s="480"/>
      <c r="W18" s="494"/>
      <c r="X18" s="495"/>
      <c r="Y18" s="495"/>
      <c r="Z18" s="495"/>
      <c r="AA18" s="495"/>
      <c r="AB18" s="503"/>
      <c r="AC18" s="377">
        <v>71.2</v>
      </c>
      <c r="AD18" s="378"/>
      <c r="AE18" s="378"/>
      <c r="AF18" s="378"/>
      <c r="AG18" s="481"/>
      <c r="AH18" s="377">
        <v>67.400000000000006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13688475</v>
      </c>
      <c r="BO18" s="414"/>
      <c r="BP18" s="414"/>
      <c r="BQ18" s="414"/>
      <c r="BR18" s="414"/>
      <c r="BS18" s="414"/>
      <c r="BT18" s="414"/>
      <c r="BU18" s="415"/>
      <c r="BV18" s="413">
        <v>13528839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3197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16618229</v>
      </c>
      <c r="BO19" s="414"/>
      <c r="BP19" s="414"/>
      <c r="BQ19" s="414"/>
      <c r="BR19" s="414"/>
      <c r="BS19" s="414"/>
      <c r="BT19" s="414"/>
      <c r="BU19" s="415"/>
      <c r="BV19" s="413">
        <v>16216785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27802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36038256</v>
      </c>
      <c r="BO23" s="414"/>
      <c r="BP23" s="414"/>
      <c r="BQ23" s="414"/>
      <c r="BR23" s="414"/>
      <c r="BS23" s="414"/>
      <c r="BT23" s="414"/>
      <c r="BU23" s="415"/>
      <c r="BV23" s="413">
        <v>35819126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4400</v>
      </c>
      <c r="R24" s="390"/>
      <c r="S24" s="390"/>
      <c r="T24" s="390"/>
      <c r="U24" s="390"/>
      <c r="V24" s="391"/>
      <c r="W24" s="455"/>
      <c r="X24" s="446"/>
      <c r="Y24" s="447"/>
      <c r="Z24" s="386" t="s">
        <v>151</v>
      </c>
      <c r="AA24" s="387"/>
      <c r="AB24" s="387"/>
      <c r="AC24" s="387"/>
      <c r="AD24" s="387"/>
      <c r="AE24" s="387"/>
      <c r="AF24" s="387"/>
      <c r="AG24" s="388"/>
      <c r="AH24" s="389">
        <v>451</v>
      </c>
      <c r="AI24" s="390"/>
      <c r="AJ24" s="390"/>
      <c r="AK24" s="390"/>
      <c r="AL24" s="391"/>
      <c r="AM24" s="389">
        <v>1353451</v>
      </c>
      <c r="AN24" s="390"/>
      <c r="AO24" s="390"/>
      <c r="AP24" s="390"/>
      <c r="AQ24" s="390"/>
      <c r="AR24" s="391"/>
      <c r="AS24" s="389">
        <v>3001</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23084561</v>
      </c>
      <c r="BO24" s="414"/>
      <c r="BP24" s="414"/>
      <c r="BQ24" s="414"/>
      <c r="BR24" s="414"/>
      <c r="BS24" s="414"/>
      <c r="BT24" s="414"/>
      <c r="BU24" s="415"/>
      <c r="BV24" s="413">
        <v>22997127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3750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861922</v>
      </c>
      <c r="BO25" s="409"/>
      <c r="BP25" s="409"/>
      <c r="BQ25" s="409"/>
      <c r="BR25" s="409"/>
      <c r="BS25" s="409"/>
      <c r="BT25" s="409"/>
      <c r="BU25" s="410"/>
      <c r="BV25" s="408">
        <v>207611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6370</v>
      </c>
      <c r="R26" s="390"/>
      <c r="S26" s="390"/>
      <c r="T26" s="390"/>
      <c r="U26" s="390"/>
      <c r="V26" s="391"/>
      <c r="W26" s="455"/>
      <c r="X26" s="446"/>
      <c r="Y26" s="447"/>
      <c r="Z26" s="386" t="s">
        <v>157</v>
      </c>
      <c r="AA26" s="468"/>
      <c r="AB26" s="468"/>
      <c r="AC26" s="468"/>
      <c r="AD26" s="468"/>
      <c r="AE26" s="468"/>
      <c r="AF26" s="468"/>
      <c r="AG26" s="469"/>
      <c r="AH26" s="389">
        <v>54</v>
      </c>
      <c r="AI26" s="390"/>
      <c r="AJ26" s="390"/>
      <c r="AK26" s="390"/>
      <c r="AL26" s="391"/>
      <c r="AM26" s="389">
        <v>171504</v>
      </c>
      <c r="AN26" s="390"/>
      <c r="AO26" s="390"/>
      <c r="AP26" s="390"/>
      <c r="AQ26" s="390"/>
      <c r="AR26" s="391"/>
      <c r="AS26" s="389">
        <v>3176</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6300</v>
      </c>
      <c r="R27" s="390"/>
      <c r="S27" s="390"/>
      <c r="T27" s="390"/>
      <c r="U27" s="390"/>
      <c r="V27" s="391"/>
      <c r="W27" s="455"/>
      <c r="X27" s="446"/>
      <c r="Y27" s="447"/>
      <c r="Z27" s="386" t="s">
        <v>160</v>
      </c>
      <c r="AA27" s="387"/>
      <c r="AB27" s="387"/>
      <c r="AC27" s="387"/>
      <c r="AD27" s="387"/>
      <c r="AE27" s="387"/>
      <c r="AF27" s="387"/>
      <c r="AG27" s="388"/>
      <c r="AH27" s="389">
        <v>51</v>
      </c>
      <c r="AI27" s="390"/>
      <c r="AJ27" s="390"/>
      <c r="AK27" s="390"/>
      <c r="AL27" s="391"/>
      <c r="AM27" s="389">
        <v>147818</v>
      </c>
      <c r="AN27" s="390"/>
      <c r="AO27" s="390"/>
      <c r="AP27" s="390"/>
      <c r="AQ27" s="390"/>
      <c r="AR27" s="391"/>
      <c r="AS27" s="389">
        <v>2898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5300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1012116</v>
      </c>
      <c r="BO28" s="409"/>
      <c r="BP28" s="409"/>
      <c r="BQ28" s="409"/>
      <c r="BR28" s="409"/>
      <c r="BS28" s="409"/>
      <c r="BT28" s="409"/>
      <c r="BU28" s="410"/>
      <c r="BV28" s="408">
        <v>576911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14</v>
      </c>
      <c r="M29" s="390"/>
      <c r="N29" s="390"/>
      <c r="O29" s="390"/>
      <c r="P29" s="391"/>
      <c r="Q29" s="389">
        <v>5000</v>
      </c>
      <c r="R29" s="390"/>
      <c r="S29" s="390"/>
      <c r="T29" s="390"/>
      <c r="U29" s="390"/>
      <c r="V29" s="391"/>
      <c r="W29" s="456"/>
      <c r="X29" s="457"/>
      <c r="Y29" s="458"/>
      <c r="Z29" s="386" t="s">
        <v>167</v>
      </c>
      <c r="AA29" s="387"/>
      <c r="AB29" s="387"/>
      <c r="AC29" s="387"/>
      <c r="AD29" s="387"/>
      <c r="AE29" s="387"/>
      <c r="AF29" s="387"/>
      <c r="AG29" s="388"/>
      <c r="AH29" s="389">
        <v>502</v>
      </c>
      <c r="AI29" s="390"/>
      <c r="AJ29" s="390"/>
      <c r="AK29" s="390"/>
      <c r="AL29" s="391"/>
      <c r="AM29" s="389">
        <v>1501269</v>
      </c>
      <c r="AN29" s="390"/>
      <c r="AO29" s="390"/>
      <c r="AP29" s="390"/>
      <c r="AQ29" s="390"/>
      <c r="AR29" s="391"/>
      <c r="AS29" s="389">
        <v>2991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225154</v>
      </c>
      <c r="BO29" s="414"/>
      <c r="BP29" s="414"/>
      <c r="BQ29" s="414"/>
      <c r="BR29" s="414"/>
      <c r="BS29" s="414"/>
      <c r="BT29" s="414"/>
      <c r="BU29" s="415"/>
      <c r="BV29" s="413">
        <v>218054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98.9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2654983</v>
      </c>
      <c r="BO30" s="417"/>
      <c r="BP30" s="417"/>
      <c r="BQ30" s="417"/>
      <c r="BR30" s="417"/>
      <c r="BS30" s="417"/>
      <c r="BT30" s="417"/>
      <c r="BU30" s="418"/>
      <c r="BV30" s="416">
        <v>2144053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奈良県葛城地区清掃事務組合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香芝・王寺環境施設組合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葛城広域行政事務組合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奈良県後期高齢者医療広域連合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香芝・広陵消防組合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523</v>
      </c>
      <c r="D34" s="1181"/>
      <c r="E34" s="1182"/>
      <c r="F34" s="32">
        <v>20.54</v>
      </c>
      <c r="G34" s="33">
        <v>14</v>
      </c>
      <c r="H34" s="33">
        <v>16.09</v>
      </c>
      <c r="I34" s="33">
        <v>18.72</v>
      </c>
      <c r="J34" s="34">
        <v>20.260000000000002</v>
      </c>
      <c r="K34" s="22"/>
      <c r="L34" s="22"/>
      <c r="M34" s="22"/>
      <c r="N34" s="22"/>
      <c r="O34" s="22"/>
      <c r="P34" s="22"/>
    </row>
    <row r="35" spans="1:16" ht="39" customHeight="1">
      <c r="A35" s="22"/>
      <c r="B35" s="35"/>
      <c r="C35" s="1175" t="s">
        <v>524</v>
      </c>
      <c r="D35" s="1176"/>
      <c r="E35" s="1177"/>
      <c r="F35" s="36">
        <v>2.8</v>
      </c>
      <c r="G35" s="37">
        <v>0.81</v>
      </c>
      <c r="H35" s="37">
        <v>2.82</v>
      </c>
      <c r="I35" s="37">
        <v>2.75</v>
      </c>
      <c r="J35" s="38">
        <v>2.0699999999999998</v>
      </c>
      <c r="K35" s="22"/>
      <c r="L35" s="22"/>
      <c r="M35" s="22"/>
      <c r="N35" s="22"/>
      <c r="O35" s="22"/>
      <c r="P35" s="22"/>
    </row>
    <row r="36" spans="1:16" ht="39" customHeight="1">
      <c r="A36" s="22"/>
      <c r="B36" s="35"/>
      <c r="C36" s="1175" t="s">
        <v>525</v>
      </c>
      <c r="D36" s="1176"/>
      <c r="E36" s="1177"/>
      <c r="F36" s="36">
        <v>0.79</v>
      </c>
      <c r="G36" s="37">
        <v>1.88</v>
      </c>
      <c r="H36" s="37">
        <v>2.4900000000000002</v>
      </c>
      <c r="I36" s="37">
        <v>0.94</v>
      </c>
      <c r="J36" s="38">
        <v>1.68</v>
      </c>
      <c r="K36" s="22"/>
      <c r="L36" s="22"/>
      <c r="M36" s="22"/>
      <c r="N36" s="22"/>
      <c r="O36" s="22"/>
      <c r="P36" s="22"/>
    </row>
    <row r="37" spans="1:16" ht="39" customHeight="1">
      <c r="A37" s="22"/>
      <c r="B37" s="35"/>
      <c r="C37" s="1175" t="s">
        <v>526</v>
      </c>
      <c r="D37" s="1176"/>
      <c r="E37" s="1177"/>
      <c r="F37" s="36" t="s">
        <v>527</v>
      </c>
      <c r="G37" s="37">
        <v>0.38</v>
      </c>
      <c r="H37" s="37">
        <v>0.7</v>
      </c>
      <c r="I37" s="37">
        <v>0.56999999999999995</v>
      </c>
      <c r="J37" s="38">
        <v>0.89</v>
      </c>
      <c r="K37" s="22"/>
      <c r="L37" s="22"/>
      <c r="M37" s="22"/>
      <c r="N37" s="22"/>
      <c r="O37" s="22"/>
      <c r="P37" s="22"/>
    </row>
    <row r="38" spans="1:16" ht="39" customHeight="1">
      <c r="A38" s="22"/>
      <c r="B38" s="35"/>
      <c r="C38" s="1175" t="s">
        <v>528</v>
      </c>
      <c r="D38" s="1176"/>
      <c r="E38" s="1177"/>
      <c r="F38" s="36">
        <v>0.56000000000000005</v>
      </c>
      <c r="G38" s="37">
        <v>0.56000000000000005</v>
      </c>
      <c r="H38" s="37">
        <v>0.28999999999999998</v>
      </c>
      <c r="I38" s="37">
        <v>0.56000000000000005</v>
      </c>
      <c r="J38" s="38">
        <v>0.41</v>
      </c>
      <c r="K38" s="22"/>
      <c r="L38" s="22"/>
      <c r="M38" s="22"/>
      <c r="N38" s="22"/>
      <c r="O38" s="22"/>
      <c r="P38" s="22"/>
    </row>
    <row r="39" spans="1:16" ht="39" customHeight="1">
      <c r="A39" s="22"/>
      <c r="B39" s="35"/>
      <c r="C39" s="1175" t="s">
        <v>529</v>
      </c>
      <c r="D39" s="1176"/>
      <c r="E39" s="1177"/>
      <c r="F39" s="36">
        <v>0.04</v>
      </c>
      <c r="G39" s="37">
        <v>0.05</v>
      </c>
      <c r="H39" s="37">
        <v>0.12</v>
      </c>
      <c r="I39" s="37">
        <v>0.08</v>
      </c>
      <c r="J39" s="38">
        <v>0.1</v>
      </c>
      <c r="K39" s="22"/>
      <c r="L39" s="22"/>
      <c r="M39" s="22"/>
      <c r="N39" s="22"/>
      <c r="O39" s="22"/>
      <c r="P39" s="22"/>
    </row>
    <row r="40" spans="1:16" ht="39" customHeight="1">
      <c r="A40" s="22"/>
      <c r="B40" s="35"/>
      <c r="C40" s="1175" t="s">
        <v>530</v>
      </c>
      <c r="D40" s="1176"/>
      <c r="E40" s="1177"/>
      <c r="F40" s="36">
        <v>0.13</v>
      </c>
      <c r="G40" s="37">
        <v>0.14000000000000001</v>
      </c>
      <c r="H40" s="37">
        <v>0.14000000000000001</v>
      </c>
      <c r="I40" s="37">
        <v>7.0000000000000007E-2</v>
      </c>
      <c r="J40" s="38">
        <v>0.05</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531</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532</v>
      </c>
      <c r="D43" s="1179"/>
      <c r="E43" s="1180"/>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11</v>
      </c>
      <c r="C45" s="1192"/>
      <c r="D45" s="58"/>
      <c r="E45" s="1197" t="s">
        <v>12</v>
      </c>
      <c r="F45" s="1197"/>
      <c r="G45" s="1197"/>
      <c r="H45" s="1197"/>
      <c r="I45" s="1197"/>
      <c r="J45" s="1198"/>
      <c r="K45" s="59">
        <v>4048</v>
      </c>
      <c r="L45" s="60">
        <v>3949</v>
      </c>
      <c r="M45" s="60">
        <v>4095</v>
      </c>
      <c r="N45" s="60">
        <v>4024</v>
      </c>
      <c r="O45" s="61">
        <v>3849</v>
      </c>
      <c r="P45" s="48"/>
      <c r="Q45" s="48"/>
      <c r="R45" s="48"/>
      <c r="S45" s="48"/>
      <c r="T45" s="48"/>
      <c r="U45" s="48"/>
    </row>
    <row r="46" spans="1:21" ht="30.75" customHeight="1">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15</v>
      </c>
      <c r="F48" s="1185"/>
      <c r="G48" s="1185"/>
      <c r="H48" s="1185"/>
      <c r="I48" s="1185"/>
      <c r="J48" s="1186"/>
      <c r="K48" s="63">
        <v>322</v>
      </c>
      <c r="L48" s="64">
        <v>318</v>
      </c>
      <c r="M48" s="64">
        <v>318</v>
      </c>
      <c r="N48" s="64">
        <v>321</v>
      </c>
      <c r="O48" s="65">
        <v>365</v>
      </c>
      <c r="P48" s="48"/>
      <c r="Q48" s="48"/>
      <c r="R48" s="48"/>
      <c r="S48" s="48"/>
      <c r="T48" s="48"/>
      <c r="U48" s="48"/>
    </row>
    <row r="49" spans="1:21" ht="30.75" customHeight="1">
      <c r="A49" s="48"/>
      <c r="B49" s="1193"/>
      <c r="C49" s="1194"/>
      <c r="D49" s="62"/>
      <c r="E49" s="1185" t="s">
        <v>16</v>
      </c>
      <c r="F49" s="1185"/>
      <c r="G49" s="1185"/>
      <c r="H49" s="1185"/>
      <c r="I49" s="1185"/>
      <c r="J49" s="1186"/>
      <c r="K49" s="63">
        <v>356</v>
      </c>
      <c r="L49" s="64">
        <v>356</v>
      </c>
      <c r="M49" s="64">
        <v>210</v>
      </c>
      <c r="N49" s="64">
        <v>207</v>
      </c>
      <c r="O49" s="65">
        <v>213</v>
      </c>
      <c r="P49" s="48"/>
      <c r="Q49" s="48"/>
      <c r="R49" s="48"/>
      <c r="S49" s="48"/>
      <c r="T49" s="48"/>
      <c r="U49" s="48"/>
    </row>
    <row r="50" spans="1:21" ht="30.75" customHeight="1">
      <c r="A50" s="48"/>
      <c r="B50" s="1193"/>
      <c r="C50" s="1194"/>
      <c r="D50" s="62"/>
      <c r="E50" s="1185" t="s">
        <v>17</v>
      </c>
      <c r="F50" s="1185"/>
      <c r="G50" s="1185"/>
      <c r="H50" s="1185"/>
      <c r="I50" s="1185"/>
      <c r="J50" s="1186"/>
      <c r="K50" s="63">
        <v>112</v>
      </c>
      <c r="L50" s="64">
        <v>109</v>
      </c>
      <c r="M50" s="64">
        <v>67</v>
      </c>
      <c r="N50" s="64">
        <v>67</v>
      </c>
      <c r="O50" s="65">
        <v>67</v>
      </c>
      <c r="P50" s="48"/>
      <c r="Q50" s="48"/>
      <c r="R50" s="48"/>
      <c r="S50" s="48"/>
      <c r="T50" s="48"/>
      <c r="U50" s="48"/>
    </row>
    <row r="51" spans="1:21" ht="30.75" customHeight="1">
      <c r="A51" s="48"/>
      <c r="B51" s="1195"/>
      <c r="C51" s="1196"/>
      <c r="D51" s="66"/>
      <c r="E51" s="1185" t="s">
        <v>18</v>
      </c>
      <c r="F51" s="1185"/>
      <c r="G51" s="1185"/>
      <c r="H51" s="1185"/>
      <c r="I51" s="1185"/>
      <c r="J51" s="1186"/>
      <c r="K51" s="63">
        <v>1</v>
      </c>
      <c r="L51" s="64">
        <v>1</v>
      </c>
      <c r="M51" s="64">
        <v>1</v>
      </c>
      <c r="N51" s="64">
        <v>1</v>
      </c>
      <c r="O51" s="65">
        <v>1</v>
      </c>
      <c r="P51" s="48"/>
      <c r="Q51" s="48"/>
      <c r="R51" s="48"/>
      <c r="S51" s="48"/>
      <c r="T51" s="48"/>
      <c r="U51" s="48"/>
    </row>
    <row r="52" spans="1:21" ht="30.75" customHeight="1">
      <c r="A52" s="48"/>
      <c r="B52" s="1183" t="s">
        <v>19</v>
      </c>
      <c r="C52" s="1184"/>
      <c r="D52" s="66"/>
      <c r="E52" s="1185" t="s">
        <v>20</v>
      </c>
      <c r="F52" s="1185"/>
      <c r="G52" s="1185"/>
      <c r="H52" s="1185"/>
      <c r="I52" s="1185"/>
      <c r="J52" s="1186"/>
      <c r="K52" s="63">
        <v>2227</v>
      </c>
      <c r="L52" s="64">
        <v>2241</v>
      </c>
      <c r="M52" s="64">
        <v>2241</v>
      </c>
      <c r="N52" s="64">
        <v>2258</v>
      </c>
      <c r="O52" s="65">
        <v>2106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2612</v>
      </c>
      <c r="L53" s="69">
        <v>2492</v>
      </c>
      <c r="M53" s="69">
        <v>2450</v>
      </c>
      <c r="N53" s="69">
        <v>2362</v>
      </c>
      <c r="O53" s="70">
        <v>2389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1" t="s">
        <v>24</v>
      </c>
      <c r="C41" s="1212"/>
      <c r="D41" s="81"/>
      <c r="E41" s="1213" t="s">
        <v>25</v>
      </c>
      <c r="F41" s="1213"/>
      <c r="G41" s="1213"/>
      <c r="H41" s="1214"/>
      <c r="I41" s="82">
        <v>34567</v>
      </c>
      <c r="J41" s="83">
        <v>37452</v>
      </c>
      <c r="K41" s="83">
        <v>36675</v>
      </c>
      <c r="L41" s="83">
        <v>35819</v>
      </c>
      <c r="M41" s="84">
        <v>36038</v>
      </c>
    </row>
    <row r="42" spans="2:13" ht="27.75" customHeight="1">
      <c r="B42" s="1201"/>
      <c r="C42" s="1202"/>
      <c r="D42" s="85"/>
      <c r="E42" s="1205" t="s">
        <v>26</v>
      </c>
      <c r="F42" s="1205"/>
      <c r="G42" s="1205"/>
      <c r="H42" s="1206"/>
      <c r="I42" s="86">
        <v>1661</v>
      </c>
      <c r="J42" s="87">
        <v>114</v>
      </c>
      <c r="K42" s="87">
        <v>102</v>
      </c>
      <c r="L42" s="87">
        <v>77</v>
      </c>
      <c r="M42" s="88">
        <v>76</v>
      </c>
    </row>
    <row r="43" spans="2:13" ht="27.75" customHeight="1">
      <c r="B43" s="1201"/>
      <c r="C43" s="1202"/>
      <c r="D43" s="85"/>
      <c r="E43" s="1205" t="s">
        <v>27</v>
      </c>
      <c r="F43" s="1205"/>
      <c r="G43" s="1205"/>
      <c r="H43" s="1206"/>
      <c r="I43" s="86">
        <v>5394</v>
      </c>
      <c r="J43" s="87">
        <v>5319</v>
      </c>
      <c r="K43" s="87">
        <v>5386</v>
      </c>
      <c r="L43" s="87">
        <v>5698</v>
      </c>
      <c r="M43" s="88">
        <v>6331</v>
      </c>
    </row>
    <row r="44" spans="2:13" ht="27.75" customHeight="1">
      <c r="B44" s="1201"/>
      <c r="C44" s="1202"/>
      <c r="D44" s="85"/>
      <c r="E44" s="1205" t="s">
        <v>28</v>
      </c>
      <c r="F44" s="1205"/>
      <c r="G44" s="1205"/>
      <c r="H44" s="1206"/>
      <c r="I44" s="86">
        <v>1573</v>
      </c>
      <c r="J44" s="87">
        <v>1240</v>
      </c>
      <c r="K44" s="87">
        <v>1055</v>
      </c>
      <c r="L44" s="87">
        <v>1070</v>
      </c>
      <c r="M44" s="88">
        <v>981</v>
      </c>
    </row>
    <row r="45" spans="2:13" ht="27.75" customHeight="1">
      <c r="B45" s="1201"/>
      <c r="C45" s="1202"/>
      <c r="D45" s="85"/>
      <c r="E45" s="1205" t="s">
        <v>29</v>
      </c>
      <c r="F45" s="1205"/>
      <c r="G45" s="1205"/>
      <c r="H45" s="1206"/>
      <c r="I45" s="86">
        <v>5002</v>
      </c>
      <c r="J45" s="87">
        <v>4944</v>
      </c>
      <c r="K45" s="87">
        <v>4358</v>
      </c>
      <c r="L45" s="87">
        <v>4000</v>
      </c>
      <c r="M45" s="88">
        <v>3669</v>
      </c>
    </row>
    <row r="46" spans="2:13" ht="27.75" customHeight="1">
      <c r="B46" s="1201"/>
      <c r="C46" s="1202"/>
      <c r="D46" s="85"/>
      <c r="E46" s="1205" t="s">
        <v>30</v>
      </c>
      <c r="F46" s="1205"/>
      <c r="G46" s="1205"/>
      <c r="H46" s="1206"/>
      <c r="I46" s="86">
        <v>3285</v>
      </c>
      <c r="J46" s="87" t="s">
        <v>476</v>
      </c>
      <c r="K46" s="87" t="s">
        <v>476</v>
      </c>
      <c r="L46" s="87" t="s">
        <v>476</v>
      </c>
      <c r="M46" s="88" t="s">
        <v>476</v>
      </c>
    </row>
    <row r="47" spans="2:13" ht="27.75" customHeight="1">
      <c r="B47" s="1201"/>
      <c r="C47" s="1202"/>
      <c r="D47" s="85"/>
      <c r="E47" s="1205" t="s">
        <v>31</v>
      </c>
      <c r="F47" s="1205"/>
      <c r="G47" s="1205"/>
      <c r="H47" s="1206"/>
      <c r="I47" s="86" t="s">
        <v>476</v>
      </c>
      <c r="J47" s="87" t="s">
        <v>476</v>
      </c>
      <c r="K47" s="87" t="s">
        <v>476</v>
      </c>
      <c r="L47" s="87" t="s">
        <v>476</v>
      </c>
      <c r="M47" s="88" t="s">
        <v>476</v>
      </c>
    </row>
    <row r="48" spans="2:13" ht="27.75" customHeight="1">
      <c r="B48" s="1203"/>
      <c r="C48" s="1204"/>
      <c r="D48" s="85"/>
      <c r="E48" s="1205" t="s">
        <v>32</v>
      </c>
      <c r="F48" s="1205"/>
      <c r="G48" s="1205"/>
      <c r="H48" s="1206"/>
      <c r="I48" s="86" t="s">
        <v>476</v>
      </c>
      <c r="J48" s="87" t="s">
        <v>476</v>
      </c>
      <c r="K48" s="87" t="s">
        <v>476</v>
      </c>
      <c r="L48" s="87" t="s">
        <v>476</v>
      </c>
      <c r="M48" s="88" t="s">
        <v>476</v>
      </c>
    </row>
    <row r="49" spans="2:13" ht="27.75" customHeight="1">
      <c r="B49" s="1199" t="s">
        <v>33</v>
      </c>
      <c r="C49" s="1200"/>
      <c r="D49" s="89"/>
      <c r="E49" s="1205" t="s">
        <v>34</v>
      </c>
      <c r="F49" s="1205"/>
      <c r="G49" s="1205"/>
      <c r="H49" s="1206"/>
      <c r="I49" s="86">
        <v>1456</v>
      </c>
      <c r="J49" s="87">
        <v>2139</v>
      </c>
      <c r="K49" s="87">
        <v>2921</v>
      </c>
      <c r="L49" s="87">
        <v>3427</v>
      </c>
      <c r="M49" s="88">
        <v>4406</v>
      </c>
    </row>
    <row r="50" spans="2:13" ht="27.75" customHeight="1">
      <c r="B50" s="1201"/>
      <c r="C50" s="1202"/>
      <c r="D50" s="85"/>
      <c r="E50" s="1205" t="s">
        <v>35</v>
      </c>
      <c r="F50" s="1205"/>
      <c r="G50" s="1205"/>
      <c r="H50" s="1206"/>
      <c r="I50" s="86">
        <v>328</v>
      </c>
      <c r="J50" s="87">
        <v>242</v>
      </c>
      <c r="K50" s="87">
        <v>151</v>
      </c>
      <c r="L50" s="87">
        <v>77</v>
      </c>
      <c r="M50" s="88">
        <v>50</v>
      </c>
    </row>
    <row r="51" spans="2:13" ht="27.75" customHeight="1">
      <c r="B51" s="1203"/>
      <c r="C51" s="1204"/>
      <c r="D51" s="85"/>
      <c r="E51" s="1205" t="s">
        <v>36</v>
      </c>
      <c r="F51" s="1205"/>
      <c r="G51" s="1205"/>
      <c r="H51" s="1206"/>
      <c r="I51" s="86">
        <v>22986</v>
      </c>
      <c r="J51" s="87">
        <v>23093</v>
      </c>
      <c r="K51" s="87">
        <v>22988</v>
      </c>
      <c r="L51" s="87">
        <v>23230</v>
      </c>
      <c r="M51" s="88">
        <v>23231</v>
      </c>
    </row>
    <row r="52" spans="2:13" ht="27.75" customHeight="1" thickBot="1">
      <c r="B52" s="1207" t="s">
        <v>37</v>
      </c>
      <c r="C52" s="1208"/>
      <c r="D52" s="90"/>
      <c r="E52" s="1209" t="s">
        <v>38</v>
      </c>
      <c r="F52" s="1209"/>
      <c r="G52" s="1209"/>
      <c r="H52" s="1210"/>
      <c r="I52" s="91">
        <v>26711</v>
      </c>
      <c r="J52" s="92">
        <v>23595</v>
      </c>
      <c r="K52" s="92">
        <v>21515</v>
      </c>
      <c r="L52" s="92">
        <v>19929</v>
      </c>
      <c r="M52" s="93">
        <v>19410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539</v>
      </c>
      <c r="C41" s="246"/>
      <c r="D41" s="246"/>
      <c r="E41" s="246"/>
      <c r="F41" s="246"/>
      <c r="G41" s="246"/>
      <c r="H41" s="246"/>
      <c r="I41" s="246"/>
      <c r="J41" s="246"/>
      <c r="K41" s="246"/>
      <c r="L41" s="246"/>
      <c r="M41" s="246"/>
      <c r="N41" s="246"/>
      <c r="O41" s="246"/>
      <c r="P41" s="247"/>
    </row>
    <row r="42" spans="2:17">
      <c r="B42" s="248"/>
      <c r="C42" s="244"/>
      <c r="D42" s="244"/>
      <c r="E42" s="244"/>
      <c r="F42" s="244"/>
      <c r="G42" s="351" t="s">
        <v>540</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541</v>
      </c>
    </row>
    <row r="50" spans="1:17">
      <c r="B50" s="248"/>
      <c r="C50" s="244"/>
      <c r="D50" s="244"/>
      <c r="E50" s="244"/>
      <c r="F50" s="244"/>
      <c r="G50" s="1224"/>
      <c r="H50" s="1225"/>
      <c r="I50" s="1225"/>
      <c r="J50" s="1226"/>
      <c r="K50" s="354" t="s">
        <v>516</v>
      </c>
      <c r="L50" s="354" t="s">
        <v>517</v>
      </c>
      <c r="M50" s="354" t="s">
        <v>518</v>
      </c>
      <c r="N50" s="354" t="s">
        <v>519</v>
      </c>
      <c r="O50" s="354" t="s">
        <v>520</v>
      </c>
    </row>
    <row r="51" spans="1:17">
      <c r="B51" s="248"/>
      <c r="C51" s="244"/>
      <c r="D51" s="244"/>
      <c r="E51" s="244"/>
      <c r="F51" s="244"/>
      <c r="G51" s="1227" t="s">
        <v>542</v>
      </c>
      <c r="H51" s="1228"/>
      <c r="I51" s="1233" t="s">
        <v>543</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544</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545</v>
      </c>
      <c r="H55" s="1239"/>
      <c r="I55" s="1237" t="s">
        <v>543</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546</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547</v>
      </c>
      <c r="C63" s="244"/>
      <c r="D63" s="244"/>
      <c r="E63" s="244"/>
      <c r="F63" s="244"/>
      <c r="G63" s="244"/>
      <c r="H63" s="244"/>
      <c r="I63" s="244"/>
      <c r="J63" s="244"/>
      <c r="K63" s="244"/>
      <c r="L63" s="244"/>
      <c r="M63" s="244"/>
      <c r="N63" s="244"/>
      <c r="O63" s="244"/>
    </row>
    <row r="64" spans="1:17">
      <c r="B64" s="248"/>
      <c r="C64" s="244"/>
      <c r="D64" s="244"/>
      <c r="E64" s="244"/>
      <c r="F64" s="244"/>
      <c r="G64" s="351" t="s">
        <v>540</v>
      </c>
      <c r="I64" s="352"/>
      <c r="J64" s="352"/>
      <c r="K64" s="352"/>
      <c r="L64" s="244"/>
      <c r="M64" s="244"/>
      <c r="N64" s="244"/>
      <c r="O64" s="244"/>
    </row>
    <row r="65" spans="2:30">
      <c r="B65" s="248"/>
      <c r="C65" s="244"/>
      <c r="D65" s="244"/>
      <c r="E65" s="244"/>
      <c r="F65" s="244"/>
      <c r="G65" s="1247" t="s">
        <v>548</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549</v>
      </c>
      <c r="I71" s="368"/>
      <c r="J71" s="364"/>
      <c r="K71" s="364"/>
      <c r="L71" s="365"/>
      <c r="M71" s="364"/>
      <c r="N71" s="365"/>
      <c r="O71" s="366"/>
    </row>
    <row r="72" spans="2:30">
      <c r="B72" s="248"/>
      <c r="C72" s="244"/>
      <c r="D72" s="244"/>
      <c r="E72" s="244"/>
      <c r="F72" s="244"/>
      <c r="G72" s="1224"/>
      <c r="H72" s="1225"/>
      <c r="I72" s="1225"/>
      <c r="J72" s="1226"/>
      <c r="K72" s="354" t="s">
        <v>516</v>
      </c>
      <c r="L72" s="354" t="s">
        <v>517</v>
      </c>
      <c r="M72" s="354" t="s">
        <v>518</v>
      </c>
      <c r="N72" s="354" t="s">
        <v>519</v>
      </c>
      <c r="O72" s="354" t="s">
        <v>520</v>
      </c>
    </row>
    <row r="73" spans="2:30">
      <c r="B73" s="248"/>
      <c r="C73" s="244"/>
      <c r="D73" s="244"/>
      <c r="E73" s="244"/>
      <c r="F73" s="244"/>
      <c r="G73" s="1227" t="s">
        <v>542</v>
      </c>
      <c r="H73" s="1228"/>
      <c r="I73" s="1233" t="s">
        <v>543</v>
      </c>
      <c r="J73" s="1233"/>
      <c r="K73" s="1248">
        <v>218.1</v>
      </c>
      <c r="L73" s="1248">
        <v>191.6</v>
      </c>
      <c r="M73" s="1236">
        <v>172.9</v>
      </c>
      <c r="N73" s="1236">
        <v>162.1</v>
      </c>
      <c r="O73" s="1236">
        <v>153.9</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550</v>
      </c>
      <c r="J75" s="1237"/>
      <c r="K75" s="1249">
        <v>22.1</v>
      </c>
      <c r="L75" s="1249">
        <v>21.3</v>
      </c>
      <c r="M75" s="1249">
        <v>20.399999999999999</v>
      </c>
      <c r="N75" s="1249">
        <v>19.7</v>
      </c>
      <c r="O75" s="1249">
        <v>19.2</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545</v>
      </c>
      <c r="H77" s="1239"/>
      <c r="I77" s="1237" t="s">
        <v>543</v>
      </c>
      <c r="J77" s="1237"/>
      <c r="K77" s="1248">
        <v>69.2</v>
      </c>
      <c r="L77" s="1248">
        <v>58.2</v>
      </c>
      <c r="M77" s="1236">
        <v>50.3</v>
      </c>
      <c r="N77" s="1236">
        <v>45.9</v>
      </c>
      <c r="O77" s="1236">
        <v>33.6</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550</v>
      </c>
      <c r="J79" s="1246"/>
      <c r="K79" s="1251">
        <v>11.1</v>
      </c>
      <c r="L79" s="1251">
        <v>10.3</v>
      </c>
      <c r="M79" s="1251">
        <v>9.6</v>
      </c>
      <c r="N79" s="1251">
        <v>8.8000000000000007</v>
      </c>
      <c r="O79" s="1251">
        <v>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30247</v>
      </c>
      <c r="E3" s="116"/>
      <c r="F3" s="117">
        <v>47569</v>
      </c>
      <c r="G3" s="118"/>
      <c r="H3" s="119"/>
    </row>
    <row r="4" spans="1:8">
      <c r="A4" s="120"/>
      <c r="B4" s="121"/>
      <c r="C4" s="122"/>
      <c r="D4" s="123">
        <v>18010</v>
      </c>
      <c r="E4" s="124"/>
      <c r="F4" s="125">
        <v>26255</v>
      </c>
      <c r="G4" s="126"/>
      <c r="H4" s="127"/>
    </row>
    <row r="5" spans="1:8">
      <c r="A5" s="108" t="s">
        <v>510</v>
      </c>
      <c r="B5" s="113"/>
      <c r="C5" s="114"/>
      <c r="D5" s="115">
        <v>29113</v>
      </c>
      <c r="E5" s="116"/>
      <c r="F5" s="117">
        <v>50880</v>
      </c>
      <c r="G5" s="118"/>
      <c r="H5" s="119"/>
    </row>
    <row r="6" spans="1:8">
      <c r="A6" s="120"/>
      <c r="B6" s="121"/>
      <c r="C6" s="122"/>
      <c r="D6" s="123">
        <v>21178</v>
      </c>
      <c r="E6" s="124"/>
      <c r="F6" s="125">
        <v>26879</v>
      </c>
      <c r="G6" s="126"/>
      <c r="H6" s="127"/>
    </row>
    <row r="7" spans="1:8">
      <c r="A7" s="108" t="s">
        <v>511</v>
      </c>
      <c r="B7" s="113"/>
      <c r="C7" s="114"/>
      <c r="D7" s="115">
        <v>30019</v>
      </c>
      <c r="E7" s="116"/>
      <c r="F7" s="117">
        <v>63956</v>
      </c>
      <c r="G7" s="118"/>
      <c r="H7" s="119"/>
    </row>
    <row r="8" spans="1:8">
      <c r="A8" s="120"/>
      <c r="B8" s="121"/>
      <c r="C8" s="122"/>
      <c r="D8" s="123">
        <v>13292</v>
      </c>
      <c r="E8" s="124"/>
      <c r="F8" s="125">
        <v>29239</v>
      </c>
      <c r="G8" s="126"/>
      <c r="H8" s="127"/>
    </row>
    <row r="9" spans="1:8">
      <c r="A9" s="108" t="s">
        <v>512</v>
      </c>
      <c r="B9" s="113"/>
      <c r="C9" s="114"/>
      <c r="D9" s="115">
        <v>32006</v>
      </c>
      <c r="E9" s="116"/>
      <c r="F9" s="117">
        <v>66255</v>
      </c>
      <c r="G9" s="118"/>
      <c r="H9" s="119"/>
    </row>
    <row r="10" spans="1:8">
      <c r="A10" s="120"/>
      <c r="B10" s="121"/>
      <c r="C10" s="122"/>
      <c r="D10" s="123">
        <v>22161</v>
      </c>
      <c r="E10" s="124"/>
      <c r="F10" s="125">
        <v>31822</v>
      </c>
      <c r="G10" s="126"/>
      <c r="H10" s="127"/>
    </row>
    <row r="11" spans="1:8">
      <c r="A11" s="108" t="s">
        <v>513</v>
      </c>
      <c r="B11" s="113"/>
      <c r="C11" s="114"/>
      <c r="D11" s="115">
        <v>36220</v>
      </c>
      <c r="E11" s="116"/>
      <c r="F11" s="117">
        <v>47278</v>
      </c>
      <c r="G11" s="118"/>
      <c r="H11" s="119"/>
    </row>
    <row r="12" spans="1:8">
      <c r="A12" s="120"/>
      <c r="B12" s="121"/>
      <c r="C12" s="128"/>
      <c r="D12" s="123">
        <v>26370</v>
      </c>
      <c r="E12" s="124"/>
      <c r="F12" s="125">
        <v>24096</v>
      </c>
      <c r="G12" s="126"/>
      <c r="H12" s="127"/>
    </row>
    <row r="13" spans="1:8">
      <c r="A13" s="108"/>
      <c r="B13" s="113"/>
      <c r="C13" s="129"/>
      <c r="D13" s="130">
        <v>31521</v>
      </c>
      <c r="E13" s="131"/>
      <c r="F13" s="132">
        <v>55188</v>
      </c>
      <c r="G13" s="133"/>
      <c r="H13" s="119"/>
    </row>
    <row r="14" spans="1:8">
      <c r="A14" s="120"/>
      <c r="B14" s="121"/>
      <c r="C14" s="122"/>
      <c r="D14" s="123">
        <v>20202</v>
      </c>
      <c r="E14" s="124"/>
      <c r="F14" s="125">
        <v>27658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3.37</v>
      </c>
      <c r="C19" s="134">
        <f>ROUND(VALUE(SUBSTITUTE(実質収支比率等に係る経年分析!G$48,"▲","-")),2)</f>
        <v>1.38</v>
      </c>
      <c r="D19" s="134">
        <f>ROUND(VALUE(SUBSTITUTE(実質収支比率等に係る経年分析!H$48,"▲","-")),2)</f>
        <v>3.12</v>
      </c>
      <c r="E19" s="134">
        <f>ROUND(VALUE(SUBSTITUTE(実質収支比率等に係る経年分析!I$48,"▲","-")),2)</f>
        <v>3.32</v>
      </c>
      <c r="F19" s="134">
        <f>ROUND(VALUE(SUBSTITUTE(実質収支比率等に係る経年分析!J$48,"▲","-")),2)</f>
        <v>2.48</v>
      </c>
    </row>
    <row r="20" spans="1:11">
      <c r="A20" s="134" t="s">
        <v>43</v>
      </c>
      <c r="B20" s="134">
        <f>ROUND(VALUE(SUBSTITUTE(実質収支比率等に係る経年分析!F$47,"▲","-")),2)</f>
        <v>2</v>
      </c>
      <c r="C20" s="134">
        <f>ROUND(VALUE(SUBSTITUTE(実質収支比率等に係る経年分析!G$47,"▲","-")),2)</f>
        <v>3.72</v>
      </c>
      <c r="D20" s="134">
        <f>ROUND(VALUE(SUBSTITUTE(実質収支比率等に係る経年分析!H$47,"▲","-")),2)</f>
        <v>5.23</v>
      </c>
      <c r="E20" s="134">
        <f>ROUND(VALUE(SUBSTITUTE(実質収支比率等に係る経年分析!I$47,"▲","-")),2)</f>
        <v>3.98</v>
      </c>
      <c r="F20" s="134">
        <f>ROUND(VALUE(SUBSTITUTE(実質収支比率等に係る経年分析!J$47,"▲","-")),2)</f>
        <v>6.89</v>
      </c>
    </row>
    <row r="21" spans="1:11">
      <c r="A21" s="134" t="s">
        <v>44</v>
      </c>
      <c r="B21" s="134">
        <f>IF(ISNUMBER(VALUE(SUBSTITUTE(実質収支比率等に係る経年分析!F$49,"▲","-"))),ROUND(VALUE(SUBSTITUTE(実質収支比率等に係る経年分析!F$49,"▲","-")),2),NA())</f>
        <v>1.65</v>
      </c>
      <c r="C21" s="134">
        <f>IF(ISNUMBER(VALUE(SUBSTITUTE(実質収支比率等に係る経年分析!G$49,"▲","-"))),ROUND(VALUE(SUBSTITUTE(実質収支比率等に係る経年分析!G$49,"▲","-")),2),NA())</f>
        <v>-1.8</v>
      </c>
      <c r="D21" s="134">
        <f>IF(ISNUMBER(VALUE(SUBSTITUTE(実質収支比率等に係る経年分析!H$49,"▲","-"))),ROUND(VALUE(SUBSTITUTE(実質収支比率等に係る経年分析!H$49,"▲","-")),2),NA())</f>
        <v>3.55</v>
      </c>
      <c r="E21" s="134">
        <f>IF(ISNUMBER(VALUE(SUBSTITUTE(実質収支比率等に係る経年分析!I$49,"▲","-"))),ROUND(VALUE(SUBSTITUTE(実質収支比率等に係る経年分析!I$49,"▲","-")),2),NA())</f>
        <v>-2.84</v>
      </c>
      <c r="F21" s="134">
        <f>IF(ISNUMBER(VALUE(SUBSTITUTE(実質収支比率等に係る経年分析!J$49,"▲","-"))),ROUND(VALUE(SUBSTITUTE(実質収支比率等に係る経年分析!J$49,"▲","-")),2),NA())</f>
        <v>0.71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土地取得特別会計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0.56000000000000005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0.56000000000000005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c r="A33" s="135" t="str">
        <f>IF(連結実質赤字比率に係る赤字・黒字の構成分析!C$37="",NA(),連結実質赤字比率に係る赤字・黒字の構成分析!C$37)</f>
        <v>介護保険特別会計</v>
      </c>
      <c r="B33" s="135">
        <f>IF(ROUND(VALUE(SUBSTITUTE(連結実質赤字比率に係る赤字・黒字の構成分析!F$37,"▲", "-")), 2) &lt; 0, ABS(ROUND(VALUE(SUBSTITUTE(連結実質赤字比率に係る赤字・黒字の構成分析!F$37,"▲", "-")), 2)), NA())</f>
        <v>0.1</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0.56999999999999995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2.4900000000000002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2.0699999999999998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20.260000000000002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2227</v>
      </c>
      <c r="E42" s="136"/>
      <c r="F42" s="136"/>
      <c r="G42" s="136">
        <f>'実質公債費比率（分子）の構造'!L$52</f>
        <v>2241</v>
      </c>
      <c r="H42" s="136"/>
      <c r="I42" s="136"/>
      <c r="J42" s="136">
        <f>'実質公債費比率（分子）の構造'!M$52</f>
        <v>2241</v>
      </c>
      <c r="K42" s="136"/>
      <c r="L42" s="136"/>
      <c r="M42" s="136">
        <f>'実質公債費比率（分子）の構造'!N$52</f>
        <v>2258</v>
      </c>
      <c r="N42" s="136"/>
      <c r="O42" s="136"/>
      <c r="P42" s="136">
        <f>'実質公債費比率（分子）の構造'!O$52</f>
        <v>2106</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112</v>
      </c>
      <c r="C44" s="136"/>
      <c r="D44" s="136"/>
      <c r="E44" s="136">
        <f>'実質公債費比率（分子）の構造'!L$50</f>
        <v>109</v>
      </c>
      <c r="F44" s="136"/>
      <c r="G44" s="136"/>
      <c r="H44" s="136">
        <f>'実質公債費比率（分子）の構造'!M$50</f>
        <v>67</v>
      </c>
      <c r="I44" s="136"/>
      <c r="J44" s="136"/>
      <c r="K44" s="136">
        <f>'実質公債費比率（分子）の構造'!N$50</f>
        <v>67</v>
      </c>
      <c r="L44" s="136"/>
      <c r="M44" s="136"/>
      <c r="N44" s="136">
        <f>'実質公債費比率（分子）の構造'!O$50</f>
        <v>67</v>
      </c>
      <c r="O44" s="136"/>
      <c r="P44" s="136"/>
    </row>
    <row r="45" spans="1:16">
      <c r="A45" s="136" t="s">
        <v>54</v>
      </c>
      <c r="B45" s="136">
        <f>'実質公債費比率（分子）の構造'!K$49</f>
        <v>356</v>
      </c>
      <c r="C45" s="136"/>
      <c r="D45" s="136"/>
      <c r="E45" s="136">
        <f>'実質公債費比率（分子）の構造'!L$49</f>
        <v>356</v>
      </c>
      <c r="F45" s="136"/>
      <c r="G45" s="136"/>
      <c r="H45" s="136">
        <f>'実質公債費比率（分子）の構造'!M$49</f>
        <v>210</v>
      </c>
      <c r="I45" s="136"/>
      <c r="J45" s="136"/>
      <c r="K45" s="136">
        <f>'実質公債費比率（分子）の構造'!N$49</f>
        <v>207</v>
      </c>
      <c r="L45" s="136"/>
      <c r="M45" s="136"/>
      <c r="N45" s="136">
        <f>'実質公債費比率（分子）の構造'!O$49</f>
        <v>213</v>
      </c>
      <c r="O45" s="136"/>
      <c r="P45" s="136"/>
    </row>
    <row r="46" spans="1:16">
      <c r="A46" s="136" t="s">
        <v>55</v>
      </c>
      <c r="B46" s="136">
        <f>'実質公債費比率（分子）の構造'!K$48</f>
        <v>322</v>
      </c>
      <c r="C46" s="136"/>
      <c r="D46" s="136"/>
      <c r="E46" s="136">
        <f>'実質公債費比率（分子）の構造'!L$48</f>
        <v>318</v>
      </c>
      <c r="F46" s="136"/>
      <c r="G46" s="136"/>
      <c r="H46" s="136">
        <f>'実質公債費比率（分子）の構造'!M$48</f>
        <v>318</v>
      </c>
      <c r="I46" s="136"/>
      <c r="J46" s="136"/>
      <c r="K46" s="136">
        <f>'実質公債費比率（分子）の構造'!N$48</f>
        <v>321</v>
      </c>
      <c r="L46" s="136"/>
      <c r="M46" s="136"/>
      <c r="N46" s="136">
        <f>'実質公債費比率（分子）の構造'!O$48</f>
        <v>365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4048</v>
      </c>
      <c r="C49" s="136"/>
      <c r="D49" s="136"/>
      <c r="E49" s="136">
        <f>'実質公債費比率（分子）の構造'!L$45</f>
        <v>3949</v>
      </c>
      <c r="F49" s="136"/>
      <c r="G49" s="136"/>
      <c r="H49" s="136">
        <f>'実質公債費比率（分子）の構造'!M$45</f>
        <v>4095</v>
      </c>
      <c r="I49" s="136"/>
      <c r="J49" s="136"/>
      <c r="K49" s="136">
        <f>'実質公債費比率（分子）の構造'!N$45</f>
        <v>4024</v>
      </c>
      <c r="L49" s="136"/>
      <c r="M49" s="136"/>
      <c r="N49" s="136">
        <f>'実質公債費比率（分子）の構造'!O$45</f>
        <v>3849</v>
      </c>
      <c r="O49" s="136"/>
      <c r="P49" s="136"/>
    </row>
    <row r="50" spans="1:16">
      <c r="A50" s="136" t="s">
        <v>59</v>
      </c>
      <c r="B50" s="136" t="e">
        <f>NA()</f>
        <v>#N/A</v>
      </c>
      <c r="C50" s="136">
        <f>IF(ISNUMBER('実質公債費比率（分子）の構造'!K$53),'実質公債費比率（分子）の構造'!K$53,NA())</f>
        <v>2612</v>
      </c>
      <c r="D50" s="136" t="e">
        <f>NA()</f>
        <v>#N/A</v>
      </c>
      <c r="E50" s="136" t="e">
        <f>NA()</f>
        <v>#N/A</v>
      </c>
      <c r="F50" s="136">
        <f>IF(ISNUMBER('実質公債費比率（分子）の構造'!L$53),'実質公債費比率（分子）の構造'!L$53,NA())</f>
        <v>2492</v>
      </c>
      <c r="G50" s="136" t="e">
        <f>NA()</f>
        <v>#N/A</v>
      </c>
      <c r="H50" s="136" t="e">
        <f>NA()</f>
        <v>#N/A</v>
      </c>
      <c r="I50" s="136">
        <f>IF(ISNUMBER('実質公債費比率（分子）の構造'!M$53),'実質公債費比率（分子）の構造'!M$53,NA())</f>
        <v>2450</v>
      </c>
      <c r="J50" s="136" t="e">
        <f>NA()</f>
        <v>#N/A</v>
      </c>
      <c r="K50" s="136" t="e">
        <f>NA()</f>
        <v>#N/A</v>
      </c>
      <c r="L50" s="136">
        <f>IF(ISNUMBER('実質公債費比率（分子）の構造'!N$53),'実質公債費比率（分子）の構造'!N$53,NA())</f>
        <v>2362</v>
      </c>
      <c r="M50" s="136" t="e">
        <f>NA()</f>
        <v>#N/A</v>
      </c>
      <c r="N50" s="136" t="e">
        <f>NA()</f>
        <v>#N/A</v>
      </c>
      <c r="O50" s="136">
        <f>IF(ISNUMBER('実質公債費比率（分子）の構造'!O$53),'実質公債費比率（分子）の構造'!O$53,NA())</f>
        <v>2389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22986</v>
      </c>
      <c r="E56" s="135"/>
      <c r="F56" s="135"/>
      <c r="G56" s="135">
        <f>'将来負担比率（分子）の構造'!J$51</f>
        <v>23093</v>
      </c>
      <c r="H56" s="135"/>
      <c r="I56" s="135"/>
      <c r="J56" s="135">
        <f>'将来負担比率（分子）の構造'!K$51</f>
        <v>22988</v>
      </c>
      <c r="K56" s="135"/>
      <c r="L56" s="135"/>
      <c r="M56" s="135">
        <f>'将来負担比率（分子）の構造'!L$51</f>
        <v>23230</v>
      </c>
      <c r="N56" s="135"/>
      <c r="O56" s="135"/>
      <c r="P56" s="135">
        <f>'将来負担比率（分子）の構造'!M$51</f>
        <v>23231</v>
      </c>
    </row>
    <row r="57" spans="1:16">
      <c r="A57" s="135" t="s">
        <v>35</v>
      </c>
      <c r="B57" s="135"/>
      <c r="C57" s="135"/>
      <c r="D57" s="135">
        <f>'将来負担比率（分子）の構造'!I$50</f>
        <v>328</v>
      </c>
      <c r="E57" s="135"/>
      <c r="F57" s="135"/>
      <c r="G57" s="135">
        <f>'将来負担比率（分子）の構造'!J$50</f>
        <v>242</v>
      </c>
      <c r="H57" s="135"/>
      <c r="I57" s="135"/>
      <c r="J57" s="135">
        <f>'将来負担比率（分子）の構造'!K$50</f>
        <v>151</v>
      </c>
      <c r="K57" s="135"/>
      <c r="L57" s="135"/>
      <c r="M57" s="135">
        <f>'将来負担比率（分子）の構造'!L$50</f>
        <v>77</v>
      </c>
      <c r="N57" s="135"/>
      <c r="O57" s="135"/>
      <c r="P57" s="135">
        <f>'将来負担比率（分子）の構造'!M$50</f>
        <v>50</v>
      </c>
    </row>
    <row r="58" spans="1:16">
      <c r="A58" s="135" t="s">
        <v>34</v>
      </c>
      <c r="B58" s="135"/>
      <c r="C58" s="135"/>
      <c r="D58" s="135">
        <f>'将来負担比率（分子）の構造'!I$49</f>
        <v>1456</v>
      </c>
      <c r="E58" s="135"/>
      <c r="F58" s="135"/>
      <c r="G58" s="135">
        <f>'将来負担比率（分子）の構造'!J$49</f>
        <v>2139</v>
      </c>
      <c r="H58" s="135"/>
      <c r="I58" s="135"/>
      <c r="J58" s="135">
        <f>'将来負担比率（分子）の構造'!K$49</f>
        <v>2921</v>
      </c>
      <c r="K58" s="135"/>
      <c r="L58" s="135"/>
      <c r="M58" s="135">
        <f>'将来負担比率（分子）の構造'!L$49</f>
        <v>3427</v>
      </c>
      <c r="N58" s="135"/>
      <c r="O58" s="135"/>
      <c r="P58" s="135">
        <f>'将来負担比率（分子）の構造'!M$49</f>
        <v>4406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3285</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5002</v>
      </c>
      <c r="C62" s="135"/>
      <c r="D62" s="135"/>
      <c r="E62" s="135">
        <f>'将来負担比率（分子）の構造'!J$45</f>
        <v>4944</v>
      </c>
      <c r="F62" s="135"/>
      <c r="G62" s="135"/>
      <c r="H62" s="135">
        <f>'将来負担比率（分子）の構造'!K$45</f>
        <v>4358</v>
      </c>
      <c r="I62" s="135"/>
      <c r="J62" s="135"/>
      <c r="K62" s="135">
        <f>'将来負担比率（分子）の構造'!L$45</f>
        <v>4000</v>
      </c>
      <c r="L62" s="135"/>
      <c r="M62" s="135"/>
      <c r="N62" s="135">
        <f>'将来負担比率（分子）の構造'!M$45</f>
        <v>3669</v>
      </c>
      <c r="O62" s="135"/>
      <c r="P62" s="135"/>
    </row>
    <row r="63" spans="1:16">
      <c r="A63" s="135" t="s">
        <v>28</v>
      </c>
      <c r="B63" s="135">
        <f>'将来負担比率（分子）の構造'!I$44</f>
        <v>1573</v>
      </c>
      <c r="C63" s="135"/>
      <c r="D63" s="135"/>
      <c r="E63" s="135">
        <f>'将来負担比率（分子）の構造'!J$44</f>
        <v>1240</v>
      </c>
      <c r="F63" s="135"/>
      <c r="G63" s="135"/>
      <c r="H63" s="135">
        <f>'将来負担比率（分子）の構造'!K$44</f>
        <v>1055</v>
      </c>
      <c r="I63" s="135"/>
      <c r="J63" s="135"/>
      <c r="K63" s="135">
        <f>'将来負担比率（分子）の構造'!L$44</f>
        <v>1070</v>
      </c>
      <c r="L63" s="135"/>
      <c r="M63" s="135"/>
      <c r="N63" s="135">
        <f>'将来負担比率（分子）の構造'!M$44</f>
        <v>981</v>
      </c>
      <c r="O63" s="135"/>
      <c r="P63" s="135"/>
    </row>
    <row r="64" spans="1:16">
      <c r="A64" s="135" t="s">
        <v>27</v>
      </c>
      <c r="B64" s="135">
        <f>'将来負担比率（分子）の構造'!I$43</f>
        <v>5394</v>
      </c>
      <c r="C64" s="135"/>
      <c r="D64" s="135"/>
      <c r="E64" s="135">
        <f>'将来負担比率（分子）の構造'!J$43</f>
        <v>5319</v>
      </c>
      <c r="F64" s="135"/>
      <c r="G64" s="135"/>
      <c r="H64" s="135">
        <f>'将来負担比率（分子）の構造'!K$43</f>
        <v>5386</v>
      </c>
      <c r="I64" s="135"/>
      <c r="J64" s="135"/>
      <c r="K64" s="135">
        <f>'将来負担比率（分子）の構造'!L$43</f>
        <v>5698</v>
      </c>
      <c r="L64" s="135"/>
      <c r="M64" s="135"/>
      <c r="N64" s="135">
        <f>'将来負担比率（分子）の構造'!M$43</f>
        <v>6331</v>
      </c>
      <c r="O64" s="135"/>
      <c r="P64" s="135"/>
    </row>
    <row r="65" spans="1:16">
      <c r="A65" s="135" t="s">
        <v>26</v>
      </c>
      <c r="B65" s="135">
        <f>'将来負担比率（分子）の構造'!I$42</f>
        <v>1661</v>
      </c>
      <c r="C65" s="135"/>
      <c r="D65" s="135"/>
      <c r="E65" s="135">
        <f>'将来負担比率（分子）の構造'!J$42</f>
        <v>114</v>
      </c>
      <c r="F65" s="135"/>
      <c r="G65" s="135"/>
      <c r="H65" s="135">
        <f>'将来負担比率（分子）の構造'!K$42</f>
        <v>102</v>
      </c>
      <c r="I65" s="135"/>
      <c r="J65" s="135"/>
      <c r="K65" s="135">
        <f>'将来負担比率（分子）の構造'!L$42</f>
        <v>77</v>
      </c>
      <c r="L65" s="135"/>
      <c r="M65" s="135"/>
      <c r="N65" s="135">
        <f>'将来負担比率（分子）の構造'!M$42</f>
        <v>76</v>
      </c>
      <c r="O65" s="135"/>
      <c r="P65" s="135"/>
    </row>
    <row r="66" spans="1:16">
      <c r="A66" s="135" t="s">
        <v>25</v>
      </c>
      <c r="B66" s="135">
        <f>'将来負担比率（分子）の構造'!I$41</f>
        <v>34567</v>
      </c>
      <c r="C66" s="135"/>
      <c r="D66" s="135"/>
      <c r="E66" s="135">
        <f>'将来負担比率（分子）の構造'!J$41</f>
        <v>37452</v>
      </c>
      <c r="F66" s="135"/>
      <c r="G66" s="135"/>
      <c r="H66" s="135">
        <f>'将来負担比率（分子）の構造'!K$41</f>
        <v>36675</v>
      </c>
      <c r="I66" s="135"/>
      <c r="J66" s="135"/>
      <c r="K66" s="135">
        <f>'将来負担比率（分子）の構造'!L$41</f>
        <v>35819</v>
      </c>
      <c r="L66" s="135"/>
      <c r="M66" s="135"/>
      <c r="N66" s="135">
        <f>'将来負担比率（分子）の構造'!M$41</f>
        <v>36038</v>
      </c>
      <c r="O66" s="135"/>
      <c r="P66" s="135"/>
    </row>
    <row r="67" spans="1:16">
      <c r="A67" s="135" t="s">
        <v>63</v>
      </c>
      <c r="B67" s="135" t="e">
        <f>NA()</f>
        <v>#N/A</v>
      </c>
      <c r="C67" s="135">
        <f>IF(ISNUMBER('将来負担比率（分子）の構造'!I$52), IF('将来負担比率（分子）の構造'!I$52 &lt; 0, 0, '将来負担比率（分子）の構造'!I$52), NA())</f>
        <v>26711</v>
      </c>
      <c r="D67" s="135" t="e">
        <f>NA()</f>
        <v>#N/A</v>
      </c>
      <c r="E67" s="135" t="e">
        <f>NA()</f>
        <v>#N/A</v>
      </c>
      <c r="F67" s="135">
        <f>IF(ISNUMBER('将来負担比率（分子）の構造'!J$52), IF('将来負担比率（分子）の構造'!J$52 &lt; 0, 0, '将来負担比率（分子）の構造'!J$52), NA())</f>
        <v>23595</v>
      </c>
      <c r="G67" s="135" t="e">
        <f>NA()</f>
        <v>#N/A</v>
      </c>
      <c r="H67" s="135" t="e">
        <f>NA()</f>
        <v>#N/A</v>
      </c>
      <c r="I67" s="135">
        <f>IF(ISNUMBER('将来負担比率（分子）の構造'!K$52), IF('将来負担比率（分子）の構造'!K$52 &lt; 0, 0, '将来負担比率（分子）の構造'!K$52), NA())</f>
        <v>21515</v>
      </c>
      <c r="J67" s="135" t="e">
        <f>NA()</f>
        <v>#N/A</v>
      </c>
      <c r="K67" s="135" t="e">
        <f>NA()</f>
        <v>#N/A</v>
      </c>
      <c r="L67" s="135">
        <f>IF(ISNUMBER('将来負担比率（分子）の構造'!L$52), IF('将来負担比率（分子）の構造'!L$52 &lt; 0, 0, '将来負担比率（分子）の構造'!L$52), NA())</f>
        <v>19929</v>
      </c>
      <c r="M67" s="135" t="e">
        <f>NA()</f>
        <v>#N/A</v>
      </c>
      <c r="N67" s="135" t="e">
        <f>NA()</f>
        <v>#N/A</v>
      </c>
      <c r="O67" s="135">
        <f>IF(ISNUMBER('将来負担比率（分子）の構造'!M$52), IF('将来負担比率（分子）の構造'!M$52 &lt; 0, 0, '将来負担比率（分子）の構造'!M$52), NA())</f>
        <v>19410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8803471</v>
      </c>
      <c r="S5" s="669"/>
      <c r="T5" s="669"/>
      <c r="U5" s="669"/>
      <c r="V5" s="669"/>
      <c r="W5" s="669"/>
      <c r="X5" s="669"/>
      <c r="Y5" s="716"/>
      <c r="Z5" s="729">
        <v>34.9</v>
      </c>
      <c r="AA5" s="729"/>
      <c r="AB5" s="729"/>
      <c r="AC5" s="729"/>
      <c r="AD5" s="730">
        <v>8803471</v>
      </c>
      <c r="AE5" s="730"/>
      <c r="AF5" s="730"/>
      <c r="AG5" s="730"/>
      <c r="AH5" s="730"/>
      <c r="AI5" s="730"/>
      <c r="AJ5" s="730"/>
      <c r="AK5" s="730"/>
      <c r="AL5" s="717">
        <v>61.7</v>
      </c>
      <c r="AM5" s="686"/>
      <c r="AN5" s="686"/>
      <c r="AO5" s="718"/>
      <c r="AP5" s="705" t="s">
        <v>206</v>
      </c>
      <c r="AQ5" s="706"/>
      <c r="AR5" s="706"/>
      <c r="AS5" s="706"/>
      <c r="AT5" s="706"/>
      <c r="AU5" s="706"/>
      <c r="AV5" s="706"/>
      <c r="AW5" s="706"/>
      <c r="AX5" s="706"/>
      <c r="AY5" s="706"/>
      <c r="AZ5" s="706"/>
      <c r="BA5" s="706"/>
      <c r="BB5" s="706"/>
      <c r="BC5" s="706"/>
      <c r="BD5" s="706"/>
      <c r="BE5" s="706"/>
      <c r="BF5" s="707"/>
      <c r="BG5" s="618">
        <v>8803471</v>
      </c>
      <c r="BH5" s="619"/>
      <c r="BI5" s="619"/>
      <c r="BJ5" s="619"/>
      <c r="BK5" s="619"/>
      <c r="BL5" s="619"/>
      <c r="BM5" s="619"/>
      <c r="BN5" s="620"/>
      <c r="BO5" s="671">
        <v>100</v>
      </c>
      <c r="BP5" s="671"/>
      <c r="BQ5" s="671"/>
      <c r="BR5" s="671"/>
      <c r="BS5" s="672">
        <v>46980</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157662</v>
      </c>
      <c r="S6" s="619"/>
      <c r="T6" s="619"/>
      <c r="U6" s="619"/>
      <c r="V6" s="619"/>
      <c r="W6" s="619"/>
      <c r="X6" s="619"/>
      <c r="Y6" s="620"/>
      <c r="Z6" s="671">
        <v>0.6</v>
      </c>
      <c r="AA6" s="671"/>
      <c r="AB6" s="671"/>
      <c r="AC6" s="671"/>
      <c r="AD6" s="672">
        <v>157662</v>
      </c>
      <c r="AE6" s="672"/>
      <c r="AF6" s="672"/>
      <c r="AG6" s="672"/>
      <c r="AH6" s="672"/>
      <c r="AI6" s="672"/>
      <c r="AJ6" s="672"/>
      <c r="AK6" s="672"/>
      <c r="AL6" s="641">
        <v>1.1000000000000001</v>
      </c>
      <c r="AM6" s="673"/>
      <c r="AN6" s="673"/>
      <c r="AO6" s="674"/>
      <c r="AP6" s="615" t="s">
        <v>211</v>
      </c>
      <c r="AQ6" s="616"/>
      <c r="AR6" s="616"/>
      <c r="AS6" s="616"/>
      <c r="AT6" s="616"/>
      <c r="AU6" s="616"/>
      <c r="AV6" s="616"/>
      <c r="AW6" s="616"/>
      <c r="AX6" s="616"/>
      <c r="AY6" s="616"/>
      <c r="AZ6" s="616"/>
      <c r="BA6" s="616"/>
      <c r="BB6" s="616"/>
      <c r="BC6" s="616"/>
      <c r="BD6" s="616"/>
      <c r="BE6" s="616"/>
      <c r="BF6" s="617"/>
      <c r="BG6" s="618">
        <v>8803471</v>
      </c>
      <c r="BH6" s="619"/>
      <c r="BI6" s="619"/>
      <c r="BJ6" s="619"/>
      <c r="BK6" s="619"/>
      <c r="BL6" s="619"/>
      <c r="BM6" s="619"/>
      <c r="BN6" s="620"/>
      <c r="BO6" s="671">
        <v>100</v>
      </c>
      <c r="BP6" s="671"/>
      <c r="BQ6" s="671"/>
      <c r="BR6" s="671"/>
      <c r="BS6" s="672">
        <v>46980</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242825</v>
      </c>
      <c r="CS6" s="619"/>
      <c r="CT6" s="619"/>
      <c r="CU6" s="619"/>
      <c r="CV6" s="619"/>
      <c r="CW6" s="619"/>
      <c r="CX6" s="619"/>
      <c r="CY6" s="620"/>
      <c r="CZ6" s="671">
        <v>1</v>
      </c>
      <c r="DA6" s="671"/>
      <c r="DB6" s="671"/>
      <c r="DC6" s="671"/>
      <c r="DD6" s="624">
        <v>538</v>
      </c>
      <c r="DE6" s="619"/>
      <c r="DF6" s="619"/>
      <c r="DG6" s="619"/>
      <c r="DH6" s="619"/>
      <c r="DI6" s="619"/>
      <c r="DJ6" s="619"/>
      <c r="DK6" s="619"/>
      <c r="DL6" s="619"/>
      <c r="DM6" s="619"/>
      <c r="DN6" s="619"/>
      <c r="DO6" s="619"/>
      <c r="DP6" s="620"/>
      <c r="DQ6" s="624">
        <v>242825</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27964</v>
      </c>
      <c r="S7" s="619"/>
      <c r="T7" s="619"/>
      <c r="U7" s="619"/>
      <c r="V7" s="619"/>
      <c r="W7" s="619"/>
      <c r="X7" s="619"/>
      <c r="Y7" s="620"/>
      <c r="Z7" s="671">
        <v>0.1</v>
      </c>
      <c r="AA7" s="671"/>
      <c r="AB7" s="671"/>
      <c r="AC7" s="671"/>
      <c r="AD7" s="672">
        <v>27964</v>
      </c>
      <c r="AE7" s="672"/>
      <c r="AF7" s="672"/>
      <c r="AG7" s="672"/>
      <c r="AH7" s="672"/>
      <c r="AI7" s="672"/>
      <c r="AJ7" s="672"/>
      <c r="AK7" s="672"/>
      <c r="AL7" s="641">
        <v>0.2</v>
      </c>
      <c r="AM7" s="673"/>
      <c r="AN7" s="673"/>
      <c r="AO7" s="674"/>
      <c r="AP7" s="615" t="s">
        <v>214</v>
      </c>
      <c r="AQ7" s="616"/>
      <c r="AR7" s="616"/>
      <c r="AS7" s="616"/>
      <c r="AT7" s="616"/>
      <c r="AU7" s="616"/>
      <c r="AV7" s="616"/>
      <c r="AW7" s="616"/>
      <c r="AX7" s="616"/>
      <c r="AY7" s="616"/>
      <c r="AZ7" s="616"/>
      <c r="BA7" s="616"/>
      <c r="BB7" s="616"/>
      <c r="BC7" s="616"/>
      <c r="BD7" s="616"/>
      <c r="BE7" s="616"/>
      <c r="BF7" s="617"/>
      <c r="BG7" s="618">
        <v>4842383</v>
      </c>
      <c r="BH7" s="619"/>
      <c r="BI7" s="619"/>
      <c r="BJ7" s="619"/>
      <c r="BK7" s="619"/>
      <c r="BL7" s="619"/>
      <c r="BM7" s="619"/>
      <c r="BN7" s="620"/>
      <c r="BO7" s="671">
        <v>55</v>
      </c>
      <c r="BP7" s="671"/>
      <c r="BQ7" s="671"/>
      <c r="BR7" s="671"/>
      <c r="BS7" s="672">
        <v>46980</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3755209</v>
      </c>
      <c r="CS7" s="619"/>
      <c r="CT7" s="619"/>
      <c r="CU7" s="619"/>
      <c r="CV7" s="619"/>
      <c r="CW7" s="619"/>
      <c r="CX7" s="619"/>
      <c r="CY7" s="620"/>
      <c r="CZ7" s="671">
        <v>15.2</v>
      </c>
      <c r="DA7" s="671"/>
      <c r="DB7" s="671"/>
      <c r="DC7" s="671"/>
      <c r="DD7" s="624">
        <v>971198</v>
      </c>
      <c r="DE7" s="619"/>
      <c r="DF7" s="619"/>
      <c r="DG7" s="619"/>
      <c r="DH7" s="619"/>
      <c r="DI7" s="619"/>
      <c r="DJ7" s="619"/>
      <c r="DK7" s="619"/>
      <c r="DL7" s="619"/>
      <c r="DM7" s="619"/>
      <c r="DN7" s="619"/>
      <c r="DO7" s="619"/>
      <c r="DP7" s="620"/>
      <c r="DQ7" s="624">
        <v>2401223</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117760</v>
      </c>
      <c r="S8" s="619"/>
      <c r="T8" s="619"/>
      <c r="U8" s="619"/>
      <c r="V8" s="619"/>
      <c r="W8" s="619"/>
      <c r="X8" s="619"/>
      <c r="Y8" s="620"/>
      <c r="Z8" s="671">
        <v>0.5</v>
      </c>
      <c r="AA8" s="671"/>
      <c r="AB8" s="671"/>
      <c r="AC8" s="671"/>
      <c r="AD8" s="672">
        <v>117760</v>
      </c>
      <c r="AE8" s="672"/>
      <c r="AF8" s="672"/>
      <c r="AG8" s="672"/>
      <c r="AH8" s="672"/>
      <c r="AI8" s="672"/>
      <c r="AJ8" s="672"/>
      <c r="AK8" s="672"/>
      <c r="AL8" s="641">
        <v>0.8</v>
      </c>
      <c r="AM8" s="673"/>
      <c r="AN8" s="673"/>
      <c r="AO8" s="674"/>
      <c r="AP8" s="615" t="s">
        <v>217</v>
      </c>
      <c r="AQ8" s="616"/>
      <c r="AR8" s="616"/>
      <c r="AS8" s="616"/>
      <c r="AT8" s="616"/>
      <c r="AU8" s="616"/>
      <c r="AV8" s="616"/>
      <c r="AW8" s="616"/>
      <c r="AX8" s="616"/>
      <c r="AY8" s="616"/>
      <c r="AZ8" s="616"/>
      <c r="BA8" s="616"/>
      <c r="BB8" s="616"/>
      <c r="BC8" s="616"/>
      <c r="BD8" s="616"/>
      <c r="BE8" s="616"/>
      <c r="BF8" s="617"/>
      <c r="BG8" s="618">
        <v>118932</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8744004</v>
      </c>
      <c r="CS8" s="619"/>
      <c r="CT8" s="619"/>
      <c r="CU8" s="619"/>
      <c r="CV8" s="619"/>
      <c r="CW8" s="619"/>
      <c r="CX8" s="619"/>
      <c r="CY8" s="620"/>
      <c r="CZ8" s="671">
        <v>35.299999999999997</v>
      </c>
      <c r="DA8" s="671"/>
      <c r="DB8" s="671"/>
      <c r="DC8" s="671"/>
      <c r="DD8" s="624">
        <v>174252</v>
      </c>
      <c r="DE8" s="619"/>
      <c r="DF8" s="619"/>
      <c r="DG8" s="619"/>
      <c r="DH8" s="619"/>
      <c r="DI8" s="619"/>
      <c r="DJ8" s="619"/>
      <c r="DK8" s="619"/>
      <c r="DL8" s="619"/>
      <c r="DM8" s="619"/>
      <c r="DN8" s="619"/>
      <c r="DO8" s="619"/>
      <c r="DP8" s="620"/>
      <c r="DQ8" s="624">
        <v>4145824</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111234</v>
      </c>
      <c r="S9" s="619"/>
      <c r="T9" s="619"/>
      <c r="U9" s="619"/>
      <c r="V9" s="619"/>
      <c r="W9" s="619"/>
      <c r="X9" s="619"/>
      <c r="Y9" s="620"/>
      <c r="Z9" s="671">
        <v>0.4</v>
      </c>
      <c r="AA9" s="671"/>
      <c r="AB9" s="671"/>
      <c r="AC9" s="671"/>
      <c r="AD9" s="672">
        <v>111234</v>
      </c>
      <c r="AE9" s="672"/>
      <c r="AF9" s="672"/>
      <c r="AG9" s="672"/>
      <c r="AH9" s="672"/>
      <c r="AI9" s="672"/>
      <c r="AJ9" s="672"/>
      <c r="AK9" s="672"/>
      <c r="AL9" s="641">
        <v>0.8</v>
      </c>
      <c r="AM9" s="673"/>
      <c r="AN9" s="673"/>
      <c r="AO9" s="674"/>
      <c r="AP9" s="615" t="s">
        <v>220</v>
      </c>
      <c r="AQ9" s="616"/>
      <c r="AR9" s="616"/>
      <c r="AS9" s="616"/>
      <c r="AT9" s="616"/>
      <c r="AU9" s="616"/>
      <c r="AV9" s="616"/>
      <c r="AW9" s="616"/>
      <c r="AX9" s="616"/>
      <c r="AY9" s="616"/>
      <c r="AZ9" s="616"/>
      <c r="BA9" s="616"/>
      <c r="BB9" s="616"/>
      <c r="BC9" s="616"/>
      <c r="BD9" s="616"/>
      <c r="BE9" s="616"/>
      <c r="BF9" s="617"/>
      <c r="BG9" s="618">
        <v>4333129</v>
      </c>
      <c r="BH9" s="619"/>
      <c r="BI9" s="619"/>
      <c r="BJ9" s="619"/>
      <c r="BK9" s="619"/>
      <c r="BL9" s="619"/>
      <c r="BM9" s="619"/>
      <c r="BN9" s="620"/>
      <c r="BO9" s="671">
        <v>49.2</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1783540</v>
      </c>
      <c r="CS9" s="619"/>
      <c r="CT9" s="619"/>
      <c r="CU9" s="619"/>
      <c r="CV9" s="619"/>
      <c r="CW9" s="619"/>
      <c r="CX9" s="619"/>
      <c r="CY9" s="620"/>
      <c r="CZ9" s="671">
        <v>7.2</v>
      </c>
      <c r="DA9" s="671"/>
      <c r="DB9" s="671"/>
      <c r="DC9" s="671"/>
      <c r="DD9" s="624">
        <v>20539</v>
      </c>
      <c r="DE9" s="619"/>
      <c r="DF9" s="619"/>
      <c r="DG9" s="619"/>
      <c r="DH9" s="619"/>
      <c r="DI9" s="619"/>
      <c r="DJ9" s="619"/>
      <c r="DK9" s="619"/>
      <c r="DL9" s="619"/>
      <c r="DM9" s="619"/>
      <c r="DN9" s="619"/>
      <c r="DO9" s="619"/>
      <c r="DP9" s="620"/>
      <c r="DQ9" s="624">
        <v>1715276</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1088604</v>
      </c>
      <c r="S10" s="619"/>
      <c r="T10" s="619"/>
      <c r="U10" s="619"/>
      <c r="V10" s="619"/>
      <c r="W10" s="619"/>
      <c r="X10" s="619"/>
      <c r="Y10" s="620"/>
      <c r="Z10" s="671">
        <v>4.3</v>
      </c>
      <c r="AA10" s="671"/>
      <c r="AB10" s="671"/>
      <c r="AC10" s="671"/>
      <c r="AD10" s="672">
        <v>1088604</v>
      </c>
      <c r="AE10" s="672"/>
      <c r="AF10" s="672"/>
      <c r="AG10" s="672"/>
      <c r="AH10" s="672"/>
      <c r="AI10" s="672"/>
      <c r="AJ10" s="672"/>
      <c r="AK10" s="672"/>
      <c r="AL10" s="641">
        <v>7.6</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115079</v>
      </c>
      <c r="BH10" s="619"/>
      <c r="BI10" s="619"/>
      <c r="BJ10" s="619"/>
      <c r="BK10" s="619"/>
      <c r="BL10" s="619"/>
      <c r="BM10" s="619"/>
      <c r="BN10" s="620"/>
      <c r="BO10" s="671">
        <v>1.3</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4427</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275243</v>
      </c>
      <c r="BH11" s="619"/>
      <c r="BI11" s="619"/>
      <c r="BJ11" s="619"/>
      <c r="BK11" s="619"/>
      <c r="BL11" s="619"/>
      <c r="BM11" s="619"/>
      <c r="BN11" s="620"/>
      <c r="BO11" s="671">
        <v>3.1</v>
      </c>
      <c r="BP11" s="671"/>
      <c r="BQ11" s="671"/>
      <c r="BR11" s="671"/>
      <c r="BS11" s="624">
        <v>46980</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113338</v>
      </c>
      <c r="CS11" s="619"/>
      <c r="CT11" s="619"/>
      <c r="CU11" s="619"/>
      <c r="CV11" s="619"/>
      <c r="CW11" s="619"/>
      <c r="CX11" s="619"/>
      <c r="CY11" s="620"/>
      <c r="CZ11" s="671">
        <v>0.5</v>
      </c>
      <c r="DA11" s="671"/>
      <c r="DB11" s="671"/>
      <c r="DC11" s="671"/>
      <c r="DD11" s="624" t="s">
        <v>109</v>
      </c>
      <c r="DE11" s="619"/>
      <c r="DF11" s="619"/>
      <c r="DG11" s="619"/>
      <c r="DH11" s="619"/>
      <c r="DI11" s="619"/>
      <c r="DJ11" s="619"/>
      <c r="DK11" s="619"/>
      <c r="DL11" s="619"/>
      <c r="DM11" s="619"/>
      <c r="DN11" s="619"/>
      <c r="DO11" s="619"/>
      <c r="DP11" s="620"/>
      <c r="DQ11" s="624">
        <v>81993</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3509413</v>
      </c>
      <c r="BH12" s="619"/>
      <c r="BI12" s="619"/>
      <c r="BJ12" s="619"/>
      <c r="BK12" s="619"/>
      <c r="BL12" s="619"/>
      <c r="BM12" s="619"/>
      <c r="BN12" s="620"/>
      <c r="BO12" s="671">
        <v>39.9</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221291</v>
      </c>
      <c r="CS12" s="619"/>
      <c r="CT12" s="619"/>
      <c r="CU12" s="619"/>
      <c r="CV12" s="619"/>
      <c r="CW12" s="619"/>
      <c r="CX12" s="619"/>
      <c r="CY12" s="620"/>
      <c r="CZ12" s="671">
        <v>0.9</v>
      </c>
      <c r="DA12" s="671"/>
      <c r="DB12" s="671"/>
      <c r="DC12" s="671"/>
      <c r="DD12" s="624">
        <v>200</v>
      </c>
      <c r="DE12" s="619"/>
      <c r="DF12" s="619"/>
      <c r="DG12" s="619"/>
      <c r="DH12" s="619"/>
      <c r="DI12" s="619"/>
      <c r="DJ12" s="619"/>
      <c r="DK12" s="619"/>
      <c r="DL12" s="619"/>
      <c r="DM12" s="619"/>
      <c r="DN12" s="619"/>
      <c r="DO12" s="619"/>
      <c r="DP12" s="620"/>
      <c r="DQ12" s="624">
        <v>82015</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36178</v>
      </c>
      <c r="S13" s="619"/>
      <c r="T13" s="619"/>
      <c r="U13" s="619"/>
      <c r="V13" s="619"/>
      <c r="W13" s="619"/>
      <c r="X13" s="619"/>
      <c r="Y13" s="620"/>
      <c r="Z13" s="671">
        <v>0.1</v>
      </c>
      <c r="AA13" s="671"/>
      <c r="AB13" s="671"/>
      <c r="AC13" s="671"/>
      <c r="AD13" s="672">
        <v>36178</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3509351</v>
      </c>
      <c r="BH13" s="619"/>
      <c r="BI13" s="619"/>
      <c r="BJ13" s="619"/>
      <c r="BK13" s="619"/>
      <c r="BL13" s="619"/>
      <c r="BM13" s="619"/>
      <c r="BN13" s="620"/>
      <c r="BO13" s="671">
        <v>39.9</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1631739</v>
      </c>
      <c r="CS13" s="619"/>
      <c r="CT13" s="619"/>
      <c r="CU13" s="619"/>
      <c r="CV13" s="619"/>
      <c r="CW13" s="619"/>
      <c r="CX13" s="619"/>
      <c r="CY13" s="620"/>
      <c r="CZ13" s="671">
        <v>6.6</v>
      </c>
      <c r="DA13" s="671"/>
      <c r="DB13" s="671"/>
      <c r="DC13" s="671"/>
      <c r="DD13" s="624">
        <v>783252</v>
      </c>
      <c r="DE13" s="619"/>
      <c r="DF13" s="619"/>
      <c r="DG13" s="619"/>
      <c r="DH13" s="619"/>
      <c r="DI13" s="619"/>
      <c r="DJ13" s="619"/>
      <c r="DK13" s="619"/>
      <c r="DL13" s="619"/>
      <c r="DM13" s="619"/>
      <c r="DN13" s="619"/>
      <c r="DO13" s="619"/>
      <c r="DP13" s="620"/>
      <c r="DQ13" s="624">
        <v>1007393</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113370</v>
      </c>
      <c r="BH14" s="619"/>
      <c r="BI14" s="619"/>
      <c r="BJ14" s="619"/>
      <c r="BK14" s="619"/>
      <c r="BL14" s="619"/>
      <c r="BM14" s="619"/>
      <c r="BN14" s="620"/>
      <c r="BO14" s="671">
        <v>1.3</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1072709</v>
      </c>
      <c r="CS14" s="619"/>
      <c r="CT14" s="619"/>
      <c r="CU14" s="619"/>
      <c r="CV14" s="619"/>
      <c r="CW14" s="619"/>
      <c r="CX14" s="619"/>
      <c r="CY14" s="620"/>
      <c r="CZ14" s="671">
        <v>4.3</v>
      </c>
      <c r="DA14" s="671"/>
      <c r="DB14" s="671"/>
      <c r="DC14" s="671"/>
      <c r="DD14" s="624">
        <v>188155</v>
      </c>
      <c r="DE14" s="619"/>
      <c r="DF14" s="619"/>
      <c r="DG14" s="619"/>
      <c r="DH14" s="619"/>
      <c r="DI14" s="619"/>
      <c r="DJ14" s="619"/>
      <c r="DK14" s="619"/>
      <c r="DL14" s="619"/>
      <c r="DM14" s="619"/>
      <c r="DN14" s="619"/>
      <c r="DO14" s="619"/>
      <c r="DP14" s="620"/>
      <c r="DQ14" s="624">
        <v>875490</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67426</v>
      </c>
      <c r="S15" s="619"/>
      <c r="T15" s="619"/>
      <c r="U15" s="619"/>
      <c r="V15" s="619"/>
      <c r="W15" s="619"/>
      <c r="X15" s="619"/>
      <c r="Y15" s="620"/>
      <c r="Z15" s="671">
        <v>0.3</v>
      </c>
      <c r="AA15" s="671"/>
      <c r="AB15" s="671"/>
      <c r="AC15" s="671"/>
      <c r="AD15" s="672">
        <v>67426</v>
      </c>
      <c r="AE15" s="672"/>
      <c r="AF15" s="672"/>
      <c r="AG15" s="672"/>
      <c r="AH15" s="672"/>
      <c r="AI15" s="672"/>
      <c r="AJ15" s="672"/>
      <c r="AK15" s="672"/>
      <c r="AL15" s="641">
        <v>0.5</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338305</v>
      </c>
      <c r="BH15" s="619"/>
      <c r="BI15" s="619"/>
      <c r="BJ15" s="619"/>
      <c r="BK15" s="619"/>
      <c r="BL15" s="619"/>
      <c r="BM15" s="619"/>
      <c r="BN15" s="620"/>
      <c r="BO15" s="671">
        <v>3.8</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3318494</v>
      </c>
      <c r="CS15" s="619"/>
      <c r="CT15" s="619"/>
      <c r="CU15" s="619"/>
      <c r="CV15" s="619"/>
      <c r="CW15" s="619"/>
      <c r="CX15" s="619"/>
      <c r="CY15" s="620"/>
      <c r="CZ15" s="671">
        <v>13.4</v>
      </c>
      <c r="DA15" s="671"/>
      <c r="DB15" s="671"/>
      <c r="DC15" s="671"/>
      <c r="DD15" s="624">
        <v>705609</v>
      </c>
      <c r="DE15" s="619"/>
      <c r="DF15" s="619"/>
      <c r="DG15" s="619"/>
      <c r="DH15" s="619"/>
      <c r="DI15" s="619"/>
      <c r="DJ15" s="619"/>
      <c r="DK15" s="619"/>
      <c r="DL15" s="619"/>
      <c r="DM15" s="619"/>
      <c r="DN15" s="619"/>
      <c r="DO15" s="619"/>
      <c r="DP15" s="620"/>
      <c r="DQ15" s="624">
        <v>1750830</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4322143</v>
      </c>
      <c r="S16" s="619"/>
      <c r="T16" s="619"/>
      <c r="U16" s="619"/>
      <c r="V16" s="619"/>
      <c r="W16" s="619"/>
      <c r="X16" s="619"/>
      <c r="Y16" s="620"/>
      <c r="Z16" s="671">
        <v>17.100000000000001</v>
      </c>
      <c r="AA16" s="671"/>
      <c r="AB16" s="671"/>
      <c r="AC16" s="671"/>
      <c r="AD16" s="672">
        <v>3734960</v>
      </c>
      <c r="AE16" s="672"/>
      <c r="AF16" s="672"/>
      <c r="AG16" s="672"/>
      <c r="AH16" s="672"/>
      <c r="AI16" s="672"/>
      <c r="AJ16" s="672"/>
      <c r="AK16" s="672"/>
      <c r="AL16" s="641">
        <v>26.2</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3734960</v>
      </c>
      <c r="S17" s="619"/>
      <c r="T17" s="619"/>
      <c r="U17" s="619"/>
      <c r="V17" s="619"/>
      <c r="W17" s="619"/>
      <c r="X17" s="619"/>
      <c r="Y17" s="620"/>
      <c r="Z17" s="671">
        <v>14.8</v>
      </c>
      <c r="AA17" s="671"/>
      <c r="AB17" s="671"/>
      <c r="AC17" s="671"/>
      <c r="AD17" s="672">
        <v>3734960</v>
      </c>
      <c r="AE17" s="672"/>
      <c r="AF17" s="672"/>
      <c r="AG17" s="672"/>
      <c r="AH17" s="672"/>
      <c r="AI17" s="672"/>
      <c r="AJ17" s="672"/>
      <c r="AK17" s="672"/>
      <c r="AL17" s="641">
        <v>26.2</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3854062</v>
      </c>
      <c r="CS17" s="619"/>
      <c r="CT17" s="619"/>
      <c r="CU17" s="619"/>
      <c r="CV17" s="619"/>
      <c r="CW17" s="619"/>
      <c r="CX17" s="619"/>
      <c r="CY17" s="620"/>
      <c r="CZ17" s="671">
        <v>15.6</v>
      </c>
      <c r="DA17" s="671"/>
      <c r="DB17" s="671"/>
      <c r="DC17" s="671"/>
      <c r="DD17" s="624" t="s">
        <v>109</v>
      </c>
      <c r="DE17" s="619"/>
      <c r="DF17" s="619"/>
      <c r="DG17" s="619"/>
      <c r="DH17" s="619"/>
      <c r="DI17" s="619"/>
      <c r="DJ17" s="619"/>
      <c r="DK17" s="619"/>
      <c r="DL17" s="619"/>
      <c r="DM17" s="619"/>
      <c r="DN17" s="619"/>
      <c r="DO17" s="619"/>
      <c r="DP17" s="620"/>
      <c r="DQ17" s="624">
        <v>3828401</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587183</v>
      </c>
      <c r="S18" s="619"/>
      <c r="T18" s="619"/>
      <c r="U18" s="619"/>
      <c r="V18" s="619"/>
      <c r="W18" s="619"/>
      <c r="X18" s="619"/>
      <c r="Y18" s="620"/>
      <c r="Z18" s="671">
        <v>2.2999999999999998</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14732442</v>
      </c>
      <c r="S20" s="619"/>
      <c r="T20" s="619"/>
      <c r="U20" s="619"/>
      <c r="V20" s="619"/>
      <c r="W20" s="619"/>
      <c r="X20" s="619"/>
      <c r="Y20" s="620"/>
      <c r="Z20" s="671">
        <v>58.4</v>
      </c>
      <c r="AA20" s="671"/>
      <c r="AB20" s="671"/>
      <c r="AC20" s="671"/>
      <c r="AD20" s="672">
        <v>14145259</v>
      </c>
      <c r="AE20" s="672"/>
      <c r="AF20" s="672"/>
      <c r="AG20" s="672"/>
      <c r="AH20" s="672"/>
      <c r="AI20" s="672"/>
      <c r="AJ20" s="672"/>
      <c r="AK20" s="672"/>
      <c r="AL20" s="641">
        <v>99.2</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24741638</v>
      </c>
      <c r="CS20" s="619"/>
      <c r="CT20" s="619"/>
      <c r="CU20" s="619"/>
      <c r="CV20" s="619"/>
      <c r="CW20" s="619"/>
      <c r="CX20" s="619"/>
      <c r="CY20" s="620"/>
      <c r="CZ20" s="671">
        <v>100</v>
      </c>
      <c r="DA20" s="671"/>
      <c r="DB20" s="671"/>
      <c r="DC20" s="671"/>
      <c r="DD20" s="624">
        <v>2843743</v>
      </c>
      <c r="DE20" s="619"/>
      <c r="DF20" s="619"/>
      <c r="DG20" s="619"/>
      <c r="DH20" s="619"/>
      <c r="DI20" s="619"/>
      <c r="DJ20" s="619"/>
      <c r="DK20" s="619"/>
      <c r="DL20" s="619"/>
      <c r="DM20" s="619"/>
      <c r="DN20" s="619"/>
      <c r="DO20" s="619"/>
      <c r="DP20" s="620"/>
      <c r="DQ20" s="624">
        <v>16131270</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10072</v>
      </c>
      <c r="S21" s="619"/>
      <c r="T21" s="619"/>
      <c r="U21" s="619"/>
      <c r="V21" s="619"/>
      <c r="W21" s="619"/>
      <c r="X21" s="619"/>
      <c r="Y21" s="620"/>
      <c r="Z21" s="671">
        <v>0</v>
      </c>
      <c r="AA21" s="671"/>
      <c r="AB21" s="671"/>
      <c r="AC21" s="671"/>
      <c r="AD21" s="672">
        <v>10072</v>
      </c>
      <c r="AE21" s="672"/>
      <c r="AF21" s="672"/>
      <c r="AG21" s="672"/>
      <c r="AH21" s="672"/>
      <c r="AI21" s="672"/>
      <c r="AJ21" s="672"/>
      <c r="AK21" s="672"/>
      <c r="AL21" s="641">
        <v>0.1</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327584</v>
      </c>
      <c r="S22" s="619"/>
      <c r="T22" s="619"/>
      <c r="U22" s="619"/>
      <c r="V22" s="619"/>
      <c r="W22" s="619"/>
      <c r="X22" s="619"/>
      <c r="Y22" s="620"/>
      <c r="Z22" s="671">
        <v>1.3</v>
      </c>
      <c r="AA22" s="671"/>
      <c r="AB22" s="671"/>
      <c r="AC22" s="671"/>
      <c r="AD22" s="672">
        <v>2078</v>
      </c>
      <c r="AE22" s="672"/>
      <c r="AF22" s="672"/>
      <c r="AG22" s="672"/>
      <c r="AH22" s="672"/>
      <c r="AI22" s="672"/>
      <c r="AJ22" s="672"/>
      <c r="AK22" s="672"/>
      <c r="AL22" s="641">
        <v>0</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443516</v>
      </c>
      <c r="S23" s="619"/>
      <c r="T23" s="619"/>
      <c r="U23" s="619"/>
      <c r="V23" s="619"/>
      <c r="W23" s="619"/>
      <c r="X23" s="619"/>
      <c r="Y23" s="620"/>
      <c r="Z23" s="671">
        <v>1.8</v>
      </c>
      <c r="AA23" s="671"/>
      <c r="AB23" s="671"/>
      <c r="AC23" s="671"/>
      <c r="AD23" s="672">
        <v>70984</v>
      </c>
      <c r="AE23" s="672"/>
      <c r="AF23" s="672"/>
      <c r="AG23" s="672"/>
      <c r="AH23" s="672"/>
      <c r="AI23" s="672"/>
      <c r="AJ23" s="672"/>
      <c r="AK23" s="672"/>
      <c r="AL23" s="641">
        <v>0.5</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48328</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12869068</v>
      </c>
      <c r="CS24" s="669"/>
      <c r="CT24" s="669"/>
      <c r="CU24" s="669"/>
      <c r="CV24" s="669"/>
      <c r="CW24" s="669"/>
      <c r="CX24" s="669"/>
      <c r="CY24" s="716"/>
      <c r="CZ24" s="720">
        <v>52</v>
      </c>
      <c r="DA24" s="721"/>
      <c r="DB24" s="721"/>
      <c r="DC24" s="722"/>
      <c r="DD24" s="715">
        <v>8561395</v>
      </c>
      <c r="DE24" s="669"/>
      <c r="DF24" s="669"/>
      <c r="DG24" s="669"/>
      <c r="DH24" s="669"/>
      <c r="DI24" s="669"/>
      <c r="DJ24" s="669"/>
      <c r="DK24" s="716"/>
      <c r="DL24" s="715">
        <v>8544442</v>
      </c>
      <c r="DM24" s="669"/>
      <c r="DN24" s="669"/>
      <c r="DO24" s="669"/>
      <c r="DP24" s="669"/>
      <c r="DQ24" s="669"/>
      <c r="DR24" s="669"/>
      <c r="DS24" s="669"/>
      <c r="DT24" s="669"/>
      <c r="DU24" s="669"/>
      <c r="DV24" s="716"/>
      <c r="DW24" s="717">
        <v>55.4</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3333795</v>
      </c>
      <c r="S25" s="619"/>
      <c r="T25" s="619"/>
      <c r="U25" s="619"/>
      <c r="V25" s="619"/>
      <c r="W25" s="619"/>
      <c r="X25" s="619"/>
      <c r="Y25" s="620"/>
      <c r="Z25" s="671">
        <v>13.2</v>
      </c>
      <c r="AA25" s="671"/>
      <c r="AB25" s="671"/>
      <c r="AC25" s="671"/>
      <c r="AD25" s="672" t="s">
        <v>109</v>
      </c>
      <c r="AE25" s="672"/>
      <c r="AF25" s="672"/>
      <c r="AG25" s="672"/>
      <c r="AH25" s="672"/>
      <c r="AI25" s="672"/>
      <c r="AJ25" s="672"/>
      <c r="AK25" s="672"/>
      <c r="AL25" s="641" t="s">
        <v>109</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3866557</v>
      </c>
      <c r="CS25" s="637"/>
      <c r="CT25" s="637"/>
      <c r="CU25" s="637"/>
      <c r="CV25" s="637"/>
      <c r="CW25" s="637"/>
      <c r="CX25" s="637"/>
      <c r="CY25" s="638"/>
      <c r="CZ25" s="621">
        <v>15.6</v>
      </c>
      <c r="DA25" s="639"/>
      <c r="DB25" s="639"/>
      <c r="DC25" s="640"/>
      <c r="DD25" s="624">
        <v>3232344</v>
      </c>
      <c r="DE25" s="637"/>
      <c r="DF25" s="637"/>
      <c r="DG25" s="637"/>
      <c r="DH25" s="637"/>
      <c r="DI25" s="637"/>
      <c r="DJ25" s="637"/>
      <c r="DK25" s="638"/>
      <c r="DL25" s="624">
        <v>3221876</v>
      </c>
      <c r="DM25" s="637"/>
      <c r="DN25" s="637"/>
      <c r="DO25" s="637"/>
      <c r="DP25" s="637"/>
      <c r="DQ25" s="637"/>
      <c r="DR25" s="637"/>
      <c r="DS25" s="637"/>
      <c r="DT25" s="637"/>
      <c r="DU25" s="637"/>
      <c r="DV25" s="638"/>
      <c r="DW25" s="641">
        <v>20.9</v>
      </c>
      <c r="DX25" s="642"/>
      <c r="DY25" s="642"/>
      <c r="DZ25" s="642"/>
      <c r="EA25" s="642"/>
      <c r="EB25" s="642"/>
      <c r="EC25" s="643"/>
    </row>
    <row r="26" spans="2:133" ht="11.25" customHeight="1">
      <c r="B26" s="709" t="s">
        <v>273</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2581620</v>
      </c>
      <c r="CS26" s="619"/>
      <c r="CT26" s="619"/>
      <c r="CU26" s="619"/>
      <c r="CV26" s="619"/>
      <c r="CW26" s="619"/>
      <c r="CX26" s="619"/>
      <c r="CY26" s="620"/>
      <c r="CZ26" s="621">
        <v>10.4</v>
      </c>
      <c r="DA26" s="639"/>
      <c r="DB26" s="639"/>
      <c r="DC26" s="640"/>
      <c r="DD26" s="624">
        <v>2230348</v>
      </c>
      <c r="DE26" s="619"/>
      <c r="DF26" s="619"/>
      <c r="DG26" s="619"/>
      <c r="DH26" s="619"/>
      <c r="DI26" s="619"/>
      <c r="DJ26" s="619"/>
      <c r="DK26" s="620"/>
      <c r="DL26" s="624" t="s">
        <v>276</v>
      </c>
      <c r="DM26" s="619"/>
      <c r="DN26" s="619"/>
      <c r="DO26" s="619"/>
      <c r="DP26" s="619"/>
      <c r="DQ26" s="619"/>
      <c r="DR26" s="619"/>
      <c r="DS26" s="619"/>
      <c r="DT26" s="619"/>
      <c r="DU26" s="619"/>
      <c r="DV26" s="620"/>
      <c r="DW26" s="641" t="s">
        <v>276</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1392313</v>
      </c>
      <c r="S27" s="619"/>
      <c r="T27" s="619"/>
      <c r="U27" s="619"/>
      <c r="V27" s="619"/>
      <c r="W27" s="619"/>
      <c r="X27" s="619"/>
      <c r="Y27" s="620"/>
      <c r="Z27" s="671">
        <v>5.5</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8803471</v>
      </c>
      <c r="BH27" s="619"/>
      <c r="BI27" s="619"/>
      <c r="BJ27" s="619"/>
      <c r="BK27" s="619"/>
      <c r="BL27" s="619"/>
      <c r="BM27" s="619"/>
      <c r="BN27" s="620"/>
      <c r="BO27" s="671">
        <v>100</v>
      </c>
      <c r="BP27" s="671"/>
      <c r="BQ27" s="671"/>
      <c r="BR27" s="671"/>
      <c r="BS27" s="624">
        <v>46980</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5148449</v>
      </c>
      <c r="CS27" s="637"/>
      <c r="CT27" s="637"/>
      <c r="CU27" s="637"/>
      <c r="CV27" s="637"/>
      <c r="CW27" s="637"/>
      <c r="CX27" s="637"/>
      <c r="CY27" s="638"/>
      <c r="CZ27" s="621">
        <v>20.8</v>
      </c>
      <c r="DA27" s="639"/>
      <c r="DB27" s="639"/>
      <c r="DC27" s="640"/>
      <c r="DD27" s="624">
        <v>1500650</v>
      </c>
      <c r="DE27" s="637"/>
      <c r="DF27" s="637"/>
      <c r="DG27" s="637"/>
      <c r="DH27" s="637"/>
      <c r="DI27" s="637"/>
      <c r="DJ27" s="637"/>
      <c r="DK27" s="638"/>
      <c r="DL27" s="624">
        <v>1498091</v>
      </c>
      <c r="DM27" s="637"/>
      <c r="DN27" s="637"/>
      <c r="DO27" s="637"/>
      <c r="DP27" s="637"/>
      <c r="DQ27" s="637"/>
      <c r="DR27" s="637"/>
      <c r="DS27" s="637"/>
      <c r="DT27" s="637"/>
      <c r="DU27" s="637"/>
      <c r="DV27" s="638"/>
      <c r="DW27" s="641">
        <v>9.6999999999999993</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345105</v>
      </c>
      <c r="S28" s="619"/>
      <c r="T28" s="619"/>
      <c r="U28" s="619"/>
      <c r="V28" s="619"/>
      <c r="W28" s="619"/>
      <c r="X28" s="619"/>
      <c r="Y28" s="620"/>
      <c r="Z28" s="671">
        <v>1.4</v>
      </c>
      <c r="AA28" s="671"/>
      <c r="AB28" s="671"/>
      <c r="AC28" s="671"/>
      <c r="AD28" s="672">
        <v>7701</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3854062</v>
      </c>
      <c r="CS28" s="619"/>
      <c r="CT28" s="619"/>
      <c r="CU28" s="619"/>
      <c r="CV28" s="619"/>
      <c r="CW28" s="619"/>
      <c r="CX28" s="619"/>
      <c r="CY28" s="620"/>
      <c r="CZ28" s="621">
        <v>15.6</v>
      </c>
      <c r="DA28" s="639"/>
      <c r="DB28" s="639"/>
      <c r="DC28" s="640"/>
      <c r="DD28" s="624">
        <v>3828401</v>
      </c>
      <c r="DE28" s="619"/>
      <c r="DF28" s="619"/>
      <c r="DG28" s="619"/>
      <c r="DH28" s="619"/>
      <c r="DI28" s="619"/>
      <c r="DJ28" s="619"/>
      <c r="DK28" s="620"/>
      <c r="DL28" s="624">
        <v>3824475</v>
      </c>
      <c r="DM28" s="619"/>
      <c r="DN28" s="619"/>
      <c r="DO28" s="619"/>
      <c r="DP28" s="619"/>
      <c r="DQ28" s="619"/>
      <c r="DR28" s="619"/>
      <c r="DS28" s="619"/>
      <c r="DT28" s="619"/>
      <c r="DU28" s="619"/>
      <c r="DV28" s="620"/>
      <c r="DW28" s="641">
        <v>24.8</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1501</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3853280</v>
      </c>
      <c r="CS29" s="637"/>
      <c r="CT29" s="637"/>
      <c r="CU29" s="637"/>
      <c r="CV29" s="637"/>
      <c r="CW29" s="637"/>
      <c r="CX29" s="637"/>
      <c r="CY29" s="638"/>
      <c r="CZ29" s="621">
        <v>15.6</v>
      </c>
      <c r="DA29" s="639"/>
      <c r="DB29" s="639"/>
      <c r="DC29" s="640"/>
      <c r="DD29" s="624">
        <v>3827619</v>
      </c>
      <c r="DE29" s="637"/>
      <c r="DF29" s="637"/>
      <c r="DG29" s="637"/>
      <c r="DH29" s="637"/>
      <c r="DI29" s="637"/>
      <c r="DJ29" s="637"/>
      <c r="DK29" s="638"/>
      <c r="DL29" s="624">
        <v>3823693</v>
      </c>
      <c r="DM29" s="637"/>
      <c r="DN29" s="637"/>
      <c r="DO29" s="637"/>
      <c r="DP29" s="637"/>
      <c r="DQ29" s="637"/>
      <c r="DR29" s="637"/>
      <c r="DS29" s="637"/>
      <c r="DT29" s="637"/>
      <c r="DU29" s="637"/>
      <c r="DV29" s="638"/>
      <c r="DW29" s="641">
        <v>24.8</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6059</v>
      </c>
      <c r="S30" s="619"/>
      <c r="T30" s="619"/>
      <c r="U30" s="619"/>
      <c r="V30" s="619"/>
      <c r="W30" s="619"/>
      <c r="X30" s="619"/>
      <c r="Y30" s="620"/>
      <c r="Z30" s="671">
        <v>0</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98.5</v>
      </c>
      <c r="BH30" s="685"/>
      <c r="BI30" s="685"/>
      <c r="BJ30" s="685"/>
      <c r="BK30" s="685"/>
      <c r="BL30" s="685"/>
      <c r="BM30" s="686">
        <v>95.4</v>
      </c>
      <c r="BN30" s="685"/>
      <c r="BO30" s="685"/>
      <c r="BP30" s="685"/>
      <c r="BQ30" s="687"/>
      <c r="BR30" s="684">
        <v>98.8</v>
      </c>
      <c r="BS30" s="685"/>
      <c r="BT30" s="685"/>
      <c r="BU30" s="685"/>
      <c r="BV30" s="685"/>
      <c r="BW30" s="685"/>
      <c r="BX30" s="686">
        <v>94.9</v>
      </c>
      <c r="BY30" s="685"/>
      <c r="BZ30" s="685"/>
      <c r="CA30" s="685"/>
      <c r="CB30" s="687"/>
      <c r="CD30" s="690"/>
      <c r="CE30" s="691"/>
      <c r="CF30" s="655" t="s">
        <v>290</v>
      </c>
      <c r="CG30" s="652"/>
      <c r="CH30" s="652"/>
      <c r="CI30" s="652"/>
      <c r="CJ30" s="652"/>
      <c r="CK30" s="652"/>
      <c r="CL30" s="652"/>
      <c r="CM30" s="652"/>
      <c r="CN30" s="652"/>
      <c r="CO30" s="652"/>
      <c r="CP30" s="652"/>
      <c r="CQ30" s="653"/>
      <c r="CR30" s="618">
        <v>3429870</v>
      </c>
      <c r="CS30" s="619"/>
      <c r="CT30" s="619"/>
      <c r="CU30" s="619"/>
      <c r="CV30" s="619"/>
      <c r="CW30" s="619"/>
      <c r="CX30" s="619"/>
      <c r="CY30" s="620"/>
      <c r="CZ30" s="621">
        <v>13.9</v>
      </c>
      <c r="DA30" s="639"/>
      <c r="DB30" s="639"/>
      <c r="DC30" s="640"/>
      <c r="DD30" s="624">
        <v>3404209</v>
      </c>
      <c r="DE30" s="619"/>
      <c r="DF30" s="619"/>
      <c r="DG30" s="619"/>
      <c r="DH30" s="619"/>
      <c r="DI30" s="619"/>
      <c r="DJ30" s="619"/>
      <c r="DK30" s="620"/>
      <c r="DL30" s="624">
        <v>3400283</v>
      </c>
      <c r="DM30" s="619"/>
      <c r="DN30" s="619"/>
      <c r="DO30" s="619"/>
      <c r="DP30" s="619"/>
      <c r="DQ30" s="619"/>
      <c r="DR30" s="619"/>
      <c r="DS30" s="619"/>
      <c r="DT30" s="619"/>
      <c r="DU30" s="619"/>
      <c r="DV30" s="620"/>
      <c r="DW30" s="641">
        <v>22.1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334977</v>
      </c>
      <c r="S31" s="619"/>
      <c r="T31" s="619"/>
      <c r="U31" s="619"/>
      <c r="V31" s="619"/>
      <c r="W31" s="619"/>
      <c r="X31" s="619"/>
      <c r="Y31" s="620"/>
      <c r="Z31" s="671">
        <v>1.3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98.5</v>
      </c>
      <c r="BH31" s="637"/>
      <c r="BI31" s="637"/>
      <c r="BJ31" s="637"/>
      <c r="BK31" s="637"/>
      <c r="BL31" s="637"/>
      <c r="BM31" s="673">
        <v>96.8</v>
      </c>
      <c r="BN31" s="683"/>
      <c r="BO31" s="683"/>
      <c r="BP31" s="683"/>
      <c r="BQ31" s="647"/>
      <c r="BR31" s="682">
        <v>99.3</v>
      </c>
      <c r="BS31" s="637"/>
      <c r="BT31" s="637"/>
      <c r="BU31" s="637"/>
      <c r="BV31" s="637"/>
      <c r="BW31" s="637"/>
      <c r="BX31" s="673">
        <v>96.8</v>
      </c>
      <c r="BY31" s="683"/>
      <c r="BZ31" s="683"/>
      <c r="CA31" s="683"/>
      <c r="CB31" s="647"/>
      <c r="CD31" s="690"/>
      <c r="CE31" s="691"/>
      <c r="CF31" s="655" t="s">
        <v>294</v>
      </c>
      <c r="CG31" s="652"/>
      <c r="CH31" s="652"/>
      <c r="CI31" s="652"/>
      <c r="CJ31" s="652"/>
      <c r="CK31" s="652"/>
      <c r="CL31" s="652"/>
      <c r="CM31" s="652"/>
      <c r="CN31" s="652"/>
      <c r="CO31" s="652"/>
      <c r="CP31" s="652"/>
      <c r="CQ31" s="653"/>
      <c r="CR31" s="618">
        <v>423410</v>
      </c>
      <c r="CS31" s="637"/>
      <c r="CT31" s="637"/>
      <c r="CU31" s="637"/>
      <c r="CV31" s="637"/>
      <c r="CW31" s="637"/>
      <c r="CX31" s="637"/>
      <c r="CY31" s="638"/>
      <c r="CZ31" s="621">
        <v>1.7</v>
      </c>
      <c r="DA31" s="639"/>
      <c r="DB31" s="639"/>
      <c r="DC31" s="640"/>
      <c r="DD31" s="624">
        <v>423410</v>
      </c>
      <c r="DE31" s="637"/>
      <c r="DF31" s="637"/>
      <c r="DG31" s="637"/>
      <c r="DH31" s="637"/>
      <c r="DI31" s="637"/>
      <c r="DJ31" s="637"/>
      <c r="DK31" s="638"/>
      <c r="DL31" s="624">
        <v>423410</v>
      </c>
      <c r="DM31" s="637"/>
      <c r="DN31" s="637"/>
      <c r="DO31" s="637"/>
      <c r="DP31" s="637"/>
      <c r="DQ31" s="637"/>
      <c r="DR31" s="637"/>
      <c r="DS31" s="637"/>
      <c r="DT31" s="637"/>
      <c r="DU31" s="637"/>
      <c r="DV31" s="638"/>
      <c r="DW31" s="641">
        <v>2.7</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603905</v>
      </c>
      <c r="S32" s="619"/>
      <c r="T32" s="619"/>
      <c r="U32" s="619"/>
      <c r="V32" s="619"/>
      <c r="W32" s="619"/>
      <c r="X32" s="619"/>
      <c r="Y32" s="620"/>
      <c r="Z32" s="671">
        <v>2.4</v>
      </c>
      <c r="AA32" s="671"/>
      <c r="AB32" s="671"/>
      <c r="AC32" s="671"/>
      <c r="AD32" s="672">
        <v>27262</v>
      </c>
      <c r="AE32" s="672"/>
      <c r="AF32" s="672"/>
      <c r="AG32" s="672"/>
      <c r="AH32" s="672"/>
      <c r="AI32" s="672"/>
      <c r="AJ32" s="672"/>
      <c r="AK32" s="672"/>
      <c r="AL32" s="641">
        <v>0.2</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98.4</v>
      </c>
      <c r="BH32" s="603"/>
      <c r="BI32" s="603"/>
      <c r="BJ32" s="603"/>
      <c r="BK32" s="603"/>
      <c r="BL32" s="603"/>
      <c r="BM32" s="666">
        <v>93.1</v>
      </c>
      <c r="BN32" s="603"/>
      <c r="BO32" s="603"/>
      <c r="BP32" s="603"/>
      <c r="BQ32" s="660"/>
      <c r="BR32" s="681">
        <v>98</v>
      </c>
      <c r="BS32" s="603"/>
      <c r="BT32" s="603"/>
      <c r="BU32" s="603"/>
      <c r="BV32" s="603"/>
      <c r="BW32" s="603"/>
      <c r="BX32" s="666">
        <v>92</v>
      </c>
      <c r="BY32" s="603"/>
      <c r="BZ32" s="603"/>
      <c r="CA32" s="603"/>
      <c r="CB32" s="660"/>
      <c r="CD32" s="692"/>
      <c r="CE32" s="693"/>
      <c r="CF32" s="655" t="s">
        <v>297</v>
      </c>
      <c r="CG32" s="652"/>
      <c r="CH32" s="652"/>
      <c r="CI32" s="652"/>
      <c r="CJ32" s="652"/>
      <c r="CK32" s="652"/>
      <c r="CL32" s="652"/>
      <c r="CM32" s="652"/>
      <c r="CN32" s="652"/>
      <c r="CO32" s="652"/>
      <c r="CP32" s="652"/>
      <c r="CQ32" s="653"/>
      <c r="CR32" s="618">
        <v>782</v>
      </c>
      <c r="CS32" s="619"/>
      <c r="CT32" s="619"/>
      <c r="CU32" s="619"/>
      <c r="CV32" s="619"/>
      <c r="CW32" s="619"/>
      <c r="CX32" s="619"/>
      <c r="CY32" s="620"/>
      <c r="CZ32" s="621">
        <v>0</v>
      </c>
      <c r="DA32" s="639"/>
      <c r="DB32" s="639"/>
      <c r="DC32" s="640"/>
      <c r="DD32" s="624">
        <v>782</v>
      </c>
      <c r="DE32" s="619"/>
      <c r="DF32" s="619"/>
      <c r="DG32" s="619"/>
      <c r="DH32" s="619"/>
      <c r="DI32" s="619"/>
      <c r="DJ32" s="619"/>
      <c r="DK32" s="620"/>
      <c r="DL32" s="624">
        <v>782</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3649000</v>
      </c>
      <c r="S33" s="619"/>
      <c r="T33" s="619"/>
      <c r="U33" s="619"/>
      <c r="V33" s="619"/>
      <c r="W33" s="619"/>
      <c r="X33" s="619"/>
      <c r="Y33" s="620"/>
      <c r="Z33" s="671">
        <v>14.5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9028827</v>
      </c>
      <c r="CS33" s="637"/>
      <c r="CT33" s="637"/>
      <c r="CU33" s="637"/>
      <c r="CV33" s="637"/>
      <c r="CW33" s="637"/>
      <c r="CX33" s="637"/>
      <c r="CY33" s="638"/>
      <c r="CZ33" s="621">
        <v>36.5</v>
      </c>
      <c r="DA33" s="639"/>
      <c r="DB33" s="639"/>
      <c r="DC33" s="640"/>
      <c r="DD33" s="624">
        <v>6855793</v>
      </c>
      <c r="DE33" s="637"/>
      <c r="DF33" s="637"/>
      <c r="DG33" s="637"/>
      <c r="DH33" s="637"/>
      <c r="DI33" s="637"/>
      <c r="DJ33" s="637"/>
      <c r="DK33" s="638"/>
      <c r="DL33" s="624">
        <v>5144033</v>
      </c>
      <c r="DM33" s="637"/>
      <c r="DN33" s="637"/>
      <c r="DO33" s="637"/>
      <c r="DP33" s="637"/>
      <c r="DQ33" s="637"/>
      <c r="DR33" s="637"/>
      <c r="DS33" s="637"/>
      <c r="DT33" s="637"/>
      <c r="DU33" s="637"/>
      <c r="DV33" s="638"/>
      <c r="DW33" s="641">
        <v>33.4</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3038979</v>
      </c>
      <c r="CS34" s="619"/>
      <c r="CT34" s="619"/>
      <c r="CU34" s="619"/>
      <c r="CV34" s="619"/>
      <c r="CW34" s="619"/>
      <c r="CX34" s="619"/>
      <c r="CY34" s="620"/>
      <c r="CZ34" s="621">
        <v>12.3</v>
      </c>
      <c r="DA34" s="639"/>
      <c r="DB34" s="639"/>
      <c r="DC34" s="640"/>
      <c r="DD34" s="624">
        <v>2122775</v>
      </c>
      <c r="DE34" s="619"/>
      <c r="DF34" s="619"/>
      <c r="DG34" s="619"/>
      <c r="DH34" s="619"/>
      <c r="DI34" s="619"/>
      <c r="DJ34" s="619"/>
      <c r="DK34" s="620"/>
      <c r="DL34" s="624">
        <v>1560538</v>
      </c>
      <c r="DM34" s="619"/>
      <c r="DN34" s="619"/>
      <c r="DO34" s="619"/>
      <c r="DP34" s="619"/>
      <c r="DQ34" s="619"/>
      <c r="DR34" s="619"/>
      <c r="DS34" s="619"/>
      <c r="DT34" s="619"/>
      <c r="DU34" s="619"/>
      <c r="DV34" s="620"/>
      <c r="DW34" s="641">
        <v>10.1</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1148400</v>
      </c>
      <c r="S35" s="619"/>
      <c r="T35" s="619"/>
      <c r="U35" s="619"/>
      <c r="V35" s="619"/>
      <c r="W35" s="619"/>
      <c r="X35" s="619"/>
      <c r="Y35" s="620"/>
      <c r="Z35" s="671">
        <v>4.5999999999999996</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2271835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247551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50092</v>
      </c>
      <c r="CS35" s="637"/>
      <c r="CT35" s="637"/>
      <c r="CU35" s="637"/>
      <c r="CV35" s="637"/>
      <c r="CW35" s="637"/>
      <c r="CX35" s="637"/>
      <c r="CY35" s="638"/>
      <c r="CZ35" s="621">
        <v>0.2</v>
      </c>
      <c r="DA35" s="639"/>
      <c r="DB35" s="639"/>
      <c r="DC35" s="640"/>
      <c r="DD35" s="624">
        <v>48990</v>
      </c>
      <c r="DE35" s="637"/>
      <c r="DF35" s="637"/>
      <c r="DG35" s="637"/>
      <c r="DH35" s="637"/>
      <c r="DI35" s="637"/>
      <c r="DJ35" s="637"/>
      <c r="DK35" s="638"/>
      <c r="DL35" s="624">
        <v>46011</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25228597</v>
      </c>
      <c r="S36" s="659"/>
      <c r="T36" s="659"/>
      <c r="U36" s="659"/>
      <c r="V36" s="659"/>
      <c r="W36" s="659"/>
      <c r="X36" s="659"/>
      <c r="Y36" s="662"/>
      <c r="Z36" s="663">
        <v>100</v>
      </c>
      <c r="AA36" s="663"/>
      <c r="AB36" s="663"/>
      <c r="AC36" s="663"/>
      <c r="AD36" s="664">
        <v>14263356</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387481</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165391</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2940121</v>
      </c>
      <c r="CS36" s="619"/>
      <c r="CT36" s="619"/>
      <c r="CU36" s="619"/>
      <c r="CV36" s="619"/>
      <c r="CW36" s="619"/>
      <c r="CX36" s="619"/>
      <c r="CY36" s="620"/>
      <c r="CZ36" s="621">
        <v>11.9</v>
      </c>
      <c r="DA36" s="639"/>
      <c r="DB36" s="639"/>
      <c r="DC36" s="640"/>
      <c r="DD36" s="624">
        <v>2081840</v>
      </c>
      <c r="DE36" s="619"/>
      <c r="DF36" s="619"/>
      <c r="DG36" s="619"/>
      <c r="DH36" s="619"/>
      <c r="DI36" s="619"/>
      <c r="DJ36" s="619"/>
      <c r="DK36" s="620"/>
      <c r="DL36" s="624">
        <v>1748399</v>
      </c>
      <c r="DM36" s="619"/>
      <c r="DN36" s="619"/>
      <c r="DO36" s="619"/>
      <c r="DP36" s="619"/>
      <c r="DQ36" s="619"/>
      <c r="DR36" s="619"/>
      <c r="DS36" s="619"/>
      <c r="DT36" s="619"/>
      <c r="DU36" s="619"/>
      <c r="DV36" s="620"/>
      <c r="DW36" s="641">
        <v>11.3</v>
      </c>
      <c r="DX36" s="642"/>
      <c r="DY36" s="642"/>
      <c r="DZ36" s="642"/>
      <c r="EA36" s="642"/>
      <c r="EB36" s="642"/>
      <c r="EC36" s="643"/>
    </row>
    <row r="37" spans="2:133" ht="11.25" customHeight="1">
      <c r="AQ37" s="644" t="s">
        <v>312</v>
      </c>
      <c r="AR37" s="645"/>
      <c r="AS37" s="645"/>
      <c r="AT37" s="645"/>
      <c r="AU37" s="645"/>
      <c r="AV37" s="645"/>
      <c r="AW37" s="645"/>
      <c r="AX37" s="645"/>
      <c r="AY37" s="646"/>
      <c r="AZ37" s="618">
        <v>8000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9672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1555758</v>
      </c>
      <c r="CS37" s="637"/>
      <c r="CT37" s="637"/>
      <c r="CU37" s="637"/>
      <c r="CV37" s="637"/>
      <c r="CW37" s="637"/>
      <c r="CX37" s="637"/>
      <c r="CY37" s="638"/>
      <c r="CZ37" s="621">
        <v>6.3</v>
      </c>
      <c r="DA37" s="639"/>
      <c r="DB37" s="639"/>
      <c r="DC37" s="640"/>
      <c r="DD37" s="624">
        <v>1555758</v>
      </c>
      <c r="DE37" s="637"/>
      <c r="DF37" s="637"/>
      <c r="DG37" s="637"/>
      <c r="DH37" s="637"/>
      <c r="DI37" s="637"/>
      <c r="DJ37" s="637"/>
      <c r="DK37" s="638"/>
      <c r="DL37" s="624">
        <v>1513836</v>
      </c>
      <c r="DM37" s="637"/>
      <c r="DN37" s="637"/>
      <c r="DO37" s="637"/>
      <c r="DP37" s="637"/>
      <c r="DQ37" s="637"/>
      <c r="DR37" s="637"/>
      <c r="DS37" s="637"/>
      <c r="DT37" s="637"/>
      <c r="DU37" s="637"/>
      <c r="DV37" s="638"/>
      <c r="DW37" s="641">
        <v>9.8000000000000007</v>
      </c>
      <c r="DX37" s="642"/>
      <c r="DY37" s="642"/>
      <c r="DZ37" s="642"/>
      <c r="EA37" s="642"/>
      <c r="EB37" s="642"/>
      <c r="EC37" s="643"/>
    </row>
    <row r="38" spans="2:133" ht="11.25" customHeight="1">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16756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2263835</v>
      </c>
      <c r="CS38" s="619"/>
      <c r="CT38" s="619"/>
      <c r="CU38" s="619"/>
      <c r="CV38" s="619"/>
      <c r="CW38" s="619"/>
      <c r="CX38" s="619"/>
      <c r="CY38" s="620"/>
      <c r="CZ38" s="621">
        <v>9.1</v>
      </c>
      <c r="DA38" s="639"/>
      <c r="DB38" s="639"/>
      <c r="DC38" s="640"/>
      <c r="DD38" s="624">
        <v>1877261</v>
      </c>
      <c r="DE38" s="619"/>
      <c r="DF38" s="619"/>
      <c r="DG38" s="619"/>
      <c r="DH38" s="619"/>
      <c r="DI38" s="619"/>
      <c r="DJ38" s="619"/>
      <c r="DK38" s="620"/>
      <c r="DL38" s="624">
        <v>1789085</v>
      </c>
      <c r="DM38" s="619"/>
      <c r="DN38" s="619"/>
      <c r="DO38" s="619"/>
      <c r="DP38" s="619"/>
      <c r="DQ38" s="619"/>
      <c r="DR38" s="619"/>
      <c r="DS38" s="619"/>
      <c r="DT38" s="619"/>
      <c r="DU38" s="619"/>
      <c r="DV38" s="620"/>
      <c r="DW38" s="641">
        <v>11.6</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734684</v>
      </c>
      <c r="CS39" s="637"/>
      <c r="CT39" s="637"/>
      <c r="CU39" s="637"/>
      <c r="CV39" s="637"/>
      <c r="CW39" s="637"/>
      <c r="CX39" s="637"/>
      <c r="CY39" s="638"/>
      <c r="CZ39" s="621">
        <v>3</v>
      </c>
      <c r="DA39" s="639"/>
      <c r="DB39" s="639"/>
      <c r="DC39" s="640"/>
      <c r="DD39" s="624">
        <v>724820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595682</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102</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1116</v>
      </c>
      <c r="CS40" s="619"/>
      <c r="CT40" s="619"/>
      <c r="CU40" s="619"/>
      <c r="CV40" s="619"/>
      <c r="CW40" s="619"/>
      <c r="CX40" s="619"/>
      <c r="CY40" s="620"/>
      <c r="CZ40" s="621">
        <v>0</v>
      </c>
      <c r="DA40" s="639"/>
      <c r="DB40" s="639"/>
      <c r="DC40" s="640"/>
      <c r="DD40" s="624">
        <v>107</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1280672</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293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276</v>
      </c>
      <c r="CS41" s="637"/>
      <c r="CT41" s="637"/>
      <c r="CU41" s="637"/>
      <c r="CV41" s="637"/>
      <c r="CW41" s="637"/>
      <c r="CX41" s="637"/>
      <c r="CY41" s="638"/>
      <c r="CZ41" s="621" t="s">
        <v>276</v>
      </c>
      <c r="DA41" s="639"/>
      <c r="DB41" s="639"/>
      <c r="DC41" s="640"/>
      <c r="DD41" s="624" t="s">
        <v>276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2843743</v>
      </c>
      <c r="CS42" s="619"/>
      <c r="CT42" s="619"/>
      <c r="CU42" s="619"/>
      <c r="CV42" s="619"/>
      <c r="CW42" s="619"/>
      <c r="CX42" s="619"/>
      <c r="CY42" s="620"/>
      <c r="CZ42" s="621">
        <v>11.5</v>
      </c>
      <c r="DA42" s="622"/>
      <c r="DB42" s="622"/>
      <c r="DC42" s="623"/>
      <c r="DD42" s="624">
        <v>714082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154419</v>
      </c>
      <c r="CS43" s="637"/>
      <c r="CT43" s="637"/>
      <c r="CU43" s="637"/>
      <c r="CV43" s="637"/>
      <c r="CW43" s="637"/>
      <c r="CX43" s="637"/>
      <c r="CY43" s="638"/>
      <c r="CZ43" s="621">
        <v>0.6</v>
      </c>
      <c r="DA43" s="639"/>
      <c r="DB43" s="639"/>
      <c r="DC43" s="640"/>
      <c r="DD43" s="624">
        <v>154419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2843743</v>
      </c>
      <c r="CS44" s="619"/>
      <c r="CT44" s="619"/>
      <c r="CU44" s="619"/>
      <c r="CV44" s="619"/>
      <c r="CW44" s="619"/>
      <c r="CX44" s="619"/>
      <c r="CY44" s="620"/>
      <c r="CZ44" s="621">
        <v>11.5</v>
      </c>
      <c r="DA44" s="622"/>
      <c r="DB44" s="622"/>
      <c r="DC44" s="623"/>
      <c r="DD44" s="624">
        <v>714082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773410</v>
      </c>
      <c r="CS45" s="637"/>
      <c r="CT45" s="637"/>
      <c r="CU45" s="637"/>
      <c r="CV45" s="637"/>
      <c r="CW45" s="637"/>
      <c r="CX45" s="637"/>
      <c r="CY45" s="638"/>
      <c r="CZ45" s="621">
        <v>3.1</v>
      </c>
      <c r="DA45" s="639"/>
      <c r="DB45" s="639"/>
      <c r="DC45" s="640"/>
      <c r="DD45" s="624">
        <v>51422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2070333</v>
      </c>
      <c r="CS46" s="619"/>
      <c r="CT46" s="619"/>
      <c r="CU46" s="619"/>
      <c r="CV46" s="619"/>
      <c r="CW46" s="619"/>
      <c r="CX46" s="619"/>
      <c r="CY46" s="620"/>
      <c r="CZ46" s="621">
        <v>8.4</v>
      </c>
      <c r="DA46" s="622"/>
      <c r="DB46" s="622"/>
      <c r="DC46" s="623"/>
      <c r="DD46" s="624">
        <v>662660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109</v>
      </c>
      <c r="CS47" s="637"/>
      <c r="CT47" s="637"/>
      <c r="CU47" s="637"/>
      <c r="CV47" s="637"/>
      <c r="CW47" s="637"/>
      <c r="CX47" s="637"/>
      <c r="CY47" s="638"/>
      <c r="CZ47" s="621" t="s">
        <v>109</v>
      </c>
      <c r="DA47" s="639"/>
      <c r="DB47" s="639"/>
      <c r="DC47" s="640"/>
      <c r="DD47" s="624" t="s">
        <v>109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24741638</v>
      </c>
      <c r="CS49" s="603"/>
      <c r="CT49" s="603"/>
      <c r="CU49" s="603"/>
      <c r="CV49" s="603"/>
      <c r="CW49" s="603"/>
      <c r="CX49" s="603"/>
      <c r="CY49" s="604"/>
      <c r="CZ49" s="605">
        <v>100</v>
      </c>
      <c r="DA49" s="606"/>
      <c r="DB49" s="606"/>
      <c r="DC49" s="607"/>
      <c r="DD49" s="608">
        <v>16131270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25162</v>
      </c>
      <c r="R7" s="1131"/>
      <c r="S7" s="1131"/>
      <c r="T7" s="1131"/>
      <c r="U7" s="1131"/>
      <c r="V7" s="1131">
        <v>24735</v>
      </c>
      <c r="W7" s="1131"/>
      <c r="X7" s="1131"/>
      <c r="Y7" s="1131"/>
      <c r="Z7" s="1131"/>
      <c r="AA7" s="1131">
        <v>426</v>
      </c>
      <c r="AB7" s="1131"/>
      <c r="AC7" s="1131"/>
      <c r="AD7" s="1131"/>
      <c r="AE7" s="1132"/>
      <c r="AF7" s="1133">
        <v>304</v>
      </c>
      <c r="AG7" s="1134"/>
      <c r="AH7" s="1134"/>
      <c r="AI7" s="1134"/>
      <c r="AJ7" s="1135"/>
      <c r="AK7" s="1117">
        <v>5</v>
      </c>
      <c r="AL7" s="1118"/>
      <c r="AM7" s="1118"/>
      <c r="AN7" s="1118"/>
      <c r="AO7" s="1118"/>
      <c r="AP7" s="1118">
        <v>36038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57" t="s">
        <v>362</v>
      </c>
      <c r="C8" s="1058"/>
      <c r="D8" s="1058"/>
      <c r="E8" s="1058"/>
      <c r="F8" s="1058"/>
      <c r="G8" s="1058"/>
      <c r="H8" s="1058"/>
      <c r="I8" s="1058"/>
      <c r="J8" s="1058"/>
      <c r="K8" s="1058"/>
      <c r="L8" s="1058"/>
      <c r="M8" s="1058"/>
      <c r="N8" s="1058"/>
      <c r="O8" s="1058"/>
      <c r="P8" s="1059"/>
      <c r="Q8" s="1069">
        <v>81</v>
      </c>
      <c r="R8" s="1070"/>
      <c r="S8" s="1070"/>
      <c r="T8" s="1070"/>
      <c r="U8" s="1070"/>
      <c r="V8" s="1070">
        <v>21</v>
      </c>
      <c r="W8" s="1070"/>
      <c r="X8" s="1070"/>
      <c r="Y8" s="1070"/>
      <c r="Z8" s="1070"/>
      <c r="AA8" s="1070">
        <v>61</v>
      </c>
      <c r="AB8" s="1070"/>
      <c r="AC8" s="1070"/>
      <c r="AD8" s="1070"/>
      <c r="AE8" s="1071"/>
      <c r="AF8" s="1063">
        <v>61</v>
      </c>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363</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365</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8413</v>
      </c>
      <c r="R28" s="1080"/>
      <c r="S28" s="1080"/>
      <c r="T28" s="1080"/>
      <c r="U28" s="1080"/>
      <c r="V28" s="1080">
        <v>8166</v>
      </c>
      <c r="W28" s="1080"/>
      <c r="X28" s="1080"/>
      <c r="Y28" s="1080"/>
      <c r="Z28" s="1080"/>
      <c r="AA28" s="1080">
        <v>248</v>
      </c>
      <c r="AB28" s="1080"/>
      <c r="AC28" s="1080"/>
      <c r="AD28" s="1080"/>
      <c r="AE28" s="1081"/>
      <c r="AF28" s="1082">
        <v>248</v>
      </c>
      <c r="AG28" s="1080"/>
      <c r="AH28" s="1080"/>
      <c r="AI28" s="1080"/>
      <c r="AJ28" s="1083"/>
      <c r="AK28" s="1084">
        <v>596</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377</v>
      </c>
      <c r="C29" s="1058"/>
      <c r="D29" s="1058"/>
      <c r="E29" s="1058"/>
      <c r="F29" s="1058"/>
      <c r="G29" s="1058"/>
      <c r="H29" s="1058"/>
      <c r="I29" s="1058"/>
      <c r="J29" s="1058"/>
      <c r="K29" s="1058"/>
      <c r="L29" s="1058"/>
      <c r="M29" s="1058"/>
      <c r="N29" s="1058"/>
      <c r="O29" s="1058"/>
      <c r="P29" s="1059"/>
      <c r="Q29" s="1069">
        <v>766</v>
      </c>
      <c r="R29" s="1070"/>
      <c r="S29" s="1070"/>
      <c r="T29" s="1070"/>
      <c r="U29" s="1070"/>
      <c r="V29" s="1070">
        <v>758</v>
      </c>
      <c r="W29" s="1070"/>
      <c r="X29" s="1070"/>
      <c r="Y29" s="1070"/>
      <c r="Z29" s="1070"/>
      <c r="AA29" s="1070">
        <v>8</v>
      </c>
      <c r="AB29" s="1070"/>
      <c r="AC29" s="1070"/>
      <c r="AD29" s="1070"/>
      <c r="AE29" s="1071"/>
      <c r="AF29" s="1063">
        <v>8</v>
      </c>
      <c r="AG29" s="1064"/>
      <c r="AH29" s="1064"/>
      <c r="AI29" s="1064"/>
      <c r="AJ29" s="1065"/>
      <c r="AK29" s="1006">
        <v>177</v>
      </c>
      <c r="AL29" s="997"/>
      <c r="AM29" s="997"/>
      <c r="AN29" s="997"/>
      <c r="AO29" s="997"/>
      <c r="AP29" s="997"/>
      <c r="AQ29" s="997"/>
      <c r="AR29" s="997"/>
      <c r="AS29" s="997"/>
      <c r="AT29" s="997"/>
      <c r="AU29" s="997"/>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378</v>
      </c>
      <c r="C30" s="1058"/>
      <c r="D30" s="1058"/>
      <c r="E30" s="1058"/>
      <c r="F30" s="1058"/>
      <c r="G30" s="1058"/>
      <c r="H30" s="1058"/>
      <c r="I30" s="1058"/>
      <c r="J30" s="1058"/>
      <c r="K30" s="1058"/>
      <c r="L30" s="1058"/>
      <c r="M30" s="1058"/>
      <c r="N30" s="1058"/>
      <c r="O30" s="1058"/>
      <c r="P30" s="1059"/>
      <c r="Q30" s="1069">
        <v>3958</v>
      </c>
      <c r="R30" s="1070"/>
      <c r="S30" s="1070"/>
      <c r="T30" s="1070"/>
      <c r="U30" s="1070"/>
      <c r="V30" s="1070">
        <v>3825</v>
      </c>
      <c r="W30" s="1070"/>
      <c r="X30" s="1070"/>
      <c r="Y30" s="1070"/>
      <c r="Z30" s="1070"/>
      <c r="AA30" s="1070">
        <v>133</v>
      </c>
      <c r="AB30" s="1070"/>
      <c r="AC30" s="1070"/>
      <c r="AD30" s="1070"/>
      <c r="AE30" s="1071"/>
      <c r="AF30" s="1063">
        <v>131</v>
      </c>
      <c r="AG30" s="1064"/>
      <c r="AH30" s="1064"/>
      <c r="AI30" s="1064"/>
      <c r="AJ30" s="1065"/>
      <c r="AK30" s="1006">
        <v>582</v>
      </c>
      <c r="AL30" s="997"/>
      <c r="AM30" s="997"/>
      <c r="AN30" s="997"/>
      <c r="AO30" s="997"/>
      <c r="AP30" s="997"/>
      <c r="AQ30" s="997"/>
      <c r="AR30" s="997"/>
      <c r="AS30" s="997"/>
      <c r="AT30" s="997"/>
      <c r="AU30" s="997"/>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379</v>
      </c>
      <c r="C31" s="1058"/>
      <c r="D31" s="1058"/>
      <c r="E31" s="1058"/>
      <c r="F31" s="1058"/>
      <c r="G31" s="1058"/>
      <c r="H31" s="1058"/>
      <c r="I31" s="1058"/>
      <c r="J31" s="1058"/>
      <c r="K31" s="1058"/>
      <c r="L31" s="1058"/>
      <c r="M31" s="1058"/>
      <c r="N31" s="1058"/>
      <c r="O31" s="1058"/>
      <c r="P31" s="1059"/>
      <c r="Q31" s="1069">
        <v>3174</v>
      </c>
      <c r="R31" s="1070"/>
      <c r="S31" s="1070"/>
      <c r="T31" s="1070"/>
      <c r="U31" s="1070"/>
      <c r="V31" s="1070">
        <v>197</v>
      </c>
      <c r="W31" s="1070"/>
      <c r="X31" s="1070"/>
      <c r="Y31" s="1070"/>
      <c r="Z31" s="1070"/>
      <c r="AA31" s="1070">
        <v>2977</v>
      </c>
      <c r="AB31" s="1070"/>
      <c r="AC31" s="1070"/>
      <c r="AD31" s="1070"/>
      <c r="AE31" s="1071"/>
      <c r="AF31" s="1063">
        <v>2977</v>
      </c>
      <c r="AG31" s="1064"/>
      <c r="AH31" s="1064"/>
      <c r="AI31" s="1064"/>
      <c r="AJ31" s="1065"/>
      <c r="AK31" s="1006">
        <v>12</v>
      </c>
      <c r="AL31" s="997"/>
      <c r="AM31" s="997"/>
      <c r="AN31" s="997"/>
      <c r="AO31" s="997"/>
      <c r="AP31" s="997">
        <v>193</v>
      </c>
      <c r="AQ31" s="997"/>
      <c r="AR31" s="997"/>
      <c r="AS31" s="997"/>
      <c r="AT31" s="997"/>
      <c r="AU31" s="997"/>
      <c r="AV31" s="997"/>
      <c r="AW31" s="997"/>
      <c r="AX31" s="997"/>
      <c r="AY31" s="997"/>
      <c r="AZ31" s="1068"/>
      <c r="BA31" s="1068"/>
      <c r="BB31" s="1068"/>
      <c r="BC31" s="1068"/>
      <c r="BD31" s="1068"/>
      <c r="BE31" s="1052" t="s">
        <v>380</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381</v>
      </c>
      <c r="C32" s="1058"/>
      <c r="D32" s="1058"/>
      <c r="E32" s="1058"/>
      <c r="F32" s="1058"/>
      <c r="G32" s="1058"/>
      <c r="H32" s="1058"/>
      <c r="I32" s="1058"/>
      <c r="J32" s="1058"/>
      <c r="K32" s="1058"/>
      <c r="L32" s="1058"/>
      <c r="M32" s="1058"/>
      <c r="N32" s="1058"/>
      <c r="O32" s="1058"/>
      <c r="P32" s="1059"/>
      <c r="Q32" s="1069">
        <v>1914</v>
      </c>
      <c r="R32" s="1070"/>
      <c r="S32" s="1070"/>
      <c r="T32" s="1070"/>
      <c r="U32" s="1070"/>
      <c r="V32" s="1070">
        <v>1899</v>
      </c>
      <c r="W32" s="1070"/>
      <c r="X32" s="1070"/>
      <c r="Y32" s="1070"/>
      <c r="Z32" s="1070"/>
      <c r="AA32" s="1070">
        <v>15</v>
      </c>
      <c r="AB32" s="1070"/>
      <c r="AC32" s="1070"/>
      <c r="AD32" s="1070"/>
      <c r="AE32" s="1071"/>
      <c r="AF32" s="1063">
        <v>15</v>
      </c>
      <c r="AG32" s="1064"/>
      <c r="AH32" s="1064"/>
      <c r="AI32" s="1064"/>
      <c r="AJ32" s="1065"/>
      <c r="AK32" s="1006">
        <v>387</v>
      </c>
      <c r="AL32" s="997"/>
      <c r="AM32" s="997"/>
      <c r="AN32" s="997"/>
      <c r="AO32" s="997"/>
      <c r="AP32" s="997">
        <v>11790</v>
      </c>
      <c r="AQ32" s="997"/>
      <c r="AR32" s="997"/>
      <c r="AS32" s="997"/>
      <c r="AT32" s="997"/>
      <c r="AU32" s="997">
        <v>6331</v>
      </c>
      <c r="AV32" s="997"/>
      <c r="AW32" s="997"/>
      <c r="AX32" s="997"/>
      <c r="AY32" s="997"/>
      <c r="AZ32" s="1068"/>
      <c r="BA32" s="1068"/>
      <c r="BB32" s="1068"/>
      <c r="BC32" s="1068"/>
      <c r="BD32" s="1068"/>
      <c r="BE32" s="1052" t="s">
        <v>382</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383</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3379</v>
      </c>
      <c r="AG63" s="985"/>
      <c r="AH63" s="985"/>
      <c r="AI63" s="985"/>
      <c r="AJ63" s="1050"/>
      <c r="AK63" s="1051"/>
      <c r="AL63" s="989"/>
      <c r="AM63" s="989"/>
      <c r="AN63" s="989"/>
      <c r="AO63" s="989"/>
      <c r="AP63" s="985"/>
      <c r="AQ63" s="985"/>
      <c r="AR63" s="985"/>
      <c r="AS63" s="985"/>
      <c r="AT63" s="985"/>
      <c r="AU63" s="985"/>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387</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533</v>
      </c>
      <c r="C68" s="1012"/>
      <c r="D68" s="1012"/>
      <c r="E68" s="1012"/>
      <c r="F68" s="1012"/>
      <c r="G68" s="1012"/>
      <c r="H68" s="1012"/>
      <c r="I68" s="1012"/>
      <c r="J68" s="1012"/>
      <c r="K68" s="1012"/>
      <c r="L68" s="1012"/>
      <c r="M68" s="1012"/>
      <c r="N68" s="1012"/>
      <c r="O68" s="1012"/>
      <c r="P68" s="1013"/>
      <c r="Q68" s="1014">
        <v>2214</v>
      </c>
      <c r="R68" s="1008"/>
      <c r="S68" s="1008"/>
      <c r="T68" s="1008"/>
      <c r="U68" s="1008"/>
      <c r="V68" s="1008">
        <v>2214</v>
      </c>
      <c r="W68" s="1008"/>
      <c r="X68" s="1008"/>
      <c r="Y68" s="1008"/>
      <c r="Z68" s="1008"/>
      <c r="AA68" s="1008"/>
      <c r="AB68" s="1008"/>
      <c r="AC68" s="1008"/>
      <c r="AD68" s="1008"/>
      <c r="AE68" s="1008"/>
      <c r="AF68" s="1008"/>
      <c r="AG68" s="1008"/>
      <c r="AH68" s="1008"/>
      <c r="AI68" s="1008"/>
      <c r="AJ68" s="1008"/>
      <c r="AK68" s="1008">
        <v>172</v>
      </c>
      <c r="AL68" s="1008"/>
      <c r="AM68" s="1008"/>
      <c r="AN68" s="1008"/>
      <c r="AO68" s="1008"/>
      <c r="AP68" s="1008">
        <v>892</v>
      </c>
      <c r="AQ68" s="1008"/>
      <c r="AR68" s="1008"/>
      <c r="AS68" s="1008"/>
      <c r="AT68" s="1008"/>
      <c r="AU68" s="1008">
        <v>165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534</v>
      </c>
      <c r="C69" s="1001"/>
      <c r="D69" s="1001"/>
      <c r="E69" s="1001"/>
      <c r="F69" s="1001"/>
      <c r="G69" s="1001"/>
      <c r="H69" s="1001"/>
      <c r="I69" s="1001"/>
      <c r="J69" s="1001"/>
      <c r="K69" s="1001"/>
      <c r="L69" s="1001"/>
      <c r="M69" s="1001"/>
      <c r="N69" s="1001"/>
      <c r="O69" s="1001"/>
      <c r="P69" s="1002"/>
      <c r="Q69" s="1003">
        <v>615</v>
      </c>
      <c r="R69" s="997"/>
      <c r="S69" s="997"/>
      <c r="T69" s="997"/>
      <c r="U69" s="997"/>
      <c r="V69" s="997">
        <v>599</v>
      </c>
      <c r="W69" s="997"/>
      <c r="X69" s="997"/>
      <c r="Y69" s="997"/>
      <c r="Z69" s="997"/>
      <c r="AA69" s="997">
        <v>16</v>
      </c>
      <c r="AB69" s="997"/>
      <c r="AC69" s="997"/>
      <c r="AD69" s="997"/>
      <c r="AE69" s="997"/>
      <c r="AF69" s="997">
        <v>16</v>
      </c>
      <c r="AG69" s="997"/>
      <c r="AH69" s="997"/>
      <c r="AI69" s="997"/>
      <c r="AJ69" s="997"/>
      <c r="AK69" s="997">
        <v>24</v>
      </c>
      <c r="AL69" s="997"/>
      <c r="AM69" s="997"/>
      <c r="AN69" s="997"/>
      <c r="AO69" s="997"/>
      <c r="AP69" s="997">
        <v>209</v>
      </c>
      <c r="AQ69" s="997"/>
      <c r="AR69" s="997"/>
      <c r="AS69" s="997"/>
      <c r="AT69" s="997"/>
      <c r="AU69" s="997">
        <v>144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535</v>
      </c>
      <c r="C70" s="1001"/>
      <c r="D70" s="1001"/>
      <c r="E70" s="1001"/>
      <c r="F70" s="1001"/>
      <c r="G70" s="1001"/>
      <c r="H70" s="1001"/>
      <c r="I70" s="1001"/>
      <c r="J70" s="1001"/>
      <c r="K70" s="1001"/>
      <c r="L70" s="1001"/>
      <c r="M70" s="1001"/>
      <c r="N70" s="1001"/>
      <c r="O70" s="1001"/>
      <c r="P70" s="1002"/>
      <c r="Q70" s="1003">
        <v>116</v>
      </c>
      <c r="R70" s="997"/>
      <c r="S70" s="997"/>
      <c r="T70" s="997"/>
      <c r="U70" s="997"/>
      <c r="V70" s="997">
        <v>94</v>
      </c>
      <c r="W70" s="997"/>
      <c r="X70" s="997"/>
      <c r="Y70" s="997"/>
      <c r="Z70" s="997"/>
      <c r="AA70" s="997">
        <v>21</v>
      </c>
      <c r="AB70" s="997"/>
      <c r="AC70" s="997"/>
      <c r="AD70" s="997"/>
      <c r="AE70" s="997"/>
      <c r="AF70" s="997">
        <v>21</v>
      </c>
      <c r="AG70" s="997"/>
      <c r="AH70" s="997"/>
      <c r="AI70" s="997"/>
      <c r="AJ70" s="997"/>
      <c r="AK70" s="997"/>
      <c r="AL70" s="997"/>
      <c r="AM70" s="997"/>
      <c r="AN70" s="997"/>
      <c r="AO70" s="997"/>
      <c r="AP70" s="997">
        <v>7</v>
      </c>
      <c r="AQ70" s="997"/>
      <c r="AR70" s="997"/>
      <c r="AS70" s="997"/>
      <c r="AT70" s="997"/>
      <c r="AU70" s="997">
        <v>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536</v>
      </c>
      <c r="C71" s="1001"/>
      <c r="D71" s="1001"/>
      <c r="E71" s="1001"/>
      <c r="F71" s="1001"/>
      <c r="G71" s="1001"/>
      <c r="H71" s="1001"/>
      <c r="I71" s="1001"/>
      <c r="J71" s="1001"/>
      <c r="K71" s="1001"/>
      <c r="L71" s="1001"/>
      <c r="M71" s="1001"/>
      <c r="N71" s="1001"/>
      <c r="O71" s="1001"/>
      <c r="P71" s="1002"/>
      <c r="Q71" s="1003">
        <v>919</v>
      </c>
      <c r="R71" s="997"/>
      <c r="S71" s="997"/>
      <c r="T71" s="997"/>
      <c r="U71" s="997"/>
      <c r="V71" s="997">
        <v>818</v>
      </c>
      <c r="W71" s="997"/>
      <c r="X71" s="997"/>
      <c r="Y71" s="997"/>
      <c r="Z71" s="997"/>
      <c r="AA71" s="997">
        <v>101</v>
      </c>
      <c r="AB71" s="997"/>
      <c r="AC71" s="997"/>
      <c r="AD71" s="997"/>
      <c r="AE71" s="997"/>
      <c r="AF71" s="997">
        <v>101</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537</v>
      </c>
      <c r="C72" s="1001"/>
      <c r="D72" s="1001"/>
      <c r="E72" s="1001"/>
      <c r="F72" s="1001"/>
      <c r="G72" s="1001"/>
      <c r="H72" s="1001"/>
      <c r="I72" s="1001"/>
      <c r="J72" s="1001"/>
      <c r="K72" s="1001"/>
      <c r="L72" s="1001"/>
      <c r="M72" s="1001"/>
      <c r="N72" s="1001"/>
      <c r="O72" s="1001"/>
      <c r="P72" s="1002"/>
      <c r="Q72" s="1003">
        <v>15434</v>
      </c>
      <c r="R72" s="997"/>
      <c r="S72" s="997"/>
      <c r="T72" s="997"/>
      <c r="U72" s="997"/>
      <c r="V72" s="997">
        <v>15147</v>
      </c>
      <c r="W72" s="997"/>
      <c r="X72" s="997"/>
      <c r="Y72" s="997"/>
      <c r="Z72" s="997"/>
      <c r="AA72" s="997">
        <v>287</v>
      </c>
      <c r="AB72" s="997"/>
      <c r="AC72" s="997"/>
      <c r="AD72" s="997"/>
      <c r="AE72" s="997"/>
      <c r="AF72" s="997">
        <v>287</v>
      </c>
      <c r="AG72" s="997"/>
      <c r="AH72" s="997"/>
      <c r="AI72" s="997"/>
      <c r="AJ72" s="997"/>
      <c r="AK72" s="997">
        <v>8</v>
      </c>
      <c r="AL72" s="997"/>
      <c r="AM72" s="997"/>
      <c r="AN72" s="997"/>
      <c r="AO72" s="997"/>
      <c r="AP72" s="997">
        <v>4549</v>
      </c>
      <c r="AQ72" s="997"/>
      <c r="AR72" s="997"/>
      <c r="AS72" s="997"/>
      <c r="AT72" s="997"/>
      <c r="AU72" s="997">
        <v>670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284</v>
      </c>
      <c r="AG109" s="918"/>
      <c r="AH109" s="918"/>
      <c r="AI109" s="918"/>
      <c r="AJ109" s="919"/>
      <c r="AK109" s="920" t="s">
        <v>283</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284</v>
      </c>
      <c r="BW109" s="918"/>
      <c r="BX109" s="918"/>
      <c r="BY109" s="918"/>
      <c r="BZ109" s="919"/>
      <c r="CA109" s="920" t="s">
        <v>283</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284</v>
      </c>
      <c r="DM109" s="918"/>
      <c r="DN109" s="918"/>
      <c r="DO109" s="918"/>
      <c r="DP109" s="919"/>
      <c r="DQ109" s="920" t="s">
        <v>283</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4094806</v>
      </c>
      <c r="AB110" s="903"/>
      <c r="AC110" s="903"/>
      <c r="AD110" s="903"/>
      <c r="AE110" s="904"/>
      <c r="AF110" s="905">
        <v>4024239</v>
      </c>
      <c r="AG110" s="903"/>
      <c r="AH110" s="903"/>
      <c r="AI110" s="903"/>
      <c r="AJ110" s="904"/>
      <c r="AK110" s="905">
        <v>3849354</v>
      </c>
      <c r="AL110" s="903"/>
      <c r="AM110" s="903"/>
      <c r="AN110" s="903"/>
      <c r="AO110" s="904"/>
      <c r="AP110" s="906">
        <v>30.5</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36675091</v>
      </c>
      <c r="BR110" s="830"/>
      <c r="BS110" s="830"/>
      <c r="BT110" s="830"/>
      <c r="BU110" s="830"/>
      <c r="BV110" s="830">
        <v>35819126</v>
      </c>
      <c r="BW110" s="830"/>
      <c r="BX110" s="830"/>
      <c r="BY110" s="830"/>
      <c r="BZ110" s="830"/>
      <c r="CA110" s="830">
        <v>36038256</v>
      </c>
      <c r="CB110" s="830"/>
      <c r="CC110" s="830"/>
      <c r="CD110" s="830"/>
      <c r="CE110" s="830"/>
      <c r="CF110" s="891">
        <v>285.8</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405</v>
      </c>
      <c r="AB111" s="939"/>
      <c r="AC111" s="939"/>
      <c r="AD111" s="939"/>
      <c r="AE111" s="940"/>
      <c r="AF111" s="941" t="s">
        <v>405</v>
      </c>
      <c r="AG111" s="939"/>
      <c r="AH111" s="939"/>
      <c r="AI111" s="939"/>
      <c r="AJ111" s="940"/>
      <c r="AK111" s="941" t="s">
        <v>405</v>
      </c>
      <c r="AL111" s="939"/>
      <c r="AM111" s="939"/>
      <c r="AN111" s="939"/>
      <c r="AO111" s="940"/>
      <c r="AP111" s="942" t="s">
        <v>405</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101812</v>
      </c>
      <c r="BR111" s="801"/>
      <c r="BS111" s="801"/>
      <c r="BT111" s="801"/>
      <c r="BU111" s="801"/>
      <c r="BV111" s="801">
        <v>76639</v>
      </c>
      <c r="BW111" s="801"/>
      <c r="BX111" s="801"/>
      <c r="BY111" s="801"/>
      <c r="BZ111" s="801"/>
      <c r="CA111" s="801">
        <v>76148</v>
      </c>
      <c r="CB111" s="801"/>
      <c r="CC111" s="801"/>
      <c r="CD111" s="801"/>
      <c r="CE111" s="801"/>
      <c r="CF111" s="878">
        <v>0.6</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101812</v>
      </c>
      <c r="DH111" s="801"/>
      <c r="DI111" s="801"/>
      <c r="DJ111" s="801"/>
      <c r="DK111" s="801"/>
      <c r="DL111" s="801">
        <v>76639</v>
      </c>
      <c r="DM111" s="801"/>
      <c r="DN111" s="801"/>
      <c r="DO111" s="801"/>
      <c r="DP111" s="801"/>
      <c r="DQ111" s="801">
        <v>76148</v>
      </c>
      <c r="DR111" s="801"/>
      <c r="DS111" s="801"/>
      <c r="DT111" s="801"/>
      <c r="DU111" s="801"/>
      <c r="DV111" s="853">
        <v>0.6</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5386081</v>
      </c>
      <c r="BR112" s="801"/>
      <c r="BS112" s="801"/>
      <c r="BT112" s="801"/>
      <c r="BU112" s="801"/>
      <c r="BV112" s="801">
        <v>5697647</v>
      </c>
      <c r="BW112" s="801"/>
      <c r="BX112" s="801"/>
      <c r="BY112" s="801"/>
      <c r="BZ112" s="801"/>
      <c r="CA112" s="801">
        <v>6331236</v>
      </c>
      <c r="CB112" s="801"/>
      <c r="CC112" s="801"/>
      <c r="CD112" s="801"/>
      <c r="CE112" s="801"/>
      <c r="CF112" s="878">
        <v>50.2</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317954</v>
      </c>
      <c r="AB113" s="939"/>
      <c r="AC113" s="939"/>
      <c r="AD113" s="939"/>
      <c r="AE113" s="940"/>
      <c r="AF113" s="941">
        <v>320629</v>
      </c>
      <c r="AG113" s="939"/>
      <c r="AH113" s="939"/>
      <c r="AI113" s="939"/>
      <c r="AJ113" s="940"/>
      <c r="AK113" s="941">
        <v>365315</v>
      </c>
      <c r="AL113" s="939"/>
      <c r="AM113" s="939"/>
      <c r="AN113" s="939"/>
      <c r="AO113" s="940"/>
      <c r="AP113" s="942">
        <v>2.9</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1055469</v>
      </c>
      <c r="BR113" s="801"/>
      <c r="BS113" s="801"/>
      <c r="BT113" s="801"/>
      <c r="BU113" s="801"/>
      <c r="BV113" s="801">
        <v>1070309</v>
      </c>
      <c r="BW113" s="801"/>
      <c r="BX113" s="801"/>
      <c r="BY113" s="801"/>
      <c r="BZ113" s="801"/>
      <c r="CA113" s="801">
        <v>981321</v>
      </c>
      <c r="CB113" s="801"/>
      <c r="CC113" s="801"/>
      <c r="CD113" s="801"/>
      <c r="CE113" s="801"/>
      <c r="CF113" s="878">
        <v>7.8</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210036</v>
      </c>
      <c r="AB114" s="814"/>
      <c r="AC114" s="814"/>
      <c r="AD114" s="814"/>
      <c r="AE114" s="815"/>
      <c r="AF114" s="816">
        <v>206937</v>
      </c>
      <c r="AG114" s="814"/>
      <c r="AH114" s="814"/>
      <c r="AI114" s="814"/>
      <c r="AJ114" s="815"/>
      <c r="AK114" s="816">
        <v>213413</v>
      </c>
      <c r="AL114" s="814"/>
      <c r="AM114" s="814"/>
      <c r="AN114" s="814"/>
      <c r="AO114" s="815"/>
      <c r="AP114" s="784">
        <v>1.7</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4358242</v>
      </c>
      <c r="BR114" s="801"/>
      <c r="BS114" s="801"/>
      <c r="BT114" s="801"/>
      <c r="BU114" s="801"/>
      <c r="BV114" s="801">
        <v>4000114</v>
      </c>
      <c r="BW114" s="801"/>
      <c r="BX114" s="801"/>
      <c r="BY114" s="801"/>
      <c r="BZ114" s="801"/>
      <c r="CA114" s="801">
        <v>3669100</v>
      </c>
      <c r="CB114" s="801"/>
      <c r="CC114" s="801"/>
      <c r="CD114" s="801"/>
      <c r="CE114" s="801"/>
      <c r="CF114" s="878">
        <v>29.1</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67349</v>
      </c>
      <c r="AB115" s="939"/>
      <c r="AC115" s="939"/>
      <c r="AD115" s="939"/>
      <c r="AE115" s="940"/>
      <c r="AF115" s="941">
        <v>67321</v>
      </c>
      <c r="AG115" s="939"/>
      <c r="AH115" s="939"/>
      <c r="AI115" s="939"/>
      <c r="AJ115" s="940"/>
      <c r="AK115" s="941">
        <v>67202</v>
      </c>
      <c r="AL115" s="939"/>
      <c r="AM115" s="939"/>
      <c r="AN115" s="939"/>
      <c r="AO115" s="940"/>
      <c r="AP115" s="942">
        <v>0.5</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582</v>
      </c>
      <c r="AB116" s="814"/>
      <c r="AC116" s="814"/>
      <c r="AD116" s="814"/>
      <c r="AE116" s="815"/>
      <c r="AF116" s="816">
        <v>1182</v>
      </c>
      <c r="AG116" s="814"/>
      <c r="AH116" s="814"/>
      <c r="AI116" s="814"/>
      <c r="AJ116" s="815"/>
      <c r="AK116" s="816">
        <v>782</v>
      </c>
      <c r="AL116" s="814"/>
      <c r="AM116" s="814"/>
      <c r="AN116" s="814"/>
      <c r="AO116" s="815"/>
      <c r="AP116" s="784">
        <v>0</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4690727</v>
      </c>
      <c r="AB117" s="925"/>
      <c r="AC117" s="925"/>
      <c r="AD117" s="925"/>
      <c r="AE117" s="926"/>
      <c r="AF117" s="928">
        <v>4620308</v>
      </c>
      <c r="AG117" s="925"/>
      <c r="AH117" s="925"/>
      <c r="AI117" s="925"/>
      <c r="AJ117" s="926"/>
      <c r="AK117" s="928">
        <v>4496066</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284</v>
      </c>
      <c r="AG118" s="918"/>
      <c r="AH118" s="918"/>
      <c r="AI118" s="918"/>
      <c r="AJ118" s="919"/>
      <c r="AK118" s="920" t="s">
        <v>283</v>
      </c>
      <c r="AL118" s="918"/>
      <c r="AM118" s="918"/>
      <c r="AN118" s="918"/>
      <c r="AO118" s="919"/>
      <c r="AP118" s="921" t="s">
        <v>398</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428</v>
      </c>
      <c r="BP118" s="868"/>
      <c r="BQ118" s="887">
        <v>47576695</v>
      </c>
      <c r="BR118" s="888"/>
      <c r="BS118" s="888"/>
      <c r="BT118" s="888"/>
      <c r="BU118" s="888"/>
      <c r="BV118" s="888">
        <v>46663835</v>
      </c>
      <c r="BW118" s="888"/>
      <c r="BX118" s="888"/>
      <c r="BY118" s="888"/>
      <c r="BZ118" s="888"/>
      <c r="CA118" s="888">
        <v>47096061</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2921301</v>
      </c>
      <c r="BR119" s="830"/>
      <c r="BS119" s="830"/>
      <c r="BT119" s="830"/>
      <c r="BU119" s="830"/>
      <c r="BV119" s="830">
        <v>3426917</v>
      </c>
      <c r="BW119" s="830"/>
      <c r="BX119" s="830"/>
      <c r="BY119" s="830"/>
      <c r="BZ119" s="830"/>
      <c r="CA119" s="830">
        <v>4405569</v>
      </c>
      <c r="CB119" s="830"/>
      <c r="CC119" s="830"/>
      <c r="CD119" s="830"/>
      <c r="CE119" s="830"/>
      <c r="CF119" s="891">
        <v>34.9</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25660</v>
      </c>
      <c r="AB120" s="814"/>
      <c r="AC120" s="814"/>
      <c r="AD120" s="814"/>
      <c r="AE120" s="815"/>
      <c r="AF120" s="816">
        <v>25660</v>
      </c>
      <c r="AG120" s="814"/>
      <c r="AH120" s="814"/>
      <c r="AI120" s="814"/>
      <c r="AJ120" s="815"/>
      <c r="AK120" s="816">
        <v>25660</v>
      </c>
      <c r="AL120" s="814"/>
      <c r="AM120" s="814"/>
      <c r="AN120" s="814"/>
      <c r="AO120" s="815"/>
      <c r="AP120" s="784">
        <v>0.2</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151469</v>
      </c>
      <c r="BR120" s="801"/>
      <c r="BS120" s="801"/>
      <c r="BT120" s="801"/>
      <c r="BU120" s="801"/>
      <c r="BV120" s="801">
        <v>77296</v>
      </c>
      <c r="BW120" s="801"/>
      <c r="BX120" s="801"/>
      <c r="BY120" s="801"/>
      <c r="BZ120" s="801"/>
      <c r="CA120" s="801">
        <v>49571</v>
      </c>
      <c r="CB120" s="801"/>
      <c r="CC120" s="801"/>
      <c r="CD120" s="801"/>
      <c r="CE120" s="801"/>
      <c r="CF120" s="878">
        <v>0.4</v>
      </c>
      <c r="CG120" s="879"/>
      <c r="CH120" s="879"/>
      <c r="CI120" s="879"/>
      <c r="CJ120" s="879"/>
      <c r="CK120" s="880" t="s">
        <v>434</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5386081</v>
      </c>
      <c r="DH120" s="830"/>
      <c r="DI120" s="830"/>
      <c r="DJ120" s="830"/>
      <c r="DK120" s="830"/>
      <c r="DL120" s="830">
        <v>5697647</v>
      </c>
      <c r="DM120" s="830"/>
      <c r="DN120" s="830"/>
      <c r="DO120" s="830"/>
      <c r="DP120" s="830"/>
      <c r="DQ120" s="830">
        <v>6331236</v>
      </c>
      <c r="DR120" s="830"/>
      <c r="DS120" s="830"/>
      <c r="DT120" s="830"/>
      <c r="DU120" s="830"/>
      <c r="DV120" s="831">
        <v>50.2</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22988496</v>
      </c>
      <c r="BR121" s="888"/>
      <c r="BS121" s="888"/>
      <c r="BT121" s="888"/>
      <c r="BU121" s="888"/>
      <c r="BV121" s="888">
        <v>23230362</v>
      </c>
      <c r="BW121" s="888"/>
      <c r="BX121" s="888"/>
      <c r="BY121" s="888"/>
      <c r="BZ121" s="888"/>
      <c r="CA121" s="888">
        <v>23230682</v>
      </c>
      <c r="CB121" s="888"/>
      <c r="CC121" s="888"/>
      <c r="CD121" s="888"/>
      <c r="CE121" s="888"/>
      <c r="CF121" s="889">
        <v>184.3</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437</v>
      </c>
      <c r="BP122" s="868"/>
      <c r="BQ122" s="869">
        <v>26061266</v>
      </c>
      <c r="BR122" s="870"/>
      <c r="BS122" s="870"/>
      <c r="BT122" s="870"/>
      <c r="BU122" s="870"/>
      <c r="BV122" s="870">
        <v>26734575</v>
      </c>
      <c r="BW122" s="870"/>
      <c r="BX122" s="870"/>
      <c r="BY122" s="870"/>
      <c r="BZ122" s="870"/>
      <c r="CA122" s="870">
        <v>27685822</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438</v>
      </c>
      <c r="AB123" s="814"/>
      <c r="AC123" s="814"/>
      <c r="AD123" s="814"/>
      <c r="AE123" s="815"/>
      <c r="AF123" s="816" t="s">
        <v>438</v>
      </c>
      <c r="AG123" s="814"/>
      <c r="AH123" s="814"/>
      <c r="AI123" s="814"/>
      <c r="AJ123" s="815"/>
      <c r="AK123" s="816" t="s">
        <v>438</v>
      </c>
      <c r="AL123" s="814"/>
      <c r="AM123" s="814"/>
      <c r="AN123" s="814"/>
      <c r="AO123" s="815"/>
      <c r="AP123" s="784" t="s">
        <v>438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172.9</v>
      </c>
      <c r="BR123" s="862"/>
      <c r="BS123" s="862"/>
      <c r="BT123" s="862"/>
      <c r="BU123" s="862"/>
      <c r="BV123" s="862">
        <v>162.1</v>
      </c>
      <c r="BW123" s="862"/>
      <c r="BX123" s="862"/>
      <c r="BY123" s="862"/>
      <c r="BZ123" s="862"/>
      <c r="CA123" s="862">
        <v>153.9</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41689</v>
      </c>
      <c r="AB126" s="814"/>
      <c r="AC126" s="814"/>
      <c r="AD126" s="814"/>
      <c r="AE126" s="815"/>
      <c r="AF126" s="816">
        <v>41661</v>
      </c>
      <c r="AG126" s="814"/>
      <c r="AH126" s="814"/>
      <c r="AI126" s="814"/>
      <c r="AJ126" s="815"/>
      <c r="AK126" s="816">
        <v>41542</v>
      </c>
      <c r="AL126" s="814"/>
      <c r="AM126" s="814"/>
      <c r="AN126" s="814"/>
      <c r="AO126" s="815"/>
      <c r="AP126" s="784">
        <v>0.3</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438</v>
      </c>
      <c r="AB127" s="814"/>
      <c r="AC127" s="814"/>
      <c r="AD127" s="814"/>
      <c r="AE127" s="815"/>
      <c r="AF127" s="816" t="s">
        <v>438</v>
      </c>
      <c r="AG127" s="814"/>
      <c r="AH127" s="814"/>
      <c r="AI127" s="814"/>
      <c r="AJ127" s="815"/>
      <c r="AK127" s="816" t="s">
        <v>438</v>
      </c>
      <c r="AL127" s="814"/>
      <c r="AM127" s="814"/>
      <c r="AN127" s="814"/>
      <c r="AO127" s="815"/>
      <c r="AP127" s="784" t="s">
        <v>438</v>
      </c>
      <c r="AQ127" s="785"/>
      <c r="AR127" s="785"/>
      <c r="AS127" s="785"/>
      <c r="AT127" s="786"/>
      <c r="AU127" s="233"/>
      <c r="AV127" s="233"/>
      <c r="AW127" s="233"/>
      <c r="AX127" s="787" t="s">
        <v>449</v>
      </c>
      <c r="AY127" s="788"/>
      <c r="AZ127" s="788"/>
      <c r="BA127" s="788"/>
      <c r="BB127" s="788"/>
      <c r="BC127" s="788"/>
      <c r="BD127" s="788"/>
      <c r="BE127" s="789"/>
      <c r="BF127" s="790" t="s">
        <v>438</v>
      </c>
      <c r="BG127" s="791"/>
      <c r="BH127" s="791"/>
      <c r="BI127" s="791"/>
      <c r="BJ127" s="791"/>
      <c r="BK127" s="791"/>
      <c r="BL127" s="792"/>
      <c r="BM127" s="790">
        <v>12.8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451</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87496</v>
      </c>
      <c r="AB128" s="754"/>
      <c r="AC128" s="754"/>
      <c r="AD128" s="754"/>
      <c r="AE128" s="755"/>
      <c r="AF128" s="756">
        <v>72028</v>
      </c>
      <c r="AG128" s="754"/>
      <c r="AH128" s="754"/>
      <c r="AI128" s="754"/>
      <c r="AJ128" s="755"/>
      <c r="AK128" s="756">
        <v>25661</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17.8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14591478</v>
      </c>
      <c r="AB129" s="814"/>
      <c r="AC129" s="814"/>
      <c r="AD129" s="814"/>
      <c r="AE129" s="815"/>
      <c r="AF129" s="816">
        <v>14479852</v>
      </c>
      <c r="AG129" s="814"/>
      <c r="AH129" s="814"/>
      <c r="AI129" s="814"/>
      <c r="AJ129" s="815"/>
      <c r="AK129" s="816">
        <v>14688247</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19.2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2153270</v>
      </c>
      <c r="AB130" s="814"/>
      <c r="AC130" s="814"/>
      <c r="AD130" s="814"/>
      <c r="AE130" s="815"/>
      <c r="AF130" s="816">
        <v>2186935</v>
      </c>
      <c r="AG130" s="814"/>
      <c r="AH130" s="814"/>
      <c r="AI130" s="814"/>
      <c r="AJ130" s="815"/>
      <c r="AK130" s="816">
        <v>2080649</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153.9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12438208</v>
      </c>
      <c r="AB131" s="747"/>
      <c r="AC131" s="747"/>
      <c r="AD131" s="747"/>
      <c r="AE131" s="748"/>
      <c r="AF131" s="749">
        <v>12292917</v>
      </c>
      <c r="AG131" s="747"/>
      <c r="AH131" s="747"/>
      <c r="AI131" s="747"/>
      <c r="AJ131" s="748"/>
      <c r="AK131" s="749">
        <v>12607598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19.697057650000001</v>
      </c>
      <c r="AB132" s="770"/>
      <c r="AC132" s="770"/>
      <c r="AD132" s="770"/>
      <c r="AE132" s="771"/>
      <c r="AF132" s="772">
        <v>19.208988399999999</v>
      </c>
      <c r="AG132" s="770"/>
      <c r="AH132" s="770"/>
      <c r="AI132" s="770"/>
      <c r="AJ132" s="771"/>
      <c r="AK132" s="772">
        <v>18.954887360000001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20.399999999999999</v>
      </c>
      <c r="AB133" s="779"/>
      <c r="AC133" s="779"/>
      <c r="AD133" s="779"/>
      <c r="AE133" s="780"/>
      <c r="AF133" s="778">
        <v>19.7</v>
      </c>
      <c r="AG133" s="779"/>
      <c r="AH133" s="779"/>
      <c r="AI133" s="779"/>
      <c r="AJ133" s="780"/>
      <c r="AK133" s="778">
        <v>19.2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9" t="s">
        <v>467</v>
      </c>
      <c r="L7" s="254"/>
      <c r="M7" s="255" t="s">
        <v>468</v>
      </c>
      <c r="N7" s="256"/>
    </row>
    <row r="8" spans="1:16">
      <c r="A8" s="248"/>
      <c r="B8" s="244"/>
      <c r="C8" s="244"/>
      <c r="D8" s="244"/>
      <c r="E8" s="244"/>
      <c r="F8" s="244"/>
      <c r="G8" s="257"/>
      <c r="H8" s="258"/>
      <c r="I8" s="258"/>
      <c r="J8" s="259"/>
      <c r="K8" s="1150"/>
      <c r="L8" s="260" t="s">
        <v>469</v>
      </c>
      <c r="M8" s="261" t="s">
        <v>470</v>
      </c>
      <c r="N8" s="262" t="s">
        <v>471</v>
      </c>
    </row>
    <row r="9" spans="1:16">
      <c r="A9" s="248"/>
      <c r="B9" s="244"/>
      <c r="C9" s="244"/>
      <c r="D9" s="244"/>
      <c r="E9" s="244"/>
      <c r="F9" s="244"/>
      <c r="G9" s="1163" t="s">
        <v>472</v>
      </c>
      <c r="H9" s="1164"/>
      <c r="I9" s="1164"/>
      <c r="J9" s="1165"/>
      <c r="K9" s="263">
        <v>3866557</v>
      </c>
      <c r="L9" s="264">
        <v>49248</v>
      </c>
      <c r="M9" s="265">
        <v>58112</v>
      </c>
      <c r="N9" s="266">
        <v>-15.3</v>
      </c>
    </row>
    <row r="10" spans="1:16">
      <c r="A10" s="248"/>
      <c r="B10" s="244"/>
      <c r="C10" s="244"/>
      <c r="D10" s="244"/>
      <c r="E10" s="244"/>
      <c r="F10" s="244"/>
      <c r="G10" s="1163" t="s">
        <v>473</v>
      </c>
      <c r="H10" s="1164"/>
      <c r="I10" s="1164"/>
      <c r="J10" s="1165"/>
      <c r="K10" s="267">
        <v>334544</v>
      </c>
      <c r="L10" s="268">
        <v>4261</v>
      </c>
      <c r="M10" s="269">
        <v>3510</v>
      </c>
      <c r="N10" s="270">
        <v>21.4</v>
      </c>
    </row>
    <row r="11" spans="1:16" ht="13.5" customHeight="1">
      <c r="A11" s="248"/>
      <c r="B11" s="244"/>
      <c r="C11" s="244"/>
      <c r="D11" s="244"/>
      <c r="E11" s="244"/>
      <c r="F11" s="244"/>
      <c r="G11" s="1163" t="s">
        <v>474</v>
      </c>
      <c r="H11" s="1164"/>
      <c r="I11" s="1164"/>
      <c r="J11" s="1165"/>
      <c r="K11" s="267">
        <v>668605</v>
      </c>
      <c r="L11" s="268">
        <v>8516</v>
      </c>
      <c r="M11" s="269">
        <v>6281</v>
      </c>
      <c r="N11" s="270">
        <v>35.6</v>
      </c>
    </row>
    <row r="12" spans="1:16" ht="13.5" customHeight="1">
      <c r="A12" s="248"/>
      <c r="B12" s="244"/>
      <c r="C12" s="244"/>
      <c r="D12" s="244"/>
      <c r="E12" s="244"/>
      <c r="F12" s="244"/>
      <c r="G12" s="1163" t="s">
        <v>475</v>
      </c>
      <c r="H12" s="1164"/>
      <c r="I12" s="1164"/>
      <c r="J12" s="1165"/>
      <c r="K12" s="267" t="s">
        <v>476</v>
      </c>
      <c r="L12" s="268" t="s">
        <v>476</v>
      </c>
      <c r="M12" s="269">
        <v>744</v>
      </c>
      <c r="N12" s="270" t="s">
        <v>476</v>
      </c>
    </row>
    <row r="13" spans="1:16" ht="13.5" customHeight="1">
      <c r="A13" s="248"/>
      <c r="B13" s="244"/>
      <c r="C13" s="244"/>
      <c r="D13" s="244"/>
      <c r="E13" s="244"/>
      <c r="F13" s="244"/>
      <c r="G13" s="1163" t="s">
        <v>477</v>
      </c>
      <c r="H13" s="1164"/>
      <c r="I13" s="1164"/>
      <c r="J13" s="1165"/>
      <c r="K13" s="267" t="s">
        <v>476</v>
      </c>
      <c r="L13" s="268" t="s">
        <v>476</v>
      </c>
      <c r="M13" s="269">
        <v>1</v>
      </c>
      <c r="N13" s="270" t="s">
        <v>476</v>
      </c>
    </row>
    <row r="14" spans="1:16" ht="13.5" customHeight="1">
      <c r="A14" s="248"/>
      <c r="B14" s="244"/>
      <c r="C14" s="244"/>
      <c r="D14" s="244"/>
      <c r="E14" s="244"/>
      <c r="F14" s="244"/>
      <c r="G14" s="1163" t="s">
        <v>478</v>
      </c>
      <c r="H14" s="1164"/>
      <c r="I14" s="1164"/>
      <c r="J14" s="1165"/>
      <c r="K14" s="267">
        <v>162852</v>
      </c>
      <c r="L14" s="268">
        <v>2074</v>
      </c>
      <c r="M14" s="269">
        <v>2803</v>
      </c>
      <c r="N14" s="270">
        <v>-26</v>
      </c>
    </row>
    <row r="15" spans="1:16" ht="13.5" customHeight="1">
      <c r="A15" s="248"/>
      <c r="B15" s="244"/>
      <c r="C15" s="244"/>
      <c r="D15" s="244"/>
      <c r="E15" s="244"/>
      <c r="F15" s="244"/>
      <c r="G15" s="1163" t="s">
        <v>479</v>
      </c>
      <c r="H15" s="1164"/>
      <c r="I15" s="1164"/>
      <c r="J15" s="1165"/>
      <c r="K15" s="267">
        <v>154419</v>
      </c>
      <c r="L15" s="268">
        <v>1967</v>
      </c>
      <c r="M15" s="269">
        <v>1119</v>
      </c>
      <c r="N15" s="270">
        <v>75.8</v>
      </c>
    </row>
    <row r="16" spans="1:16">
      <c r="A16" s="248"/>
      <c r="B16" s="244"/>
      <c r="C16" s="244"/>
      <c r="D16" s="244"/>
      <c r="E16" s="244"/>
      <c r="F16" s="244"/>
      <c r="G16" s="1166" t="s">
        <v>480</v>
      </c>
      <c r="H16" s="1167"/>
      <c r="I16" s="1167"/>
      <c r="J16" s="1168"/>
      <c r="K16" s="268">
        <v>-450150</v>
      </c>
      <c r="L16" s="268">
        <v>-5734</v>
      </c>
      <c r="M16" s="269">
        <v>-5386</v>
      </c>
      <c r="N16" s="270">
        <v>6.5</v>
      </c>
    </row>
    <row r="17" spans="1:16">
      <c r="A17" s="248"/>
      <c r="B17" s="244"/>
      <c r="C17" s="244"/>
      <c r="D17" s="244"/>
      <c r="E17" s="244"/>
      <c r="F17" s="244"/>
      <c r="G17" s="1166" t="s">
        <v>167</v>
      </c>
      <c r="H17" s="1167"/>
      <c r="I17" s="1167"/>
      <c r="J17" s="1168"/>
      <c r="K17" s="268">
        <v>4736827</v>
      </c>
      <c r="L17" s="268">
        <v>60333</v>
      </c>
      <c r="M17" s="269">
        <v>67183</v>
      </c>
      <c r="N17" s="270">
        <v>-10.199999999999999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60" t="s">
        <v>485</v>
      </c>
      <c r="H21" s="1161"/>
      <c r="I21" s="1161"/>
      <c r="J21" s="1162"/>
      <c r="K21" s="280">
        <v>6.39</v>
      </c>
      <c r="L21" s="281">
        <v>6.12</v>
      </c>
      <c r="M21" s="282">
        <v>0.27</v>
      </c>
      <c r="N21" s="249"/>
      <c r="O21" s="283"/>
      <c r="P21" s="279"/>
    </row>
    <row r="22" spans="1:16" s="284" customFormat="1">
      <c r="A22" s="279"/>
      <c r="B22" s="249"/>
      <c r="C22" s="249"/>
      <c r="D22" s="249"/>
      <c r="E22" s="249"/>
      <c r="F22" s="249"/>
      <c r="G22" s="1160" t="s">
        <v>486</v>
      </c>
      <c r="H22" s="1161"/>
      <c r="I22" s="1161"/>
      <c r="J22" s="1162"/>
      <c r="K22" s="285">
        <v>98.9</v>
      </c>
      <c r="L22" s="286">
        <v>98.7</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9" t="s">
        <v>467</v>
      </c>
      <c r="L30" s="254"/>
      <c r="M30" s="255" t="s">
        <v>468</v>
      </c>
      <c r="N30" s="256"/>
    </row>
    <row r="31" spans="1:16">
      <c r="A31" s="248"/>
      <c r="B31" s="244"/>
      <c r="C31" s="244"/>
      <c r="D31" s="244"/>
      <c r="E31" s="244"/>
      <c r="F31" s="244"/>
      <c r="G31" s="257"/>
      <c r="H31" s="258"/>
      <c r="I31" s="258"/>
      <c r="J31" s="259"/>
      <c r="K31" s="1150"/>
      <c r="L31" s="260" t="s">
        <v>469</v>
      </c>
      <c r="M31" s="261" t="s">
        <v>470</v>
      </c>
      <c r="N31" s="262" t="s">
        <v>471</v>
      </c>
    </row>
    <row r="32" spans="1:16" ht="27" customHeight="1">
      <c r="A32" s="248"/>
      <c r="B32" s="244"/>
      <c r="C32" s="244"/>
      <c r="D32" s="244"/>
      <c r="E32" s="244"/>
      <c r="F32" s="244"/>
      <c r="G32" s="1151" t="s">
        <v>490</v>
      </c>
      <c r="H32" s="1152"/>
      <c r="I32" s="1152"/>
      <c r="J32" s="1153"/>
      <c r="K32" s="294">
        <v>3849354</v>
      </c>
      <c r="L32" s="294">
        <v>49029</v>
      </c>
      <c r="M32" s="295">
        <v>33998</v>
      </c>
      <c r="N32" s="296">
        <v>44.2</v>
      </c>
    </row>
    <row r="33" spans="1:16" ht="13.5" customHeight="1">
      <c r="A33" s="248"/>
      <c r="B33" s="244"/>
      <c r="C33" s="244"/>
      <c r="D33" s="244"/>
      <c r="E33" s="244"/>
      <c r="F33" s="244"/>
      <c r="G33" s="1151" t="s">
        <v>491</v>
      </c>
      <c r="H33" s="1152"/>
      <c r="I33" s="1152"/>
      <c r="J33" s="1153"/>
      <c r="K33" s="294" t="s">
        <v>476</v>
      </c>
      <c r="L33" s="294" t="s">
        <v>476</v>
      </c>
      <c r="M33" s="295">
        <v>1</v>
      </c>
      <c r="N33" s="296" t="s">
        <v>476</v>
      </c>
    </row>
    <row r="34" spans="1:16" ht="27" customHeight="1">
      <c r="A34" s="248"/>
      <c r="B34" s="244"/>
      <c r="C34" s="244"/>
      <c r="D34" s="244"/>
      <c r="E34" s="244"/>
      <c r="F34" s="244"/>
      <c r="G34" s="1151" t="s">
        <v>492</v>
      </c>
      <c r="H34" s="1152"/>
      <c r="I34" s="1152"/>
      <c r="J34" s="1153"/>
      <c r="K34" s="294" t="s">
        <v>476</v>
      </c>
      <c r="L34" s="294" t="s">
        <v>476</v>
      </c>
      <c r="M34" s="295">
        <v>39</v>
      </c>
      <c r="N34" s="296" t="s">
        <v>476</v>
      </c>
    </row>
    <row r="35" spans="1:16" ht="27" customHeight="1">
      <c r="A35" s="248"/>
      <c r="B35" s="244"/>
      <c r="C35" s="244"/>
      <c r="D35" s="244"/>
      <c r="E35" s="244"/>
      <c r="F35" s="244"/>
      <c r="G35" s="1151" t="s">
        <v>493</v>
      </c>
      <c r="H35" s="1152"/>
      <c r="I35" s="1152"/>
      <c r="J35" s="1153"/>
      <c r="K35" s="294">
        <v>365315</v>
      </c>
      <c r="L35" s="294">
        <v>4653</v>
      </c>
      <c r="M35" s="295">
        <v>9007</v>
      </c>
      <c r="N35" s="296">
        <v>-48.3</v>
      </c>
    </row>
    <row r="36" spans="1:16" ht="27" customHeight="1">
      <c r="A36" s="248"/>
      <c r="B36" s="244"/>
      <c r="C36" s="244"/>
      <c r="D36" s="244"/>
      <c r="E36" s="244"/>
      <c r="F36" s="244"/>
      <c r="G36" s="1151" t="s">
        <v>494</v>
      </c>
      <c r="H36" s="1152"/>
      <c r="I36" s="1152"/>
      <c r="J36" s="1153"/>
      <c r="K36" s="294">
        <v>213413</v>
      </c>
      <c r="L36" s="294">
        <v>2718</v>
      </c>
      <c r="M36" s="295">
        <v>2239</v>
      </c>
      <c r="N36" s="296">
        <v>21.4</v>
      </c>
    </row>
    <row r="37" spans="1:16" ht="13.5" customHeight="1">
      <c r="A37" s="248"/>
      <c r="B37" s="244"/>
      <c r="C37" s="244"/>
      <c r="D37" s="244"/>
      <c r="E37" s="244"/>
      <c r="F37" s="244"/>
      <c r="G37" s="1151" t="s">
        <v>495</v>
      </c>
      <c r="H37" s="1152"/>
      <c r="I37" s="1152"/>
      <c r="J37" s="1153"/>
      <c r="K37" s="294">
        <v>67202</v>
      </c>
      <c r="L37" s="294">
        <v>856</v>
      </c>
      <c r="M37" s="295">
        <v>951</v>
      </c>
      <c r="N37" s="296">
        <v>-10</v>
      </c>
    </row>
    <row r="38" spans="1:16" ht="27" customHeight="1">
      <c r="A38" s="248"/>
      <c r="B38" s="244"/>
      <c r="C38" s="244"/>
      <c r="D38" s="244"/>
      <c r="E38" s="244"/>
      <c r="F38" s="244"/>
      <c r="G38" s="1154" t="s">
        <v>496</v>
      </c>
      <c r="H38" s="1155"/>
      <c r="I38" s="1155"/>
      <c r="J38" s="1156"/>
      <c r="K38" s="297">
        <v>782</v>
      </c>
      <c r="L38" s="297">
        <v>10</v>
      </c>
      <c r="M38" s="298">
        <v>6</v>
      </c>
      <c r="N38" s="299">
        <v>66.7</v>
      </c>
      <c r="O38" s="293"/>
    </row>
    <row r="39" spans="1:16">
      <c r="A39" s="248"/>
      <c r="B39" s="244"/>
      <c r="C39" s="244"/>
      <c r="D39" s="244"/>
      <c r="E39" s="244"/>
      <c r="F39" s="244"/>
      <c r="G39" s="1154" t="s">
        <v>497</v>
      </c>
      <c r="H39" s="1155"/>
      <c r="I39" s="1155"/>
      <c r="J39" s="1156"/>
      <c r="K39" s="300">
        <v>-25661</v>
      </c>
      <c r="L39" s="300">
        <v>-327</v>
      </c>
      <c r="M39" s="301">
        <v>-6589</v>
      </c>
      <c r="N39" s="302">
        <v>-95</v>
      </c>
      <c r="O39" s="293"/>
    </row>
    <row r="40" spans="1:16" ht="27" customHeight="1">
      <c r="A40" s="248"/>
      <c r="B40" s="244"/>
      <c r="C40" s="244"/>
      <c r="D40" s="244"/>
      <c r="E40" s="244"/>
      <c r="F40" s="244"/>
      <c r="G40" s="1151" t="s">
        <v>498</v>
      </c>
      <c r="H40" s="1152"/>
      <c r="I40" s="1152"/>
      <c r="J40" s="1153"/>
      <c r="K40" s="300">
        <v>-2080649</v>
      </c>
      <c r="L40" s="300">
        <v>-26501</v>
      </c>
      <c r="M40" s="301">
        <v>-27524</v>
      </c>
      <c r="N40" s="302">
        <v>-3.7</v>
      </c>
      <c r="O40" s="293"/>
    </row>
    <row r="41" spans="1:16">
      <c r="A41" s="248"/>
      <c r="B41" s="244"/>
      <c r="C41" s="244"/>
      <c r="D41" s="244"/>
      <c r="E41" s="244"/>
      <c r="F41" s="244"/>
      <c r="G41" s="1157" t="s">
        <v>278</v>
      </c>
      <c r="H41" s="1158"/>
      <c r="I41" s="1158"/>
      <c r="J41" s="1159"/>
      <c r="K41" s="294">
        <v>2389756</v>
      </c>
      <c r="L41" s="300">
        <v>30438</v>
      </c>
      <c r="M41" s="301">
        <v>12127</v>
      </c>
      <c r="N41" s="302">
        <v>151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4" t="s">
        <v>467</v>
      </c>
      <c r="J49" s="1146" t="s">
        <v>502</v>
      </c>
      <c r="K49" s="1147"/>
      <c r="L49" s="1147"/>
      <c r="M49" s="1147"/>
      <c r="N49" s="1148"/>
    </row>
    <row r="50" spans="1:14">
      <c r="A50" s="248"/>
      <c r="B50" s="244"/>
      <c r="C50" s="244"/>
      <c r="D50" s="244"/>
      <c r="E50" s="244"/>
      <c r="F50" s="244"/>
      <c r="G50" s="312"/>
      <c r="H50" s="313"/>
      <c r="I50" s="1145"/>
      <c r="J50" s="314" t="s">
        <v>503</v>
      </c>
      <c r="K50" s="315" t="s">
        <v>504</v>
      </c>
      <c r="L50" s="316" t="s">
        <v>505</v>
      </c>
      <c r="M50" s="317" t="s">
        <v>506</v>
      </c>
      <c r="N50" s="318" t="s">
        <v>507</v>
      </c>
    </row>
    <row r="51" spans="1:14">
      <c r="A51" s="248"/>
      <c r="B51" s="244"/>
      <c r="C51" s="244"/>
      <c r="D51" s="244"/>
      <c r="E51" s="244"/>
      <c r="F51" s="244"/>
      <c r="G51" s="310" t="s">
        <v>508</v>
      </c>
      <c r="H51" s="311"/>
      <c r="I51" s="319">
        <v>2312471</v>
      </c>
      <c r="J51" s="320">
        <v>30247</v>
      </c>
      <c r="K51" s="321">
        <v>-25.8</v>
      </c>
      <c r="L51" s="322">
        <v>47569</v>
      </c>
      <c r="M51" s="323">
        <v>18.3</v>
      </c>
      <c r="N51" s="324">
        <v>-44.1</v>
      </c>
    </row>
    <row r="52" spans="1:14">
      <c r="A52" s="248"/>
      <c r="B52" s="244"/>
      <c r="C52" s="244"/>
      <c r="D52" s="244"/>
      <c r="E52" s="244"/>
      <c r="F52" s="244"/>
      <c r="G52" s="325"/>
      <c r="H52" s="326" t="s">
        <v>509</v>
      </c>
      <c r="I52" s="327">
        <v>1376949</v>
      </c>
      <c r="J52" s="328">
        <v>18010</v>
      </c>
      <c r="K52" s="329">
        <v>-22.8</v>
      </c>
      <c r="L52" s="330">
        <v>26255</v>
      </c>
      <c r="M52" s="331">
        <v>12.4</v>
      </c>
      <c r="N52" s="332">
        <v>-35.200000000000003</v>
      </c>
    </row>
    <row r="53" spans="1:14">
      <c r="A53" s="248"/>
      <c r="B53" s="244"/>
      <c r="C53" s="244"/>
      <c r="D53" s="244"/>
      <c r="E53" s="244"/>
      <c r="F53" s="244"/>
      <c r="G53" s="310" t="s">
        <v>510</v>
      </c>
      <c r="H53" s="311"/>
      <c r="I53" s="319">
        <v>2259573</v>
      </c>
      <c r="J53" s="320">
        <v>29113</v>
      </c>
      <c r="K53" s="321">
        <v>-3.7</v>
      </c>
      <c r="L53" s="322">
        <v>50880</v>
      </c>
      <c r="M53" s="323">
        <v>7</v>
      </c>
      <c r="N53" s="324">
        <v>-10.7</v>
      </c>
    </row>
    <row r="54" spans="1:14">
      <c r="A54" s="248"/>
      <c r="B54" s="244"/>
      <c r="C54" s="244"/>
      <c r="D54" s="244"/>
      <c r="E54" s="244"/>
      <c r="F54" s="244"/>
      <c r="G54" s="325"/>
      <c r="H54" s="326" t="s">
        <v>509</v>
      </c>
      <c r="I54" s="327">
        <v>1643735</v>
      </c>
      <c r="J54" s="328">
        <v>21178</v>
      </c>
      <c r="K54" s="329">
        <v>17.600000000000001</v>
      </c>
      <c r="L54" s="330">
        <v>26879</v>
      </c>
      <c r="M54" s="331">
        <v>2.4</v>
      </c>
      <c r="N54" s="332">
        <v>15.2</v>
      </c>
    </row>
    <row r="55" spans="1:14">
      <c r="A55" s="248"/>
      <c r="B55" s="244"/>
      <c r="C55" s="244"/>
      <c r="D55" s="244"/>
      <c r="E55" s="244"/>
      <c r="F55" s="244"/>
      <c r="G55" s="310" t="s">
        <v>511</v>
      </c>
      <c r="H55" s="311"/>
      <c r="I55" s="319">
        <v>2343613</v>
      </c>
      <c r="J55" s="320">
        <v>30019</v>
      </c>
      <c r="K55" s="321">
        <v>3.1</v>
      </c>
      <c r="L55" s="322">
        <v>63956</v>
      </c>
      <c r="M55" s="323">
        <v>25.7</v>
      </c>
      <c r="N55" s="324">
        <v>-22.6</v>
      </c>
    </row>
    <row r="56" spans="1:14">
      <c r="A56" s="248"/>
      <c r="B56" s="244"/>
      <c r="C56" s="244"/>
      <c r="D56" s="244"/>
      <c r="E56" s="244"/>
      <c r="F56" s="244"/>
      <c r="G56" s="325"/>
      <c r="H56" s="326" t="s">
        <v>509</v>
      </c>
      <c r="I56" s="327">
        <v>1037683</v>
      </c>
      <c r="J56" s="328">
        <v>13292</v>
      </c>
      <c r="K56" s="329">
        <v>-37.200000000000003</v>
      </c>
      <c r="L56" s="330">
        <v>29239</v>
      </c>
      <c r="M56" s="331">
        <v>8.8000000000000007</v>
      </c>
      <c r="N56" s="332">
        <v>-46</v>
      </c>
    </row>
    <row r="57" spans="1:14">
      <c r="A57" s="248"/>
      <c r="B57" s="244"/>
      <c r="C57" s="244"/>
      <c r="D57" s="244"/>
      <c r="E57" s="244"/>
      <c r="F57" s="244"/>
      <c r="G57" s="310" t="s">
        <v>512</v>
      </c>
      <c r="H57" s="311"/>
      <c r="I57" s="319">
        <v>2506005</v>
      </c>
      <c r="J57" s="320">
        <v>32006</v>
      </c>
      <c r="K57" s="321">
        <v>6.6</v>
      </c>
      <c r="L57" s="322">
        <v>66255</v>
      </c>
      <c r="M57" s="323">
        <v>3.6</v>
      </c>
      <c r="N57" s="324">
        <v>3</v>
      </c>
    </row>
    <row r="58" spans="1:14">
      <c r="A58" s="248"/>
      <c r="B58" s="244"/>
      <c r="C58" s="244"/>
      <c r="D58" s="244"/>
      <c r="E58" s="244"/>
      <c r="F58" s="244"/>
      <c r="G58" s="325"/>
      <c r="H58" s="326" t="s">
        <v>509</v>
      </c>
      <c r="I58" s="327">
        <v>1735139</v>
      </c>
      <c r="J58" s="328">
        <v>22161</v>
      </c>
      <c r="K58" s="329">
        <v>66.7</v>
      </c>
      <c r="L58" s="330">
        <v>31822</v>
      </c>
      <c r="M58" s="331">
        <v>8.8000000000000007</v>
      </c>
      <c r="N58" s="332">
        <v>57.9</v>
      </c>
    </row>
    <row r="59" spans="1:14">
      <c r="A59" s="248"/>
      <c r="B59" s="244"/>
      <c r="C59" s="244"/>
      <c r="D59" s="244"/>
      <c r="E59" s="244"/>
      <c r="F59" s="244"/>
      <c r="G59" s="310" t="s">
        <v>513</v>
      </c>
      <c r="H59" s="311"/>
      <c r="I59" s="319">
        <v>2843743</v>
      </c>
      <c r="J59" s="320">
        <v>36220</v>
      </c>
      <c r="K59" s="321">
        <v>13.2</v>
      </c>
      <c r="L59" s="322">
        <v>47278</v>
      </c>
      <c r="M59" s="323">
        <v>-28.6</v>
      </c>
      <c r="N59" s="324">
        <v>41.8</v>
      </c>
    </row>
    <row r="60" spans="1:14">
      <c r="A60" s="248"/>
      <c r="B60" s="244"/>
      <c r="C60" s="244"/>
      <c r="D60" s="244"/>
      <c r="E60" s="244"/>
      <c r="F60" s="244"/>
      <c r="G60" s="325"/>
      <c r="H60" s="326" t="s">
        <v>509</v>
      </c>
      <c r="I60" s="333">
        <v>2070333</v>
      </c>
      <c r="J60" s="328">
        <v>26370</v>
      </c>
      <c r="K60" s="329">
        <v>19</v>
      </c>
      <c r="L60" s="330">
        <v>24096</v>
      </c>
      <c r="M60" s="331">
        <v>-24.3</v>
      </c>
      <c r="N60" s="332">
        <v>43.3</v>
      </c>
    </row>
    <row r="61" spans="1:14">
      <c r="A61" s="248"/>
      <c r="B61" s="244"/>
      <c r="C61" s="244"/>
      <c r="D61" s="244"/>
      <c r="E61" s="244"/>
      <c r="F61" s="244"/>
      <c r="G61" s="310" t="s">
        <v>514</v>
      </c>
      <c r="H61" s="334"/>
      <c r="I61" s="335">
        <v>2453081</v>
      </c>
      <c r="J61" s="336">
        <v>31521</v>
      </c>
      <c r="K61" s="337">
        <v>-1.3</v>
      </c>
      <c r="L61" s="338">
        <v>55188</v>
      </c>
      <c r="M61" s="339">
        <v>5.2</v>
      </c>
      <c r="N61" s="324">
        <v>-6.5</v>
      </c>
    </row>
    <row r="62" spans="1:14">
      <c r="A62" s="248"/>
      <c r="B62" s="244"/>
      <c r="C62" s="244"/>
      <c r="D62" s="244"/>
      <c r="E62" s="244"/>
      <c r="F62" s="244"/>
      <c r="G62" s="325"/>
      <c r="H62" s="326" t="s">
        <v>509</v>
      </c>
      <c r="I62" s="327">
        <v>1572768</v>
      </c>
      <c r="J62" s="328">
        <v>20202</v>
      </c>
      <c r="K62" s="329">
        <v>8.6999999999999993</v>
      </c>
      <c r="L62" s="330">
        <v>27658</v>
      </c>
      <c r="M62" s="331">
        <v>1.6</v>
      </c>
      <c r="N62" s="332">
        <v>7.1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2</v>
      </c>
      <c r="G47" s="12">
        <v>3.72</v>
      </c>
      <c r="H47" s="12">
        <v>5.23</v>
      </c>
      <c r="I47" s="12">
        <v>3.98</v>
      </c>
      <c r="J47" s="13">
        <v>6.89</v>
      </c>
    </row>
    <row r="48" spans="2:10" ht="57.75" customHeight="1">
      <c r="B48" s="14"/>
      <c r="C48" s="1171" t="s">
        <v>4</v>
      </c>
      <c r="D48" s="1171"/>
      <c r="E48" s="1172"/>
      <c r="F48" s="15">
        <v>3.37</v>
      </c>
      <c r="G48" s="16">
        <v>1.38</v>
      </c>
      <c r="H48" s="16">
        <v>3.12</v>
      </c>
      <c r="I48" s="16">
        <v>3.32</v>
      </c>
      <c r="J48" s="17">
        <v>2.48</v>
      </c>
    </row>
    <row r="49" spans="2:10" ht="57.75" customHeight="1" thickBot="1">
      <c r="B49" s="18"/>
      <c r="C49" s="1173" t="s">
        <v>5</v>
      </c>
      <c r="D49" s="1173"/>
      <c r="E49" s="1174"/>
      <c r="F49" s="19">
        <v>1.65</v>
      </c>
      <c r="G49" s="20" t="s">
        <v>521</v>
      </c>
      <c r="H49" s="20">
        <v>3.55</v>
      </c>
      <c r="I49" s="20" t="s">
        <v>522</v>
      </c>
      <c r="J49" s="21">
        <v>0.71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2017-02-27T04:29:58Z</cp:lastPrinted>
  <dcterms:created xsi:type="dcterms:W3CDTF">2017-02-15T20:55:01Z</dcterms:created>
  <dcterms:modified xsi:type="dcterms:W3CDTF">2017-05-19T06:58:36Z</dcterms:modified>
  <cp:category/>
</cp:coreProperties>
</file>