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BW34" i="9"/>
  <c r="C34" i="9"/>
  <c r="C35"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CO34" i="9" l="1"/>
</calcChain>
</file>

<file path=xl/sharedStrings.xml><?xml version="1.0" encoding="utf-8"?>
<sst xmlns="http://schemas.openxmlformats.org/spreadsheetml/2006/main" count="1075" uniqueCount="559">
  <si>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</si>
  <si>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</si>
  <si>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</si>
  <si>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</si>
  <si>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</si>
  <si>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</si>
  <si>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</si>
  <si>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</si>
  <si>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</si>
  <si>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</si>
  <si>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</si>
  <si>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</si>
  <si>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</si>
  <si>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</si>
  <si>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</si>
  <si>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</si>
  <si>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</si>
  <si>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</si>
  <si>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</si>
  <si>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</si>
  <si>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</si>
  <si>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</si>
  <si>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</si>
  <si>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</si>
  <si>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</si>
  <si>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</si>
  <si>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</si>
  <si>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</si>
  <si>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</si>
  <si>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</si>
  <si>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</si>
  <si>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</si>
  <si>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</si>
  <si>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</si>
  <si>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</si>
  <si>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</si>
  <si>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</si>
  <si>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</si>
  <si>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</si>
  <si>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</si>
  <si>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</si>
  <si>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</si>
  <si>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</si>
  <si>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</si>
  <si>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</si>
  <si>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</si>
  <si>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</si>
  <si>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</si>
  <si>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</si>
  <si>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</si>
  <si>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</si>
  <si>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</si>
  <si>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</si>
  <si>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</si>
  <si>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</si>
  <si>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</si>
  <si>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</si>
  <si>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</si>
  <si>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</si>
  <si>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</si>
  <si>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</si>
  <si>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</si>
  <si>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</si>
  <si>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</si>
  <si>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</si>
  <si>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</si>
  <si>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</si>
  <si>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</si>
  <si>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</si>
  <si>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</si>
  <si>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</si>
  <si>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</si>
  <si>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</si>
  <si>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</si>
  <si>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</si>
  <si>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</si>
  <si>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</si>
  <si>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</si>
  <si>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</si>
  <si>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</si>
  <si>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</si>
  <si>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</si>
  <si>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</si>
  <si>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</si>
  <si>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</si>
  <si>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</si>
  <si>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</si>
  <si>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</si>
  <si>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</si>
  <si>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</si>
  <si>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</si>
  <si>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</si>
  <si>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</si>
  <si>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</si>
  <si>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</si>
  <si>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</si>
  <si>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</si>
  <si>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</si>
  <si>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</si>
  <si>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</si>
  <si>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</si>
  <si>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</si>
  <si>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</si>
  <si>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</si>
  <si>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</si>
  <si>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</si>
  <si>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</si>
  <si>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</si>
  <si>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</si>
  <si>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</si>
  <si>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</si>
  <si>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</si>
  <si>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</si>
  <si>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</si>
  <si>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</si>
  <si>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</si>
  <si>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</si>
  <si>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</si>
  <si>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</si>
  <si>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</si>
  <si>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</si>
  <si>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</si>
  <si>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</si>
  <si>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</si>
  <si>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</si>
  <si>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</si>
  <si>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</si>
  <si>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</si>
  <si>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</si>
  <si>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</si>
  <si>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</si>
  <si>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</si>
  <si>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</si>
  <si>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</si>
  <si>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</si>
  <si>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</si>
  <si>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</si>
  <si>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</si>
  <si>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</si>
  <si>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</si>
  <si>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</si>
  <si>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</si>
  <si>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</si>
  <si>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</si>
  <si>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</si>
  <si>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</si>
  <si>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</si>
  <si>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</si>
  <si>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</si>
  <si>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</si>
  <si>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</si>
  <si>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</si>
  <si>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</si>
  <si>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</si>
  <si>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</si>
  <si>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</si>
  <si>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</si>
  <si>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</si>
  <si>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</si>
  <si>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</si>
  <si>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</si>
  <si>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</si>
  <si>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</si>
  <si>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</si>
  <si>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</si>
  <si>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</si>
  <si>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</si>
  <si>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</si>
  <si>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</si>
  <si>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</si>
  <si>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</si>
  <si>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</si>
  <si>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</si>
  <si>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</si>
  <si>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</si>
  <si>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</si>
  <si>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</si>
  <si>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</si>
  <si>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</si>
  <si>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</si>
  <si>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</si>
  <si>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</si>
  <si>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</si>
  <si>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</si>
  <si>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</si>
  <si>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</si>
  <si>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</si>
  <si>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</si>
  <si>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</si>
  <si>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</si>
  <si>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</si>
  <si>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</si>
  <si>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奈良県安堵町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</si>
  <si>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</si>
  <si>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</si>
  <si>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</si>
  <si>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</si>
  <si>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</si>
  <si>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</si>
  <si>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</si>
  <si>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</si>
  <si>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</si>
  <si>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</si>
  <si>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</si>
  <si>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</si>
  <si>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</si>
  <si>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</si>
  <si>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</si>
  <si>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</si>
  <si>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</si>
  <si>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</si>
  <si>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</si>
  <si>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</si>
  <si>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</si>
  <si>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</si>
  <si>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</si>
  <si>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</si>
  <si>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</si>
  <si>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</si>
  <si>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</si>
  <si>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</si>
  <si>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</si>
  <si>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</si>
  <si>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</si>
  <si>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</si>
  <si>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</si>
  <si>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</si>
  <si>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</si>
  <si>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</si>
  <si>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</si>
  <si>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</si>
  <si>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</si>
  <si>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</si>
  <si>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</si>
  <si>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</si>
  <si>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</si>
  <si>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</si>
  <si>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</si>
  <si>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</si>
  <si>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</si>
  <si>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</si>
  <si>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</si>
  <si>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</si>
  <si>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</si>
  <si>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</si>
  <si>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</si>
  <si>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</si>
  <si>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</si>
  <si>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</si>
  <si>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</si>
  <si>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</si>
  <si>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</si>
  <si>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</si>
  <si>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</si>
  <si>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</si>
  <si>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</si>
  <si>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</si>
  <si>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</si>
  <si>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</si>
  <si>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</si>
  <si>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</si>
  <si>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</si>
  <si>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</si>
  <si>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</si>
  <si>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</si>
  <si>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</si>
  <si>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</si>
  <si>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</si>
  <si>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</si>
  <si>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</si>
  <si>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</si>
  <si>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</si>
  <si>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</si>
  <si>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</si>
  <si>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</si>
  <si>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</si>
  <si>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</si>
  <si>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</si>
  <si>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</si>
  <si>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</si>
  <si>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</si>
  <si>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</si>
  <si>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</si>
  <si>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</si>
  <si>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</si>
  <si>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</si>
  <si>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</si>
  <si>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</si>
  <si>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</si>
  <si>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</si>
  <si>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</si>
  <si>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</si>
  <si>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</si>
  <si>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</si>
  <si>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</si>
  <si>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</si>
  <si>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</si>
  <si>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</si>
  <si>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</si>
  <si>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</si>
  <si>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</si>
  <si>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</si>
  <si>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</si>
  <si>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</si>
  <si>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</si>
  <si>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</si>
  <si>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</si>
  <si>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</si>
  <si>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</si>
  <si>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</si>
  <si>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</si>
  <si>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</si>
  <si>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</si>
  <si>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</si>
  <si>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</si>
  <si>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</si>
  <si>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</si>
  <si>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</si>
  <si>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</si>
  <si>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</si>
  <si>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</si>
  <si>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</si>
  <si>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</si>
  <si>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</si>
  <si>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</si>
  <si>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</si>
  <si>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</si>
  <si>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</si>
  <si>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</si>
  <si>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</si>
  <si>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</si>
  <si>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</si>
  <si>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</si>
  <si>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</si>
  <si>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</si>
  <si>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</si>
  <si>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</si>
  <si>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</si>
  <si>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</si>
  <si>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</si>
  <si>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奈良県安堵町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</si>
  <si>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</si>
  <si>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</si>
  <si>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</si>
  <si>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</si>
  <si>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</si>
  <si>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</si>
  <si>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</si>
  <si>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</si>
  <si>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</si>
  <si>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</si>
  <si>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</si>
  <si>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</si>
  <si>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</si>
  <si>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</si>
  <si>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</si>
  <si>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</si>
  <si>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</si>
  <si>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</si>
  <si>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</si>
  <si>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</si>
  <si>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</si>
  <si>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</si>
  <si>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</si>
  <si>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</si>
  <si>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</si>
  <si>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</si>
  <si>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</si>
  <si>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</si>
  <si>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</si>
  <si>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</si>
  <si>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</si>
  <si>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</si>
  <si>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</si>
  <si>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</si>
  <si>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</si>
  <si>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</si>
  <si>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</si>
  <si>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</si>
  <si>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</si>
  <si>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</si>
  <si>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</si>
  <si>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</si>
  <si>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</si>
  <si>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</si>
  <si>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</si>
  <si>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</si>
  <si>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</si>
  <si>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</si>
  <si>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</si>
  <si>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</si>
  <si>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</si>
  <si>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</si>
  <si>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</si>
  <si>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</si>
  <si>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</si>
  <si>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</si>
  <si>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</si>
  <si>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</si>
  <si>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</si>
  <si>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</si>
  <si>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</si>
  <si>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</si>
  <si>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</si>
  <si>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</si>
  <si>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</si>
  <si>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</si>
  <si>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</si>
  <si>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</si>
  <si>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</si>
  <si>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</si>
  <si>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</si>
  <si>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</si>
  <si>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</si>
  <si>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</si>
  <si>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</si>
  <si>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</si>
  <si>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</si>
  <si>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</si>
  <si>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</si>
  <si>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</si>
  <si>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</si>
  <si>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</si>
  <si>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</si>
  <si>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</si>
  <si>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</si>
  <si>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</si>
  <si>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</si>
  <si>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</si>
  <si>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</si>
  <si>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</si>
  <si>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</si>
  <si>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</si>
  <si>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</si>
  <si>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</si>
  <si>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</si>
  <si>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</si>
  <si>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</si>
  <si>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</si>
  <si>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</si>
  <si>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</si>
  <si>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</si>
  <si>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</si>
  <si>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</si>
  <si>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</si>
  <si>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</si>
  <si>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</si>
  <si>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</si>
  <si>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</si>
  <si>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</si>
  <si>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</si>
  <si>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</si>
  <si>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</si>
  <si>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</si>
  <si>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</si>
  <si>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</si>
  <si>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</si>
  <si>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</si>
  <si>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</si>
  <si>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</si>
  <si>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</si>
  <si>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</si>
  <si>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</si>
  <si>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</si>
  <si>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</si>
  <si>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</si>
  <si>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</si>
  <si>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</si>
  <si>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</si>
  <si>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</si>
  <si>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</si>
  <si>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</si>
  <si>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</si>
  <si>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</si>
  <si>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</si>
  <si>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</si>
  <si>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</si>
  <si>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</si>
  <si>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</si>
  <si>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</si>
  <si>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</si>
  <si>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</si>
  <si>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</si>
  <si>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</si>
  <si>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</si>
  <si>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</si>
  <si>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</si>
  <si>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</si>
  <si>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</si>
  <si>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</si>
  <si>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</si>
  <si>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</si>
  <si>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</si>
  <si>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</si>
  <si>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</si>
  <si>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</si>
  <si>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</si>
  <si>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</si>
  <si>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</si>
  <si>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</si>
  <si>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</si>
  <si>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</si>
  <si>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</si>
  <si>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</si>
  <si>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</si>
  <si>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</si>
  <si>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</si>
  <si>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</si>
  <si>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</si>
  <si>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</si>
  <si>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</si>
  <si>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</si>
  <si>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</si>
  <si>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</si>
  <si>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</si>
  <si>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</si>
  <si>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</si>
  <si>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</si>
  <si>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</si>
  <si>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</si>
  <si>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1.86</t>
  </si>
  <si>
    <t>▲ 1.70</t>
  </si>
  <si>
    <t>▲ 2.66</t>
  </si>
  <si>
    <t>▲ 3.49</t>
  </si>
  <si>
    <t>▲ 3.10</t>
  </si>
  <si>
    <t>住宅新築資金等貸付事業特別会計</t>
  </si>
  <si>
    <t>▲ 0.96</t>
  </si>
  <si>
    <t>▲ 1.03</t>
  </si>
  <si>
    <t>▲ 1.06</t>
  </si>
  <si>
    <t>▲ 1.13</t>
  </si>
  <si>
    <t>▲ 1.11</t>
  </si>
  <si>
    <t>一般会計</t>
  </si>
  <si>
    <t>水道事業会計</t>
  </si>
  <si>
    <t>介護保険特別会計（保険事業勘定）</t>
  </si>
  <si>
    <t>後期高齢者医療特別会計</t>
  </si>
  <si>
    <t>下水道事業特別会計</t>
  </si>
  <si>
    <t>その他会計（赤字）</t>
  </si>
  <si>
    <t>その他会計（黒字）</t>
  </si>
  <si>
    <t>安堵町土地開発公社</t>
    <rPh sb="0" eb="3">
      <t>アンドチョウ</t>
    </rPh>
    <rPh sb="3" eb="5">
      <t>トチ</t>
    </rPh>
    <rPh sb="5" eb="7">
      <t>カイハツ</t>
    </rPh>
    <rPh sb="7" eb="9">
      <t>コウシャ</t>
    </rPh>
    <phoneticPr fontId="2"/>
  </si>
  <si>
    <t>国民健康保険特別会計</t>
    <phoneticPr fontId="5"/>
  </si>
  <si>
    <t>水道事業会計</t>
    <phoneticPr fontId="5"/>
  </si>
  <si>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</si>
  <si>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</si>
  <si>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t>
    <rPh sb="0" eb="1">
      <t>ニシ</t>
    </rPh>
    <rPh sb="1" eb="2">
      <t>ワ</t>
    </rPh>
    <rPh sb="2" eb="4">
      <t>エイセイ</t>
    </rPh>
    <rPh sb="4" eb="6">
      <t>シケン</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</si>
  <si>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</si>
  <si>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</si>
  <si>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</si>
  <si>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</si>
  <si>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</si>
  <si>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</si>
  <si>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</si>
  <si>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</si>
  <si>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</si>
  <si>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</si>
  <si>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</si>
  <si>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</si>
  <si>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将来負担比率及び実質公債費比率のいずれの数値も類似団体平均値を下回っており、今後も起債の抑制及び財政調整基金等の積立による充当可能基金の増額に努める。</t>
    <rPh sb="0" eb="2">
      <t>ショウライ</t>
    </rPh>
    <rPh sb="2" eb="4">
      <t>フタン</t>
    </rPh>
    <rPh sb="4" eb="6">
      <t>ヒリツ</t>
    </rPh>
    <rPh sb="6" eb="7">
      <t>オヨ</t>
    </rPh>
    <rPh sb="8" eb="10">
      <t>ジッシツ</t>
    </rPh>
    <rPh sb="10" eb="13">
      <t>コウサイヒ</t>
    </rPh>
    <rPh sb="13" eb="15">
      <t>ヒリツ</t>
    </rPh>
    <rPh sb="20" eb="22">
      <t>スウチ</t>
    </rPh>
    <rPh sb="23" eb="25">
      <t>ルイジ</t>
    </rPh>
    <rPh sb="25" eb="27">
      <t>ダンタイ</t>
    </rPh>
    <rPh sb="27" eb="30">
      <t>ヘイキンチ</t>
    </rPh>
    <rPh sb="31" eb="33">
      <t>シタマワ</t>
    </rPh>
    <rPh sb="38" eb="40">
      <t>コンゴ</t>
    </rPh>
    <rPh sb="41" eb="43">
      <t>キサイ</t>
    </rPh>
    <rPh sb="44" eb="46">
      <t>ヨクセイ</t>
    </rPh>
    <rPh sb="46" eb="47">
      <t>オヨ</t>
    </rPh>
    <rPh sb="48" eb="50">
      <t>ザイセイ</t>
    </rPh>
    <rPh sb="50" eb="52">
      <t>チョウセイ</t>
    </rPh>
    <rPh sb="52" eb="54">
      <t>キキン</t>
    </rPh>
    <rPh sb="54" eb="55">
      <t>トウ</t>
    </rPh>
    <rPh sb="56" eb="58">
      <t>ツミタテ</t>
    </rPh>
    <rPh sb="61" eb="63">
      <t>ジュウトウ</t>
    </rPh>
    <rPh sb="63" eb="65">
      <t>カノウ</t>
    </rPh>
    <rPh sb="65" eb="67">
      <t>キキン</t>
    </rPh>
    <rPh sb="68" eb="70">
      <t>ゾウガク</t>
    </rPh>
    <rPh sb="71" eb="7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</si>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</sst>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20744</c:v>
                </c:pt>
                <c:pt idx="1">
                  <c:v>23302</c:v>
                </c:pt>
                <c:pt idx="2">
                  <c:v>32178</c:v>
                </c:pt>
                <c:pt idx="3">
                  <c:v>55095</c:v>
                </c:pt>
                <c:pt idx="4">
                  <c:v>11946</c:v>
                </c:pt>
              </c:numCache>
            </c:numRef>
          </c:val>
          <c:smooth val="0"/>
        </c:ser>
        <c:dLbls>
          <c:showLegendKey val="0"/>
          <c:showVal val="0"/>
          <c:showCatName val="0"/>
          <c:showSerName val="0"/>
          <c:showPercent val="0"/>
          <c:showBubbleSize val="0"/>
        </c:dLbls>
        <c:marker val="1"/>
        <c:smooth val="0"/>
        <c:axId val="82867712"/>
        <c:axId val="82869632"/>
      </c:lineChart>
      <c:catAx>
        <c:axId val="82867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69632"/>
        <c:crosses val="autoZero"/>
        <c:auto val="1"/>
        <c:lblAlgn val="ctr"/>
        <c:lblOffset val="100"/>
        <c:tickLblSkip val="1"/>
        <c:tickMarkSkip val="1"/>
        <c:noMultiLvlLbl val="0"/>
      </c:catAx>
      <c:valAx>
        <c:axId val="828696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86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23.98</c:v>
                </c:pt>
                <c:pt idx="1">
                  <c:v>16.55</c:v>
                </c:pt>
                <c:pt idx="2">
                  <c:v>20.69</c:v>
                </c:pt>
                <c:pt idx="3">
                  <c:v>20.89</c:v>
                </c:pt>
                <c:pt idx="4">
                  <c:v>26.09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30.17</c:v>
                </c:pt>
                <c:pt idx="1">
                  <c:v>43.81</c:v>
                </c:pt>
                <c:pt idx="2">
                  <c:v>43</c:v>
                </c:pt>
                <c:pt idx="3">
                  <c:v>43.56</c:v>
                </c:pt>
                <c:pt idx="4">
                  <c:v>42.09</c:v>
                </c:pt>
              </c:numCache>
            </c:numRef>
          </c:val>
        </c:ser>
        <c:dLbls>
          <c:showLegendKey val="0"/>
          <c:showVal val="0"/>
          <c:showCatName val="0"/>
          <c:showSerName val="0"/>
          <c:showPercent val="0"/>
          <c:showBubbleSize val="0"/>
        </c:dLbls>
        <c:gapWidth val="250"/>
        <c:overlap val="100"/>
        <c:axId val="2427520"/>
        <c:axId val="2437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5.18</c:v>
                </c:pt>
                <c:pt idx="1">
                  <c:v>6.11</c:v>
                </c:pt>
                <c:pt idx="2">
                  <c:v>4.46</c:v>
                </c:pt>
                <c:pt idx="3">
                  <c:v>0.08</c:v>
                </c:pt>
                <c:pt idx="4">
                  <c:v>6.02</c:v>
                </c:pt>
              </c:numCache>
            </c:numRef>
          </c:val>
          <c:smooth val="0"/>
        </c:ser>
        <c:dLbls>
          <c:showLegendKey val="0"/>
          <c:showVal val="0"/>
          <c:showCatName val="0"/>
          <c:showSerName val="0"/>
          <c:showPercent val="0"/>
          <c:showBubbleSize val="0"/>
        </c:dLbls>
        <c:marker val="1"/>
        <c:smooth val="0"/>
        <c:axId val="2427520"/>
        <c:axId val="2437888"/>
      </c:lineChart>
      <c:catAx>
        <c:axId val="242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7888"/>
        <c:crosses val="autoZero"/>
        <c:auto val="1"/>
        <c:lblAlgn val="ctr"/>
        <c:lblOffset val="100"/>
        <c:tickLblSkip val="1"/>
        <c:tickMarkSkip val="1"/>
        <c:noMultiLvlLbl val="0"/>
      </c:catAx>
      <c:valAx>
        <c:axId val="243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0.47</c:v>
                </c:pt>
                <c:pt idx="2">
                  <c:v>#N/A</c:v>
                </c:pt>
                <c:pt idx="3">
                  <c:v>0.04</c:v>
                </c:pt>
                <c:pt idx="4">
                  <c:v>#N/A</c:v>
                </c:pt>
                <c:pt idx="5">
                  <c:v>0.02</c:v>
                </c:pt>
                <c:pt idx="6">
                  <c:v>#N/A</c:v>
                </c:pt>
                <c:pt idx="7">
                  <c:v>0.22</c:v>
                </c:pt>
                <c:pt idx="8">
                  <c:v>#N/A</c:v>
                </c:pt>
                <c:pt idx="9">
                  <c:v>0</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16.82</c:v>
                </c:pt>
                <c:pt idx="2">
                  <c:v>#N/A</c:v>
                </c:pt>
                <c:pt idx="3">
                  <c:v>16.77</c:v>
                </c:pt>
                <c:pt idx="4">
                  <c:v>#N/A</c:v>
                </c:pt>
                <c:pt idx="5">
                  <c:v>17.059999999999999</c:v>
                </c:pt>
                <c:pt idx="6">
                  <c:v>#N/A</c:v>
                </c:pt>
                <c:pt idx="7">
                  <c:v>17.079999999999998</c:v>
                </c:pt>
                <c:pt idx="8">
                  <c:v>#N/A</c:v>
                </c:pt>
                <c:pt idx="9">
                  <c:v>16.899999999999999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24.95</c:v>
                </c:pt>
                <c:pt idx="2">
                  <c:v>#N/A</c:v>
                </c:pt>
                <c:pt idx="3">
                  <c:v>17.579999999999998</c:v>
                </c:pt>
                <c:pt idx="4">
                  <c:v>#N/A</c:v>
                </c:pt>
                <c:pt idx="5">
                  <c:v>21.75</c:v>
                </c:pt>
                <c:pt idx="6">
                  <c:v>#N/A</c:v>
                </c:pt>
                <c:pt idx="7">
                  <c:v>22.02</c:v>
                </c:pt>
                <c:pt idx="8">
                  <c:v>#N/A</c:v>
                </c:pt>
                <c:pt idx="9">
                  <c:v>27.2</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0.96</c:v>
                </c:pt>
                <c:pt idx="1">
                  <c:v>#N/A</c:v>
                </c:pt>
                <c:pt idx="2">
                  <c:v>1.03</c:v>
                </c:pt>
                <c:pt idx="3">
                  <c:v>#N/A</c:v>
                </c:pt>
                <c:pt idx="4">
                  <c:v>1.06</c:v>
                </c:pt>
                <c:pt idx="5">
                  <c:v>#N/A</c:v>
                </c:pt>
                <c:pt idx="6">
                  <c:v>1.1299999999999999</c:v>
                </c:pt>
                <c:pt idx="7">
                  <c:v>#N/A</c:v>
                </c:pt>
                <c:pt idx="8">
                  <c:v>1.1100000000000001</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1.86</c:v>
                </c:pt>
                <c:pt idx="1">
                  <c:v>#N/A</c:v>
                </c:pt>
                <c:pt idx="2">
                  <c:v>1.7</c:v>
                </c:pt>
                <c:pt idx="3">
                  <c:v>#N/A</c:v>
                </c:pt>
                <c:pt idx="4">
                  <c:v>2.66</c:v>
                </c:pt>
                <c:pt idx="5">
                  <c:v>#N/A</c:v>
                </c:pt>
                <c:pt idx="6">
                  <c:v>3.49</c:v>
                </c:pt>
                <c:pt idx="7">
                  <c:v>#N/A</c:v>
                </c:pt>
                <c:pt idx="8">
                  <c:v>3.1</c:v>
                </c:pt>
                <c:pt idx="9">
                  <c:v>#N/A</c:v>
                </c:pt>
              </c:numCache>
            </c:numRef>
          </c:val>
        </c:ser>
        <c:dLbls>
          <c:showLegendKey val="0"/>
          <c:showVal val="0"/>
          <c:showCatName val="0"/>
          <c:showSerName val="0"/>
          <c:showPercent val="0"/>
          <c:showBubbleSize val="0"/>
        </c:dLbls>
        <c:gapWidth val="150"/>
        <c:overlap val="100"/>
        <c:axId val="100524416"/>
        <c:axId val="100525952"/>
      </c:barChart>
      <c:catAx>
        <c:axId val="1005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25952"/>
        <c:crosses val="autoZero"/>
        <c:auto val="1"/>
        <c:lblAlgn val="ctr"/>
        <c:lblOffset val="100"/>
        <c:tickLblSkip val="1"/>
        <c:tickMarkSkip val="1"/>
        <c:noMultiLvlLbl val="0"/>
      </c:catAx>
      <c:valAx>
        <c:axId val="10052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2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437</c:v>
                </c:pt>
                <c:pt idx="5">
                  <c:v>440</c:v>
                </c:pt>
                <c:pt idx="8">
                  <c:v>435</c:v>
                </c:pt>
                <c:pt idx="11">
                  <c:v>448</c:v>
                </c:pt>
                <c:pt idx="14">
                  <c:v>415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5</c:v>
                </c:pt>
                <c:pt idx="6">
                  <c:v>8</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c:v>
                </c:pt>
                <c:pt idx="3">
                  <c:v>82</c:v>
                </c:pt>
                <c:pt idx="6">
                  <c:v>76</c:v>
                </c:pt>
                <c:pt idx="9">
                  <c:v>80</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517</c:v>
                </c:pt>
                <c:pt idx="3">
                  <c:v>437</c:v>
                </c:pt>
                <c:pt idx="6">
                  <c:v>404</c:v>
                </c:pt>
                <c:pt idx="9">
                  <c:v>407</c:v>
                </c:pt>
                <c:pt idx="12">
                  <c:v>375</c:v>
                </c:pt>
              </c:numCache>
            </c:numRef>
          </c:val>
        </c:ser>
        <c:dLbls>
          <c:showLegendKey val="0"/>
          <c:showVal val="0"/>
          <c:showCatName val="0"/>
          <c:showSerName val="0"/>
          <c:showPercent val="0"/>
          <c:showBubbleSize val="0"/>
        </c:dLbls>
        <c:gapWidth val="100"/>
        <c:overlap val="100"/>
        <c:axId val="89300352"/>
        <c:axId val="8931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162</c:v>
                </c:pt>
                <c:pt idx="2">
                  <c:v>#N/A</c:v>
                </c:pt>
                <c:pt idx="3">
                  <c:v>#N/A</c:v>
                </c:pt>
                <c:pt idx="4">
                  <c:v>84</c:v>
                </c:pt>
                <c:pt idx="5">
                  <c:v>#N/A</c:v>
                </c:pt>
                <c:pt idx="6">
                  <c:v>#N/A</c:v>
                </c:pt>
                <c:pt idx="7">
                  <c:v>53</c:v>
                </c:pt>
                <c:pt idx="8">
                  <c:v>#N/A</c:v>
                </c:pt>
                <c:pt idx="9">
                  <c:v>#N/A</c:v>
                </c:pt>
                <c:pt idx="10">
                  <c:v>44</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89300352"/>
        <c:axId val="89318912"/>
      </c:lineChart>
      <c:catAx>
        <c:axId val="893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18912"/>
        <c:crosses val="autoZero"/>
        <c:auto val="1"/>
        <c:lblAlgn val="ctr"/>
        <c:lblOffset val="100"/>
        <c:tickLblSkip val="1"/>
        <c:tickMarkSkip val="1"/>
        <c:noMultiLvlLbl val="0"/>
      </c:catAx>
      <c:valAx>
        <c:axId val="8931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0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4497</c:v>
                </c:pt>
                <c:pt idx="5">
                  <c:v>4355</c:v>
                </c:pt>
                <c:pt idx="8">
                  <c:v>4171</c:v>
                </c:pt>
                <c:pt idx="11">
                  <c:v>3929</c:v>
                </c:pt>
                <c:pt idx="14">
                  <c:v>3746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107</c:v>
                </c:pt>
                <c:pt idx="5">
                  <c:v>69</c:v>
                </c:pt>
                <c:pt idx="8">
                  <c:v>42</c:v>
                </c:pt>
                <c:pt idx="11">
                  <c:v>25</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1396</c:v>
                </c:pt>
                <c:pt idx="5">
                  <c:v>1692</c:v>
                </c:pt>
                <c:pt idx="8">
                  <c:v>1693</c:v>
                </c:pt>
                <c:pt idx="11">
                  <c:v>1697</c:v>
                </c:pt>
                <c:pt idx="14">
                  <c:v>1652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620</c:v>
                </c:pt>
                <c:pt idx="3">
                  <c:v>616</c:v>
                </c:pt>
                <c:pt idx="6">
                  <c:v>697</c:v>
                </c:pt>
                <c:pt idx="9">
                  <c:v>498</c:v>
                </c:pt>
                <c:pt idx="12">
                  <c:v>365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65</c:v>
                </c:pt>
                <c:pt idx="3">
                  <c:v>56</c:v>
                </c:pt>
                <c:pt idx="6">
                  <c:v>44</c:v>
                </c:pt>
                <c:pt idx="9">
                  <c:v>47</c:v>
                </c:pt>
                <c:pt idx="12">
                  <c:v>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1379</c:v>
                </c:pt>
                <c:pt idx="3">
                  <c:v>1468</c:v>
                </c:pt>
                <c:pt idx="6">
                  <c:v>1480</c:v>
                </c:pt>
                <c:pt idx="9">
                  <c:v>1476</c:v>
                </c:pt>
                <c:pt idx="12">
                  <c:v>1318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c:v>
                </c:pt>
                <c:pt idx="3">
                  <c:v>37</c:v>
                </c:pt>
                <c:pt idx="6">
                  <c:v>37</c:v>
                </c:pt>
                <c:pt idx="9">
                  <c:v>37</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3925</c:v>
                </c:pt>
                <c:pt idx="3">
                  <c:v>3768</c:v>
                </c:pt>
                <c:pt idx="6">
                  <c:v>3633</c:v>
                </c:pt>
                <c:pt idx="9">
                  <c:v>3588</c:v>
                </c:pt>
                <c:pt idx="12">
                  <c:v>3422</c:v>
                </c:pt>
              </c:numCache>
            </c:numRef>
          </c:val>
        </c:ser>
        <c:dLbls>
          <c:showLegendKey val="0"/>
          <c:showVal val="0"/>
          <c:showCatName val="0"/>
          <c:showSerName val="0"/>
          <c:showPercent val="0"/>
          <c:showBubbleSize val="0"/>
        </c:dLbls>
        <c:gapWidth val="100"/>
        <c:overlap val="100"/>
        <c:axId val="108760064"/>
        <c:axId val="108778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60064"/>
        <c:axId val="108778624"/>
      </c:lineChart>
      <c:catAx>
        <c:axId val="1087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78624"/>
        <c:crosses val="autoZero"/>
        <c:auto val="1"/>
        <c:lblAlgn val="ctr"/>
        <c:lblOffset val="100"/>
        <c:tickLblSkip val="1"/>
        <c:tickMarkSkip val="1"/>
        <c:noMultiLvlLbl val="0"/>
      </c:catAx>
      <c:valAx>
        <c:axId val="10877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936192"/>
        <c:axId val="108950656"/>
      </c:scatterChart>
      <c:valAx>
        <c:axId val="108936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50656"/>
        <c:crosses val="autoZero"/>
        <c:crossBetween val="midCat"/>
      </c:valAx>
      <c:valAx>
        <c:axId val="108950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36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10.1</c:v>
                </c:pt>
                <c:pt idx="1">
                  <c:v>7.7</c:v>
                </c:pt>
                <c:pt idx="2">
                  <c:v>5.5</c:v>
                </c:pt>
                <c:pt idx="3">
                  <c:v>3.3</c:v>
                </c:pt>
                <c:pt idx="4">
                  <c:v>2.7</c:v>
                </c:pt>
              </c:numCache>
            </c:numRef>
          </c:xVal>
          <c:yVal>
            <c:numRef>
              <c:f>公会計指標分析・財政指標組合せ分析表!$K$73:$O$73</c:f>
              <c:numCache>
                <c:formatCode>#,##0.0;"▲ "#,##0.0</c:formatCode>
                <c:ptCount val="5"/>
                <c:pt idx="0">
                  <c:v>1.4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8598400"/>
        <c:axId val="108600320"/>
      </c:scatterChart>
      <c:valAx>
        <c:axId val="108598400"/>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00320"/>
        <c:crosses val="autoZero"/>
        <c:crossBetween val="midCat"/>
      </c:valAx>
      <c:valAx>
        <c:axId val="108600320"/>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98400"/>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実質公債費比率は３カ年平均が２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となっており、ここ数年は減少している。要因としては、新規発行債の抑制によるものである。普通交付税に措置される臨時財政対策債など財政運営に有利な地方債の発行分が多く占めているため、実質公債費比率の分子となる額も減少傾向にある。今後も新規発行債の抑制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将来負担比率は低く、今後も交付金等を活用し、地方債発行の抑制や物件費・補助費等の削減に努め、財政健全化を維持する。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及び高齢化に加え、町内に中心となる産業がない等により、財政基盤が弱く、類似団体平均を下回っている。今後も事務的経費の歳出抑制及び徴収事務の強化に取り込み、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2" name="直線コネクタ 71"/>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49288</xdr:rowOff>
    </xdr:to>
    <xdr:cxnSp macro="">
      <xdr:nvCxnSpPr>
        <xdr:cNvPr id="78" name="直線コネクタ 77"/>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今後の動向としても、地方交付税に左右されるため、町税等の自主財源の確保に努めるとともに事務事業の見直しを進めるとともに、すべての事業の優先度を精査し、経常経費の削減に努める。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104394</xdr:rowOff>
    </xdr:from>
    <xdr:to>
      <xdr:col>7</xdr:col>
      <xdr:colOff>152400</xdr:colOff>
      <xdr:row>66</xdr:row>
      <xdr:rowOff>2921</xdr:rowOff>
    </xdr:to>
    <xdr:cxnSp macro="">
      <xdr:nvCxnSpPr>
        <xdr:cNvPr id="130" name="直線コネクタ 129"/>
        <xdr:cNvCxnSpPr/>
      </xdr:nvCxnSpPr>
      <xdr:spPr>
        <a:xfrm flipV="1">
          <a:off x="4114800" y="1124864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145415</xdr:rowOff>
    </xdr:from>
    <xdr:to>
      <xdr:col>6</xdr:col>
      <xdr:colOff>0</xdr:colOff>
      <xdr:row>66</xdr:row>
      <xdr:rowOff>2921</xdr:rowOff>
    </xdr:to>
    <xdr:cxnSp macro="">
      <xdr:nvCxnSpPr>
        <xdr:cNvPr id="133" name="直線コネクタ 132"/>
        <xdr:cNvCxnSpPr/>
      </xdr:nvCxnSpPr>
      <xdr:spPr>
        <a:xfrm>
          <a:off x="3225800" y="1128966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65</xdr:row>
      <xdr:rowOff>164719</xdr:rowOff>
    </xdr:to>
    <xdr:cxnSp macro="">
      <xdr:nvCxnSpPr>
        <xdr:cNvPr id="136" name="直線コネクタ 135"/>
        <xdr:cNvCxnSpPr/>
      </xdr:nvCxnSpPr>
      <xdr:spPr>
        <a:xfrm flipV="1">
          <a:off x="2336800" y="112896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164719</xdr:rowOff>
    </xdr:from>
    <xdr:to>
      <xdr:col>3</xdr:col>
      <xdr:colOff>279400</xdr:colOff>
      <xdr:row>66</xdr:row>
      <xdr:rowOff>75311</xdr:rowOff>
    </xdr:to>
    <xdr:cxnSp macro="">
      <xdr:nvCxnSpPr>
        <xdr:cNvPr id="139" name="直線コネクタ 138"/>
        <xdr:cNvCxnSpPr/>
      </xdr:nvCxnSpPr>
      <xdr:spPr>
        <a:xfrm flipV="1">
          <a:off x="1447800" y="11308969"/>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49" name="円/楕円 148"/>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25671</xdr:rowOff>
    </xdr:from>
    <xdr:ext cx="762000" cy="259045"/>
    <xdr:sp macro="" textlink="">
      <xdr:nvSpPr>
        <xdr:cNvPr id="150" name="財政構造の弾力性該当値テキスト"/>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123571</xdr:rowOff>
    </xdr:from>
    <xdr:to>
      <xdr:col>6</xdr:col>
      <xdr:colOff>50800</xdr:colOff>
      <xdr:row>66</xdr:row>
      <xdr:rowOff>53721</xdr:rowOff>
    </xdr:to>
    <xdr:sp macro="" textlink="">
      <xdr:nvSpPr>
        <xdr:cNvPr id="151" name="円/楕円 150"/>
        <xdr:cNvSpPr/>
      </xdr:nvSpPr>
      <xdr:spPr>
        <a:xfrm>
          <a:off x="4064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38498</xdr:rowOff>
    </xdr:from>
    <xdr:ext cx="736600" cy="259045"/>
    <xdr:sp macro="" textlink="">
      <xdr:nvSpPr>
        <xdr:cNvPr id="152" name="テキスト ボックス 151"/>
        <xdr:cNvSpPr txBox="1"/>
      </xdr:nvSpPr>
      <xdr:spPr>
        <a:xfrm>
          <a:off x="3733800" y="1135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94615</xdr:rowOff>
    </xdr:from>
    <xdr:to>
      <xdr:col>4</xdr:col>
      <xdr:colOff>533400</xdr:colOff>
      <xdr:row>66</xdr:row>
      <xdr:rowOff>24765</xdr:rowOff>
    </xdr:to>
    <xdr:sp macro="" textlink="">
      <xdr:nvSpPr>
        <xdr:cNvPr id="153" name="円/楕円 152"/>
        <xdr:cNvSpPr/>
      </xdr:nvSpPr>
      <xdr:spPr>
        <a:xfrm>
          <a:off x="3175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9542</xdr:rowOff>
    </xdr:from>
    <xdr:ext cx="762000" cy="259045"/>
    <xdr:sp macro="" textlink="">
      <xdr:nvSpPr>
        <xdr:cNvPr id="154" name="テキスト ボックス 153"/>
        <xdr:cNvSpPr txBox="1"/>
      </xdr:nvSpPr>
      <xdr:spPr>
        <a:xfrm>
          <a:off x="2844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113919</xdr:rowOff>
    </xdr:from>
    <xdr:to>
      <xdr:col>3</xdr:col>
      <xdr:colOff>330200</xdr:colOff>
      <xdr:row>66</xdr:row>
      <xdr:rowOff>44069</xdr:rowOff>
    </xdr:to>
    <xdr:sp macro="" textlink="">
      <xdr:nvSpPr>
        <xdr:cNvPr id="155" name="円/楕円 154"/>
        <xdr:cNvSpPr/>
      </xdr:nvSpPr>
      <xdr:spPr>
        <a:xfrm>
          <a:off x="2286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28846</xdr:rowOff>
    </xdr:from>
    <xdr:ext cx="762000" cy="259045"/>
    <xdr:sp macro="" textlink="">
      <xdr:nvSpPr>
        <xdr:cNvPr id="156" name="テキスト ボックス 155"/>
        <xdr:cNvSpPr txBox="1"/>
      </xdr:nvSpPr>
      <xdr:spPr>
        <a:xfrm>
          <a:off x="1955800" y="113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24511</xdr:rowOff>
    </xdr:from>
    <xdr:to>
      <xdr:col>2</xdr:col>
      <xdr:colOff>127000</xdr:colOff>
      <xdr:row>66</xdr:row>
      <xdr:rowOff>126111</xdr:rowOff>
    </xdr:to>
    <xdr:sp macro="" textlink="">
      <xdr:nvSpPr>
        <xdr:cNvPr id="157" name="円/楕円 156"/>
        <xdr:cNvSpPr/>
      </xdr:nvSpPr>
      <xdr:spPr>
        <a:xfrm>
          <a:off x="1397000" y="113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110888</xdr:rowOff>
    </xdr:from>
    <xdr:ext cx="762000" cy="259045"/>
    <xdr:sp macro="" textlink="">
      <xdr:nvSpPr>
        <xdr:cNvPr id="158" name="テキスト ボックス 157"/>
        <xdr:cNvSpPr txBox="1"/>
      </xdr:nvSpPr>
      <xdr:spPr>
        <a:xfrm>
          <a:off x="1066800" y="1142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[182,348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定員適正化計画に基づく定員管理や物件費等の歳出抑制により、類似団体平均を下回っている。今後も給与・定員管理の実施及び事務的経費等の抑制に努める。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25744</xdr:rowOff>
    </xdr:from>
    <xdr:to>
      <xdr:col>7</xdr:col>
      <xdr:colOff>152400</xdr:colOff>
      <xdr:row>82</xdr:row>
      <xdr:rowOff>72943</xdr:rowOff>
    </xdr:to>
    <xdr:cxnSp macro="">
      <xdr:nvCxnSpPr>
        <xdr:cNvPr id="193" name="直線コネクタ 192"/>
        <xdr:cNvCxnSpPr/>
      </xdr:nvCxnSpPr>
      <xdr:spPr>
        <a:xfrm>
          <a:off x="4114800" y="14084644"/>
          <a:ext cx="8382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1743</xdr:rowOff>
    </xdr:from>
    <xdr:to>
      <xdr:col>6</xdr:col>
      <xdr:colOff>0</xdr:colOff>
      <xdr:row>82</xdr:row>
      <xdr:rowOff>25744</xdr:rowOff>
    </xdr:to>
    <xdr:cxnSp macro="">
      <xdr:nvCxnSpPr>
        <xdr:cNvPr id="196" name="直線コネクタ 195"/>
        <xdr:cNvCxnSpPr/>
      </xdr:nvCxnSpPr>
      <xdr:spPr>
        <a:xfrm>
          <a:off x="3225800" y="14060643"/>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1643</xdr:rowOff>
    </xdr:from>
    <xdr:to>
      <xdr:col>4</xdr:col>
      <xdr:colOff>482600</xdr:colOff>
      <xdr:row>82</xdr:row>
      <xdr:rowOff>1743</xdr:rowOff>
    </xdr:to>
    <xdr:cxnSp macro="">
      <xdr:nvCxnSpPr>
        <xdr:cNvPr id="199" name="直線コネクタ 198"/>
        <xdr:cNvCxnSpPr/>
      </xdr:nvCxnSpPr>
      <xdr:spPr>
        <a:xfrm>
          <a:off x="2336800" y="1406054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154377</xdr:rowOff>
    </xdr:from>
    <xdr:to>
      <xdr:col>3</xdr:col>
      <xdr:colOff>279400</xdr:colOff>
      <xdr:row>82</xdr:row>
      <xdr:rowOff>1643</xdr:rowOff>
    </xdr:to>
    <xdr:cxnSp macro="">
      <xdr:nvCxnSpPr>
        <xdr:cNvPr id="202" name="直線コネクタ 201"/>
        <xdr:cNvCxnSpPr/>
      </xdr:nvCxnSpPr>
      <xdr:spPr>
        <a:xfrm>
          <a:off x="1447800" y="14041827"/>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22143</xdr:rowOff>
    </xdr:from>
    <xdr:to>
      <xdr:col>7</xdr:col>
      <xdr:colOff>203200</xdr:colOff>
      <xdr:row>82</xdr:row>
      <xdr:rowOff>123743</xdr:rowOff>
    </xdr:to>
    <xdr:sp macro="" textlink="">
      <xdr:nvSpPr>
        <xdr:cNvPr id="212" name="円/楕円 211"/>
        <xdr:cNvSpPr/>
      </xdr:nvSpPr>
      <xdr:spPr>
        <a:xfrm>
          <a:off x="49022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38670</xdr:rowOff>
    </xdr:from>
    <xdr:ext cx="762000" cy="259045"/>
    <xdr:sp macro="" textlink="">
      <xdr:nvSpPr>
        <xdr:cNvPr id="213" name="人件費・物件費等の状況該当値テキスト"/>
        <xdr:cNvSpPr txBox="1"/>
      </xdr:nvSpPr>
      <xdr:spPr>
        <a:xfrm>
          <a:off x="5041900" y="139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182,348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146394</xdr:rowOff>
    </xdr:from>
    <xdr:to>
      <xdr:col>6</xdr:col>
      <xdr:colOff>50800</xdr:colOff>
      <xdr:row>82</xdr:row>
      <xdr:rowOff>76544</xdr:rowOff>
    </xdr:to>
    <xdr:sp macro="" textlink="">
      <xdr:nvSpPr>
        <xdr:cNvPr id="214" name="円/楕円 213"/>
        <xdr:cNvSpPr/>
      </xdr:nvSpPr>
      <xdr:spPr>
        <a:xfrm>
          <a:off x="4064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86721</xdr:rowOff>
    </xdr:from>
    <xdr:ext cx="736600" cy="259045"/>
    <xdr:sp macro="" textlink="">
      <xdr:nvSpPr>
        <xdr:cNvPr id="215" name="テキスト ボックス 214"/>
        <xdr:cNvSpPr txBox="1"/>
      </xdr:nvSpPr>
      <xdr:spPr>
        <a:xfrm>
          <a:off x="3733800" y="1380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122393</xdr:rowOff>
    </xdr:from>
    <xdr:to>
      <xdr:col>4</xdr:col>
      <xdr:colOff>533400</xdr:colOff>
      <xdr:row>82</xdr:row>
      <xdr:rowOff>52543</xdr:rowOff>
    </xdr:to>
    <xdr:sp macro="" textlink="">
      <xdr:nvSpPr>
        <xdr:cNvPr id="216" name="円/楕円 215"/>
        <xdr:cNvSpPr/>
      </xdr:nvSpPr>
      <xdr:spPr>
        <a:xfrm>
          <a:off x="3175000" y="14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62720</xdr:rowOff>
    </xdr:from>
    <xdr:ext cx="762000" cy="259045"/>
    <xdr:sp macro="" textlink="">
      <xdr:nvSpPr>
        <xdr:cNvPr id="217" name="テキスト ボックス 216"/>
        <xdr:cNvSpPr txBox="1"/>
      </xdr:nvSpPr>
      <xdr:spPr>
        <a:xfrm>
          <a:off x="2844800" y="137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122293</xdr:rowOff>
    </xdr:from>
    <xdr:to>
      <xdr:col>3</xdr:col>
      <xdr:colOff>330200</xdr:colOff>
      <xdr:row>82</xdr:row>
      <xdr:rowOff>52443</xdr:rowOff>
    </xdr:to>
    <xdr:sp macro="" textlink="">
      <xdr:nvSpPr>
        <xdr:cNvPr id="218" name="円/楕円 217"/>
        <xdr:cNvSpPr/>
      </xdr:nvSpPr>
      <xdr:spPr>
        <a:xfrm>
          <a:off x="2286000" y="14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62620</xdr:rowOff>
    </xdr:from>
    <xdr:ext cx="762000" cy="259045"/>
    <xdr:sp macro="" textlink="">
      <xdr:nvSpPr>
        <xdr:cNvPr id="219" name="テキスト ボックス 218"/>
        <xdr:cNvSpPr txBox="1"/>
      </xdr:nvSpPr>
      <xdr:spPr>
        <a:xfrm>
          <a:off x="1955800" y="13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103577</xdr:rowOff>
    </xdr:from>
    <xdr:to>
      <xdr:col>2</xdr:col>
      <xdr:colOff>127000</xdr:colOff>
      <xdr:row>82</xdr:row>
      <xdr:rowOff>33727</xdr:rowOff>
    </xdr:to>
    <xdr:sp macro="" textlink="">
      <xdr:nvSpPr>
        <xdr:cNvPr id="220" name="円/楕円 219"/>
        <xdr:cNvSpPr/>
      </xdr:nvSpPr>
      <xdr:spPr>
        <a:xfrm>
          <a:off x="1397000" y="139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43904</xdr:rowOff>
    </xdr:from>
    <xdr:ext cx="762000" cy="259045"/>
    <xdr:sp macro="" textlink="">
      <xdr:nvSpPr>
        <xdr:cNvPr id="221" name="テキスト ボックス 220"/>
        <xdr:cNvSpPr txBox="1"/>
      </xdr:nvSpPr>
      <xdr:spPr>
        <a:xfrm>
          <a:off x="1066800" y="137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級別資格基準における必要経験年数が長いため、団体の中では低い水準にある。今後も財政状況や類似団体の傾向を確認しながら、適切な運用に努める。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84</xdr:row>
      <xdr:rowOff>42334</xdr:rowOff>
    </xdr:to>
    <xdr:cxnSp macro="">
      <xdr:nvCxnSpPr>
        <xdr:cNvPr id="255" name="直線コネクタ 254"/>
        <xdr:cNvCxnSpPr/>
      </xdr:nvCxnSpPr>
      <xdr:spPr>
        <a:xfrm flipV="1">
          <a:off x="16179800" y="1435565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8" name="直線コネクタ 257"/>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107104</xdr:rowOff>
    </xdr:to>
    <xdr:cxnSp macro="">
      <xdr:nvCxnSpPr>
        <xdr:cNvPr id="261" name="直線コネクタ 260"/>
        <xdr:cNvCxnSpPr/>
      </xdr:nvCxnSpPr>
      <xdr:spPr>
        <a:xfrm flipV="1">
          <a:off x="14401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107104</xdr:rowOff>
    </xdr:to>
    <xdr:cxnSp macro="">
      <xdr:nvCxnSpPr>
        <xdr:cNvPr id="264" name="直線コネクタ 263"/>
        <xdr:cNvCxnSpPr/>
      </xdr:nvCxnSpPr>
      <xdr:spPr>
        <a:xfrm>
          <a:off x="13512800" y="150152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8" name="円/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0" name="円/楕円 279"/>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81" name="テキスト ボックス 280"/>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3" name="テキスト ボックス 282"/>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採用の抑制により、ほぼ類似団体平均並である。今後も定員適正化計画に基づき、適正な定員確保に努める。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64685</xdr:rowOff>
    </xdr:from>
    <xdr:to>
      <xdr:col>24</xdr:col>
      <xdr:colOff>558800</xdr:colOff>
      <xdr:row>61</xdr:row>
      <xdr:rowOff>130641</xdr:rowOff>
    </xdr:to>
    <xdr:cxnSp macro="">
      <xdr:nvCxnSpPr>
        <xdr:cNvPr id="318" name="直線コネクタ 317"/>
        <xdr:cNvCxnSpPr/>
      </xdr:nvCxnSpPr>
      <xdr:spPr>
        <a:xfrm>
          <a:off x="16179800" y="10523135"/>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59859</xdr:rowOff>
    </xdr:from>
    <xdr:to>
      <xdr:col>23</xdr:col>
      <xdr:colOff>406400</xdr:colOff>
      <xdr:row>61</xdr:row>
      <xdr:rowOff>64685</xdr:rowOff>
    </xdr:to>
    <xdr:cxnSp macro="">
      <xdr:nvCxnSpPr>
        <xdr:cNvPr id="321" name="直線コネクタ 320"/>
        <xdr:cNvCxnSpPr/>
      </xdr:nvCxnSpPr>
      <xdr:spPr>
        <a:xfrm>
          <a:off x="15290800" y="105183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59859</xdr:rowOff>
    </xdr:from>
    <xdr:to>
      <xdr:col>22</xdr:col>
      <xdr:colOff>203200</xdr:colOff>
      <xdr:row>61</xdr:row>
      <xdr:rowOff>63881</xdr:rowOff>
    </xdr:to>
    <xdr:cxnSp macro="">
      <xdr:nvCxnSpPr>
        <xdr:cNvPr id="324" name="直線コネクタ 323"/>
        <xdr:cNvCxnSpPr/>
      </xdr:nvCxnSpPr>
      <xdr:spPr>
        <a:xfrm flipV="1">
          <a:off x="14401800" y="105183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63881</xdr:rowOff>
    </xdr:from>
    <xdr:to>
      <xdr:col>21</xdr:col>
      <xdr:colOff>0</xdr:colOff>
      <xdr:row>61</xdr:row>
      <xdr:rowOff>87206</xdr:rowOff>
    </xdr:to>
    <xdr:cxnSp macro="">
      <xdr:nvCxnSpPr>
        <xdr:cNvPr id="327" name="直線コネクタ 326"/>
        <xdr:cNvCxnSpPr/>
      </xdr:nvCxnSpPr>
      <xdr:spPr>
        <a:xfrm flipV="1">
          <a:off x="13512800" y="1052233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79841</xdr:rowOff>
    </xdr:from>
    <xdr:to>
      <xdr:col>24</xdr:col>
      <xdr:colOff>609600</xdr:colOff>
      <xdr:row>62</xdr:row>
      <xdr:rowOff>9991</xdr:rowOff>
    </xdr:to>
    <xdr:sp macro="" textlink="">
      <xdr:nvSpPr>
        <xdr:cNvPr id="337" name="円/楕円 336"/>
        <xdr:cNvSpPr/>
      </xdr:nvSpPr>
      <xdr:spPr>
        <a:xfrm>
          <a:off x="169672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96368</xdr:rowOff>
    </xdr:from>
    <xdr:ext cx="762000" cy="259045"/>
    <xdr:sp macro="" textlink="">
      <xdr:nvSpPr>
        <xdr:cNvPr id="338" name="定員管理の状況該当値テキスト"/>
        <xdr:cNvSpPr txBox="1"/>
      </xdr:nvSpPr>
      <xdr:spPr>
        <a:xfrm>
          <a:off x="17106900" y="103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13885</xdr:rowOff>
    </xdr:from>
    <xdr:to>
      <xdr:col>23</xdr:col>
      <xdr:colOff>457200</xdr:colOff>
      <xdr:row>61</xdr:row>
      <xdr:rowOff>115485</xdr:rowOff>
    </xdr:to>
    <xdr:sp macro="" textlink="">
      <xdr:nvSpPr>
        <xdr:cNvPr id="339" name="円/楕円 338"/>
        <xdr:cNvSpPr/>
      </xdr:nvSpPr>
      <xdr:spPr>
        <a:xfrm>
          <a:off x="16129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125662</xdr:rowOff>
    </xdr:from>
    <xdr:ext cx="736600" cy="259045"/>
    <xdr:sp macro="" textlink="">
      <xdr:nvSpPr>
        <xdr:cNvPr id="340" name="テキスト ボックス 339"/>
        <xdr:cNvSpPr txBox="1"/>
      </xdr:nvSpPr>
      <xdr:spPr>
        <a:xfrm>
          <a:off x="15798800" y="1024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9059</xdr:rowOff>
    </xdr:from>
    <xdr:to>
      <xdr:col>22</xdr:col>
      <xdr:colOff>254000</xdr:colOff>
      <xdr:row>61</xdr:row>
      <xdr:rowOff>110659</xdr:rowOff>
    </xdr:to>
    <xdr:sp macro="" textlink="">
      <xdr:nvSpPr>
        <xdr:cNvPr id="341" name="円/楕円 340"/>
        <xdr:cNvSpPr/>
      </xdr:nvSpPr>
      <xdr:spPr>
        <a:xfrm>
          <a:off x="15240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120836</xdr:rowOff>
    </xdr:from>
    <xdr:ext cx="762000" cy="259045"/>
    <xdr:sp macro="" textlink="">
      <xdr:nvSpPr>
        <xdr:cNvPr id="342" name="テキスト ボックス 341"/>
        <xdr:cNvSpPr txBox="1"/>
      </xdr:nvSpPr>
      <xdr:spPr>
        <a:xfrm>
          <a:off x="14909800" y="102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13081</xdr:rowOff>
    </xdr:from>
    <xdr:to>
      <xdr:col>21</xdr:col>
      <xdr:colOff>50800</xdr:colOff>
      <xdr:row>61</xdr:row>
      <xdr:rowOff>114681</xdr:rowOff>
    </xdr:to>
    <xdr:sp macro="" textlink="">
      <xdr:nvSpPr>
        <xdr:cNvPr id="343" name="円/楕円 342"/>
        <xdr:cNvSpPr/>
      </xdr:nvSpPr>
      <xdr:spPr>
        <a:xfrm>
          <a:off x="14351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124858</xdr:rowOff>
    </xdr:from>
    <xdr:ext cx="762000" cy="259045"/>
    <xdr:sp macro="" textlink="">
      <xdr:nvSpPr>
        <xdr:cNvPr id="344" name="テキスト ボックス 343"/>
        <xdr:cNvSpPr txBox="1"/>
      </xdr:nvSpPr>
      <xdr:spPr>
        <a:xfrm>
          <a:off x="14020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45" name="円/楕円 344"/>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148183</xdr:rowOff>
    </xdr:from>
    <xdr:ext cx="762000" cy="259045"/>
    <xdr:sp macro="" textlink="">
      <xdr:nvSpPr>
        <xdr:cNvPr id="346" name="テキスト ボックス 345"/>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新規発行債の抑制及び既発債の償還完了に伴い、ここ数年は減少傾向にあり、類似団体内では４位となっている。今後も起債に大きく頼ることのない財政運営に努める。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64516</xdr:rowOff>
    </xdr:to>
    <xdr:cxnSp macro="">
      <xdr:nvCxnSpPr>
        <xdr:cNvPr id="378" name="直線コネクタ 377"/>
        <xdr:cNvCxnSpPr/>
      </xdr:nvCxnSpPr>
      <xdr:spPr>
        <a:xfrm flipV="1">
          <a:off x="16179800" y="65217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39</xdr:row>
      <xdr:rowOff>105410</xdr:rowOff>
    </xdr:to>
    <xdr:cxnSp macro="">
      <xdr:nvCxnSpPr>
        <xdr:cNvPr id="381" name="直線コネクタ 380"/>
        <xdr:cNvCxnSpPr/>
      </xdr:nvCxnSpPr>
      <xdr:spPr>
        <a:xfrm flipV="1">
          <a:off x="15290800" y="657961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146304</xdr:rowOff>
    </xdr:to>
    <xdr:cxnSp macro="">
      <xdr:nvCxnSpPr>
        <xdr:cNvPr id="384" name="直線コネクタ 383"/>
        <xdr:cNvCxnSpPr/>
      </xdr:nvCxnSpPr>
      <xdr:spPr>
        <a:xfrm flipV="1">
          <a:off x="14401800" y="679196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42</xdr:row>
      <xdr:rowOff>35052</xdr:rowOff>
    </xdr:to>
    <xdr:cxnSp macro="">
      <xdr:nvCxnSpPr>
        <xdr:cNvPr id="387" name="直線コネクタ 386"/>
        <xdr:cNvCxnSpPr/>
      </xdr:nvCxnSpPr>
      <xdr:spPr>
        <a:xfrm flipV="1">
          <a:off x="13512800" y="700430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7" name="円/楕円 396"/>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8"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13716</xdr:rowOff>
    </xdr:from>
    <xdr:to>
      <xdr:col>23</xdr:col>
      <xdr:colOff>457200</xdr:colOff>
      <xdr:row>38</xdr:row>
      <xdr:rowOff>115316</xdr:rowOff>
    </xdr:to>
    <xdr:sp macro="" textlink="">
      <xdr:nvSpPr>
        <xdr:cNvPr id="399" name="円/楕円 398"/>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125493</xdr:rowOff>
    </xdr:from>
    <xdr:ext cx="736600" cy="259045"/>
    <xdr:sp macro="" textlink="">
      <xdr:nvSpPr>
        <xdr:cNvPr id="400" name="テキスト ボックス 399"/>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1" name="円/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95504</xdr:rowOff>
    </xdr:from>
    <xdr:to>
      <xdr:col>21</xdr:col>
      <xdr:colOff>50800</xdr:colOff>
      <xdr:row>41</xdr:row>
      <xdr:rowOff>25654</xdr:rowOff>
    </xdr:to>
    <xdr:sp macro="" textlink="">
      <xdr:nvSpPr>
        <xdr:cNvPr id="403" name="円/楕円 402"/>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404" name="テキスト ボックス 403"/>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5" name="円/楕円 404"/>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406" name="テキスト ボックス 405"/>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状は財政調整基金等の充当可能基金等の貯蓄があり、将来は収入額が負債額を上回っており、類似団体内では１位となっている。今後も公債費等義務的経費の削減に努め、後世への負担を少しでも軽減できるよう、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1" name="テキスト ボックス 450"/>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49651</xdr:rowOff>
    </xdr:from>
    <xdr:to>
      <xdr:col>19</xdr:col>
      <xdr:colOff>533400</xdr:colOff>
      <xdr:row>13</xdr:row>
      <xdr:rowOff>151251</xdr:rowOff>
    </xdr:to>
    <xdr:sp macro="" textlink="">
      <xdr:nvSpPr>
        <xdr:cNvPr id="457" name="円/楕円 456"/>
        <xdr:cNvSpPr/>
      </xdr:nvSpPr>
      <xdr:spPr>
        <a:xfrm>
          <a:off x="13462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161428</xdr:rowOff>
    </xdr:from>
    <xdr:ext cx="762000" cy="259045"/>
    <xdr:sp macro="" textlink="">
      <xdr:nvSpPr>
        <xdr:cNvPr id="458" name="テキスト ボックス 457"/>
        <xdr:cNvSpPr txBox="1"/>
      </xdr:nvSpPr>
      <xdr:spPr>
        <a:xfrm>
          <a:off x="13131800" y="204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類似団体平均と比較すると、人件費に係る経常収支比率はここ数年、高くなっており、対前年度比率０</a:t>
          </a:r>
          <a:r>
            <a:rPr kumimoji="1" lang="en-US" altLang="ja-JP" sz="1300">
              <a:latin typeface="ＭＳ Ｐゴシック"/>
            </a:rPr>
            <a:t>.</a:t>
          </a:r>
          <a:r>
            <a:rPr kumimoji="1" lang="ja-JP" altLang="en-US" sz="1300">
              <a:latin typeface="ＭＳ Ｐゴシック"/>
            </a:rPr>
            <a:t>３％減少している。今後も定員適正化計画に則り、計画的に採用を行う必要がある。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33274</xdr:rowOff>
    </xdr:from>
    <xdr:to>
      <xdr:col>7</xdr:col>
      <xdr:colOff>15875</xdr:colOff>
      <xdr:row>39</xdr:row>
      <xdr:rowOff>46990</xdr:rowOff>
    </xdr:to>
    <xdr:cxnSp macro="">
      <xdr:nvCxnSpPr>
        <xdr:cNvPr id="64" name="直線コネクタ 63"/>
        <xdr:cNvCxnSpPr/>
      </xdr:nvCxnSpPr>
      <xdr:spPr>
        <a:xfrm flipV="1">
          <a:off x="3987800" y="67198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78994</xdr:rowOff>
    </xdr:to>
    <xdr:cxnSp macro="">
      <xdr:nvCxnSpPr>
        <xdr:cNvPr id="67" name="直線コネクタ 66"/>
        <xdr:cNvCxnSpPr/>
      </xdr:nvCxnSpPr>
      <xdr:spPr>
        <a:xfrm flipV="1">
          <a:off x="3098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56134</xdr:rowOff>
    </xdr:from>
    <xdr:to>
      <xdr:col>4</xdr:col>
      <xdr:colOff>346075</xdr:colOff>
      <xdr:row>39</xdr:row>
      <xdr:rowOff>78994</xdr:rowOff>
    </xdr:to>
    <xdr:cxnSp macro="">
      <xdr:nvCxnSpPr>
        <xdr:cNvPr id="70" name="直線コネクタ 69"/>
        <xdr:cNvCxnSpPr/>
      </xdr:nvCxnSpPr>
      <xdr:spPr>
        <a:xfrm>
          <a:off x="2209800" y="6742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39</xdr:row>
      <xdr:rowOff>56134</xdr:rowOff>
    </xdr:to>
    <xdr:cxnSp macro="">
      <xdr:nvCxnSpPr>
        <xdr:cNvPr id="73" name="直線コネクタ 72"/>
        <xdr:cNvCxnSpPr/>
      </xdr:nvCxnSpPr>
      <xdr:spPr>
        <a:xfrm>
          <a:off x="1320800" y="66329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153924</xdr:rowOff>
    </xdr:from>
    <xdr:to>
      <xdr:col>7</xdr:col>
      <xdr:colOff>66675</xdr:colOff>
      <xdr:row>39</xdr:row>
      <xdr:rowOff>84074</xdr:rowOff>
    </xdr:to>
    <xdr:sp macro="" textlink="">
      <xdr:nvSpPr>
        <xdr:cNvPr id="83" name="円/楕円 82"/>
        <xdr:cNvSpPr/>
      </xdr:nvSpPr>
      <xdr:spPr>
        <a:xfrm>
          <a:off x="4775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62501</xdr:rowOff>
    </xdr:from>
    <xdr:ext cx="762000" cy="259045"/>
    <xdr:sp macro="" textlink="">
      <xdr:nvSpPr>
        <xdr:cNvPr id="84" name="人件費該当値テキスト"/>
        <xdr:cNvSpPr txBox="1"/>
      </xdr:nvSpPr>
      <xdr:spPr>
        <a:xfrm>
          <a:off x="49149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28194</xdr:rowOff>
    </xdr:from>
    <xdr:to>
      <xdr:col>4</xdr:col>
      <xdr:colOff>396875</xdr:colOff>
      <xdr:row>39</xdr:row>
      <xdr:rowOff>129794</xdr:rowOff>
    </xdr:to>
    <xdr:sp macro="" textlink="">
      <xdr:nvSpPr>
        <xdr:cNvPr id="87" name="円/楕円 86"/>
        <xdr:cNvSpPr/>
      </xdr:nvSpPr>
      <xdr:spPr>
        <a:xfrm>
          <a:off x="3048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114571</xdr:rowOff>
    </xdr:from>
    <xdr:ext cx="762000" cy="259045"/>
    <xdr:sp macro="" textlink="">
      <xdr:nvSpPr>
        <xdr:cNvPr id="88" name="テキスト ボックス 87"/>
        <xdr:cNvSpPr txBox="1"/>
      </xdr:nvSpPr>
      <xdr:spPr>
        <a:xfrm>
          <a:off x="2717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9" name="円/楕円 88"/>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90" name="テキスト ボックス 89"/>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上回っている要因としては、ごみ処理施設の維持補修や庁舎及び各公共施設等の維持管理経費や電算システム等の経費が物件費の中で大きなウエイトを占めている。今後も増加傾向にあるため、効果的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27940</xdr:rowOff>
    </xdr:to>
    <xdr:cxnSp macro="">
      <xdr:nvCxnSpPr>
        <xdr:cNvPr id="125" name="直線コネクタ 124"/>
        <xdr:cNvCxnSpPr/>
      </xdr:nvCxnSpPr>
      <xdr:spPr>
        <a:xfrm flipV="1">
          <a:off x="15671800" y="3091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18</xdr:row>
      <xdr:rowOff>27940</xdr:rowOff>
    </xdr:to>
    <xdr:cxnSp macro="">
      <xdr:nvCxnSpPr>
        <xdr:cNvPr id="128" name="直線コネクタ 127"/>
        <xdr:cNvCxnSpPr/>
      </xdr:nvCxnSpPr>
      <xdr:spPr>
        <a:xfrm>
          <a:off x="14782800" y="3014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100330</xdr:rowOff>
    </xdr:to>
    <xdr:cxnSp macro="">
      <xdr:nvCxnSpPr>
        <xdr:cNvPr id="131" name="直線コネクタ 130"/>
        <xdr:cNvCxnSpPr/>
      </xdr:nvCxnSpPr>
      <xdr:spPr>
        <a:xfrm>
          <a:off x="13893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58420</xdr:rowOff>
    </xdr:to>
    <xdr:cxnSp macro="">
      <xdr:nvCxnSpPr>
        <xdr:cNvPr id="134" name="直線コネクタ 133"/>
        <xdr:cNvCxnSpPr/>
      </xdr:nvCxnSpPr>
      <xdr:spPr>
        <a:xfrm flipV="1">
          <a:off x="13004800" y="2984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6" name="円/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8" name="円/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9" name="テキスト ボックス 148"/>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0" name="円/楕円 149"/>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1" name="テキスト ボックス 150"/>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2" name="円/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扶助費に係る経常収支比率は類似団体の平均値を下回っているが、今後も社会保障関係費は確実に増加していくため、見直しを含めた検討が必要である。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31750</xdr:rowOff>
    </xdr:to>
    <xdr:cxnSp macro="">
      <xdr:nvCxnSpPr>
        <xdr:cNvPr id="186" name="直線コネクタ 185"/>
        <xdr:cNvCxnSpPr/>
      </xdr:nvCxnSpPr>
      <xdr:spPr>
        <a:xfrm>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89" name="直線コネクタ 188"/>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107950</xdr:rowOff>
    </xdr:to>
    <xdr:cxnSp macro="">
      <xdr:nvCxnSpPr>
        <xdr:cNvPr id="192" name="直線コネクタ 191"/>
        <xdr:cNvCxnSpPr/>
      </xdr:nvCxnSpPr>
      <xdr:spPr>
        <a:xfrm>
          <a:off x="2209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127000</xdr:rowOff>
    </xdr:to>
    <xdr:cxnSp macro="">
      <xdr:nvCxnSpPr>
        <xdr:cNvPr id="195" name="直線コネクタ 194"/>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9" name="円/楕円 208"/>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0" name="テキスト ボックス 209"/>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その他に係る経常収支比率は、ほぼ類似団体並であるが、今後は下水道事業の整備に係る新規発行債が必要となるため、下水道事業特別会計への繰出金の増加が見込まれる。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165100</xdr:rowOff>
    </xdr:to>
    <xdr:cxnSp macro="">
      <xdr:nvCxnSpPr>
        <xdr:cNvPr id="247" name="直線コネクタ 246"/>
        <xdr:cNvCxnSpPr/>
      </xdr:nvCxnSpPr>
      <xdr:spPr>
        <a:xfrm flipV="1">
          <a:off x="15671800" y="968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165100</xdr:rowOff>
    </xdr:to>
    <xdr:cxnSp macro="">
      <xdr:nvCxnSpPr>
        <xdr:cNvPr id="250" name="直線コネクタ 249"/>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134620</xdr:rowOff>
    </xdr:to>
    <xdr:cxnSp macro="">
      <xdr:nvCxnSpPr>
        <xdr:cNvPr id="253" name="直線コネクタ 252"/>
        <xdr:cNvCxnSpPr/>
      </xdr:nvCxnSpPr>
      <xdr:spPr>
        <a:xfrm flipV="1">
          <a:off x="13893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56</xdr:row>
      <xdr:rowOff>134620</xdr:rowOff>
    </xdr:to>
    <xdr:cxnSp macro="">
      <xdr:nvCxnSpPr>
        <xdr:cNvPr id="256" name="直線コネクタ 255"/>
        <xdr:cNvCxnSpPr/>
      </xdr:nvCxnSpPr>
      <xdr:spPr>
        <a:xfrm>
          <a:off x="13004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0" name="円/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71" name="テキスト ボックス 27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2" name="円/楕円 271"/>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3" name="テキスト ボックス 272"/>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4" name="円/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5" name="テキスト ボックス 274"/>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数年前から各種団体への補助金の見直しを行っているため、類似団体内の平均値を下回っている。今後も補助金の適正な交付に努める。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106426</xdr:rowOff>
    </xdr:to>
    <xdr:cxnSp macro="">
      <xdr:nvCxnSpPr>
        <xdr:cNvPr id="305" name="直線コネクタ 304"/>
        <xdr:cNvCxnSpPr/>
      </xdr:nvCxnSpPr>
      <xdr:spPr>
        <a:xfrm flipV="1">
          <a:off x="15671800" y="6098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08" name="直線コネクタ 307"/>
        <xdr:cNvCxnSpPr/>
      </xdr:nvCxnSpPr>
      <xdr:spPr>
        <a:xfrm>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1" name="直線コネクタ 310"/>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101854</xdr:rowOff>
    </xdr:to>
    <xdr:cxnSp macro="">
      <xdr:nvCxnSpPr>
        <xdr:cNvPr id="314" name="直線コネクタ 313"/>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4" name="円/楕円 323"/>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126509</xdr:rowOff>
    </xdr:from>
    <xdr:ext cx="762000" cy="259045"/>
    <xdr:sp macro="" textlink="">
      <xdr:nvSpPr>
        <xdr:cNvPr id="325" name="補助費等該当値テキスト"/>
        <xdr:cNvSpPr txBox="1"/>
      </xdr:nvSpPr>
      <xdr:spPr>
        <a:xfrm>
          <a:off x="16598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6" name="円/楕円 325"/>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7" name="テキスト ボックス 326"/>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8" name="円/楕円 327"/>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9" name="テキスト ボックス 328"/>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0" name="円/楕円 32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1" name="テキスト ボックス 33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2" name="円/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高い水準で推移しているが、現状は新規の起債発行を抑制しているため、後年度の負担は軽減されている。髙利率で借入れた既発債については、徐々に償還が終了していくため、今後は類似団体平均値まで落ちると考えられ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134620</xdr:rowOff>
    </xdr:to>
    <xdr:cxnSp macro="">
      <xdr:nvCxnSpPr>
        <xdr:cNvPr id="365" name="直線コネクタ 364"/>
        <xdr:cNvCxnSpPr/>
      </xdr:nvCxnSpPr>
      <xdr:spPr>
        <a:xfrm flipV="1">
          <a:off x="3987800" y="13107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149861</xdr:rowOff>
    </xdr:to>
    <xdr:cxnSp macro="">
      <xdr:nvCxnSpPr>
        <xdr:cNvPr id="368" name="直線コネクタ 367"/>
        <xdr:cNvCxnSpPr/>
      </xdr:nvCxnSpPr>
      <xdr:spPr>
        <a:xfrm flipV="1">
          <a:off x="3098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35561</xdr:rowOff>
    </xdr:to>
    <xdr:cxnSp macro="">
      <xdr:nvCxnSpPr>
        <xdr:cNvPr id="371" name="直線コネクタ 370"/>
        <xdr:cNvCxnSpPr/>
      </xdr:nvCxnSpPr>
      <xdr:spPr>
        <a:xfrm flipV="1">
          <a:off x="2209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35561</xdr:rowOff>
    </xdr:from>
    <xdr:to>
      <xdr:col>3</xdr:col>
      <xdr:colOff>142875</xdr:colOff>
      <xdr:row>78</xdr:row>
      <xdr:rowOff>1270</xdr:rowOff>
    </xdr:to>
    <xdr:cxnSp macro="">
      <xdr:nvCxnSpPr>
        <xdr:cNvPr id="374" name="直線コネクタ 373"/>
        <xdr:cNvCxnSpPr/>
      </xdr:nvCxnSpPr>
      <xdr:spPr>
        <a:xfrm flipV="1">
          <a:off x="1320800" y="132372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4" name="円/楕円 383"/>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170197</xdr:rowOff>
    </xdr:from>
    <xdr:ext cx="762000" cy="259045"/>
    <xdr:sp macro="" textlink="">
      <xdr:nvSpPr>
        <xdr:cNvPr id="385" name="公債費該当値テキスト"/>
        <xdr:cNvSpPr txBox="1"/>
      </xdr:nvSpPr>
      <xdr:spPr>
        <a:xfrm>
          <a:off x="49149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6" name="円/楕円 385"/>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7" name="テキスト ボックス 386"/>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8" name="円/楕円 387"/>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89" name="テキスト ボックス 388"/>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156211</xdr:rowOff>
    </xdr:from>
    <xdr:to>
      <xdr:col>3</xdr:col>
      <xdr:colOff>193675</xdr:colOff>
      <xdr:row>77</xdr:row>
      <xdr:rowOff>86361</xdr:rowOff>
    </xdr:to>
    <xdr:sp macro="" textlink="">
      <xdr:nvSpPr>
        <xdr:cNvPr id="390" name="円/楕円 389"/>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71138</xdr:rowOff>
    </xdr:from>
    <xdr:ext cx="762000" cy="259045"/>
    <xdr:sp macro="" textlink="">
      <xdr:nvSpPr>
        <xdr:cNvPr id="391" name="テキスト ボックス 390"/>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121920</xdr:rowOff>
    </xdr:from>
    <xdr:to>
      <xdr:col>1</xdr:col>
      <xdr:colOff>676275</xdr:colOff>
      <xdr:row>78</xdr:row>
      <xdr:rowOff>52070</xdr:rowOff>
    </xdr:to>
    <xdr:sp macro="" textlink="">
      <xdr:nvSpPr>
        <xdr:cNvPr id="392" name="円/楕円 391"/>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36847</xdr:rowOff>
    </xdr:from>
    <xdr:ext cx="762000" cy="259045"/>
    <xdr:sp macro="" textlink="">
      <xdr:nvSpPr>
        <xdr:cNvPr id="393" name="テキスト ボックス 392"/>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公債費以外に係る経常収支比率は、類似団体平均値を上回っているのは、主に人件費、物件費が要因となっている。今後も定員適正化計画に基づき、適正な定員管理及び経常的な事務的経費の削減に努め、</a:t>
          </a:r>
          <a:endParaRPr kumimoji="1" lang="en-US" altLang="ja-JP" sz="1300">
            <a:latin typeface="ＭＳ Ｐゴシック"/>
          </a:endParaRPr>
        </a:p>
        <a:p>
          <a:r>
            <a:rPr kumimoji="1" lang="ja-JP" altLang="en-US" sz="1300">
              <a:latin typeface="ＭＳ Ｐゴシック"/>
            </a:rPr>
            <a:t>歳出の削減に努める。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162923</xdr:rowOff>
    </xdr:from>
    <xdr:to>
      <xdr:col>24</xdr:col>
      <xdr:colOff>31750</xdr:colOff>
      <xdr:row>79</xdr:row>
      <xdr:rowOff>37193</xdr:rowOff>
    </xdr:to>
    <xdr:cxnSp macro="">
      <xdr:nvCxnSpPr>
        <xdr:cNvPr id="428" name="直線コネクタ 427"/>
        <xdr:cNvCxnSpPr/>
      </xdr:nvCxnSpPr>
      <xdr:spPr>
        <a:xfrm flipV="1">
          <a:off x="15671800" y="135360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156392</xdr:rowOff>
    </xdr:from>
    <xdr:to>
      <xdr:col>22</xdr:col>
      <xdr:colOff>565150</xdr:colOff>
      <xdr:row>79</xdr:row>
      <xdr:rowOff>37193</xdr:rowOff>
    </xdr:to>
    <xdr:cxnSp macro="">
      <xdr:nvCxnSpPr>
        <xdr:cNvPr id="431" name="直線コネクタ 430"/>
        <xdr:cNvCxnSpPr/>
      </xdr:nvCxnSpPr>
      <xdr:spPr>
        <a:xfrm>
          <a:off x="14782800" y="135294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133531</xdr:rowOff>
    </xdr:from>
    <xdr:to>
      <xdr:col>21</xdr:col>
      <xdr:colOff>361950</xdr:colOff>
      <xdr:row>78</xdr:row>
      <xdr:rowOff>156392</xdr:rowOff>
    </xdr:to>
    <xdr:cxnSp macro="">
      <xdr:nvCxnSpPr>
        <xdr:cNvPr id="434" name="直線コネクタ 433"/>
        <xdr:cNvCxnSpPr/>
      </xdr:nvCxnSpPr>
      <xdr:spPr>
        <a:xfrm>
          <a:off x="13893800" y="135066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78</xdr:row>
      <xdr:rowOff>133531</xdr:rowOff>
    </xdr:to>
    <xdr:cxnSp macro="">
      <xdr:nvCxnSpPr>
        <xdr:cNvPr id="437" name="直線コネクタ 436"/>
        <xdr:cNvCxnSpPr/>
      </xdr:nvCxnSpPr>
      <xdr:spPr>
        <a:xfrm>
          <a:off x="13004800" y="13500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112123</xdr:rowOff>
    </xdr:from>
    <xdr:to>
      <xdr:col>24</xdr:col>
      <xdr:colOff>82550</xdr:colOff>
      <xdr:row>79</xdr:row>
      <xdr:rowOff>42273</xdr:rowOff>
    </xdr:to>
    <xdr:sp macro="" textlink="">
      <xdr:nvSpPr>
        <xdr:cNvPr id="447" name="円/楕円 446"/>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84200</xdr:rowOff>
    </xdr:from>
    <xdr:ext cx="762000" cy="259045"/>
    <xdr:sp macro="" textlink="">
      <xdr:nvSpPr>
        <xdr:cNvPr id="448" name="公債費以外該当値テキスト"/>
        <xdr:cNvSpPr txBox="1"/>
      </xdr:nvSpPr>
      <xdr:spPr>
        <a:xfrm>
          <a:off x="165989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157843</xdr:rowOff>
    </xdr:from>
    <xdr:to>
      <xdr:col>22</xdr:col>
      <xdr:colOff>615950</xdr:colOff>
      <xdr:row>79</xdr:row>
      <xdr:rowOff>87993</xdr:rowOff>
    </xdr:to>
    <xdr:sp macro="" textlink="">
      <xdr:nvSpPr>
        <xdr:cNvPr id="449" name="円/楕円 448"/>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72770</xdr:rowOff>
    </xdr:from>
    <xdr:ext cx="736600" cy="259045"/>
    <xdr:sp macro="" textlink="">
      <xdr:nvSpPr>
        <xdr:cNvPr id="450" name="テキスト ボックス 449"/>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105592</xdr:rowOff>
    </xdr:from>
    <xdr:to>
      <xdr:col>21</xdr:col>
      <xdr:colOff>412750</xdr:colOff>
      <xdr:row>79</xdr:row>
      <xdr:rowOff>35742</xdr:rowOff>
    </xdr:to>
    <xdr:sp macro="" textlink="">
      <xdr:nvSpPr>
        <xdr:cNvPr id="451" name="円/楕円 450"/>
        <xdr:cNvSpPr/>
      </xdr:nvSpPr>
      <xdr:spPr>
        <a:xfrm>
          <a:off x="14732000" y="134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20519</xdr:rowOff>
    </xdr:from>
    <xdr:ext cx="762000" cy="259045"/>
    <xdr:sp macro="" textlink="">
      <xdr:nvSpPr>
        <xdr:cNvPr id="452" name="テキスト ボックス 451"/>
        <xdr:cNvSpPr txBox="1"/>
      </xdr:nvSpPr>
      <xdr:spPr>
        <a:xfrm>
          <a:off x="14401800" y="135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82731</xdr:rowOff>
    </xdr:from>
    <xdr:to>
      <xdr:col>20</xdr:col>
      <xdr:colOff>209550</xdr:colOff>
      <xdr:row>79</xdr:row>
      <xdr:rowOff>12881</xdr:rowOff>
    </xdr:to>
    <xdr:sp macro="" textlink="">
      <xdr:nvSpPr>
        <xdr:cNvPr id="453" name="円/楕円 452"/>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169108</xdr:rowOff>
    </xdr:from>
    <xdr:ext cx="762000" cy="259045"/>
    <xdr:sp macro="" textlink="">
      <xdr:nvSpPr>
        <xdr:cNvPr id="454" name="テキスト ボックス 453"/>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5" name="円/楕円 454"/>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6" name="テキスト ボックス 455"/>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奈良県安堵町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62954</xdr:rowOff>
    </xdr:from>
    <xdr:to>
      <xdr:col>4</xdr:col>
      <xdr:colOff>1117600</xdr:colOff>
      <xdr:row>17</xdr:row>
      <xdr:rowOff>108994</xdr:rowOff>
    </xdr:to>
    <xdr:cxnSp macro="">
      <xdr:nvCxnSpPr>
        <xdr:cNvPr id="50" name="直線コネクタ 49"/>
        <xdr:cNvCxnSpPr/>
      </xdr:nvCxnSpPr>
      <xdr:spPr bwMode="auto">
        <a:xfrm flipV="1">
          <a:off x="5003800" y="3025229"/>
          <a:ext cx="6477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108994</xdr:rowOff>
    </xdr:from>
    <xdr:to>
      <xdr:col>4</xdr:col>
      <xdr:colOff>469900</xdr:colOff>
      <xdr:row>17</xdr:row>
      <xdr:rowOff>134871</xdr:rowOff>
    </xdr:to>
    <xdr:cxnSp macro="">
      <xdr:nvCxnSpPr>
        <xdr:cNvPr id="53" name="直線コネクタ 52"/>
        <xdr:cNvCxnSpPr/>
      </xdr:nvCxnSpPr>
      <xdr:spPr bwMode="auto">
        <a:xfrm flipV="1">
          <a:off x="4305300" y="307126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132685</xdr:rowOff>
    </xdr:from>
    <xdr:to>
      <xdr:col>3</xdr:col>
      <xdr:colOff>904875</xdr:colOff>
      <xdr:row>17</xdr:row>
      <xdr:rowOff>134871</xdr:rowOff>
    </xdr:to>
    <xdr:cxnSp macro="">
      <xdr:nvCxnSpPr>
        <xdr:cNvPr id="56" name="直線コネクタ 55"/>
        <xdr:cNvCxnSpPr/>
      </xdr:nvCxnSpPr>
      <xdr:spPr bwMode="auto">
        <a:xfrm>
          <a:off x="3606800" y="3094960"/>
          <a:ext cx="698500" cy="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132685</xdr:rowOff>
    </xdr:from>
    <xdr:to>
      <xdr:col>3</xdr:col>
      <xdr:colOff>206375</xdr:colOff>
      <xdr:row>17</xdr:row>
      <xdr:rowOff>148511</xdr:rowOff>
    </xdr:to>
    <xdr:cxnSp macro="">
      <xdr:nvCxnSpPr>
        <xdr:cNvPr id="59" name="直線コネクタ 58"/>
        <xdr:cNvCxnSpPr/>
      </xdr:nvCxnSpPr>
      <xdr:spPr bwMode="auto">
        <a:xfrm flipV="1">
          <a:off x="2908300" y="3094960"/>
          <a:ext cx="698500" cy="15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12154</xdr:rowOff>
    </xdr:from>
    <xdr:to>
      <xdr:col>5</xdr:col>
      <xdr:colOff>34925</xdr:colOff>
      <xdr:row>17</xdr:row>
      <xdr:rowOff>113754</xdr:rowOff>
    </xdr:to>
    <xdr:sp macro="" textlink="">
      <xdr:nvSpPr>
        <xdr:cNvPr id="69" name="円/楕円 68"/>
        <xdr:cNvSpPr/>
      </xdr:nvSpPr>
      <xdr:spPr bwMode="auto">
        <a:xfrm>
          <a:off x="5600700" y="297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155681</xdr:rowOff>
    </xdr:from>
    <xdr:ext cx="762000" cy="259045"/>
    <xdr:sp macro="" textlink="">
      <xdr:nvSpPr>
        <xdr:cNvPr id="70" name="人口1人当たり決算額の推移該当値テキスト130"/>
        <xdr:cNvSpPr txBox="1"/>
      </xdr:nvSpPr>
      <xdr:spPr>
        <a:xfrm>
          <a:off x="5740400" y="294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119,655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58194</xdr:rowOff>
    </xdr:from>
    <xdr:to>
      <xdr:col>4</xdr:col>
      <xdr:colOff>520700</xdr:colOff>
      <xdr:row>17</xdr:row>
      <xdr:rowOff>159794</xdr:rowOff>
    </xdr:to>
    <xdr:sp macro="" textlink="">
      <xdr:nvSpPr>
        <xdr:cNvPr id="71" name="円/楕円 70"/>
        <xdr:cNvSpPr/>
      </xdr:nvSpPr>
      <xdr:spPr bwMode="auto">
        <a:xfrm>
          <a:off x="4953000" y="302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144571</xdr:rowOff>
    </xdr:from>
    <xdr:ext cx="736600" cy="259045"/>
    <xdr:sp macro="" textlink="">
      <xdr:nvSpPr>
        <xdr:cNvPr id="72" name="テキスト ボックス 71"/>
        <xdr:cNvSpPr txBox="1"/>
      </xdr:nvSpPr>
      <xdr:spPr>
        <a:xfrm>
          <a:off x="4622800" y="310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84071</xdr:rowOff>
    </xdr:from>
    <xdr:to>
      <xdr:col>3</xdr:col>
      <xdr:colOff>955675</xdr:colOff>
      <xdr:row>18</xdr:row>
      <xdr:rowOff>14221</xdr:rowOff>
    </xdr:to>
    <xdr:sp macro="" textlink="">
      <xdr:nvSpPr>
        <xdr:cNvPr id="73" name="円/楕円 72"/>
        <xdr:cNvSpPr/>
      </xdr:nvSpPr>
      <xdr:spPr bwMode="auto">
        <a:xfrm>
          <a:off x="4254500" y="30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170448</xdr:rowOff>
    </xdr:from>
    <xdr:ext cx="762000" cy="259045"/>
    <xdr:sp macro="" textlink="">
      <xdr:nvSpPr>
        <xdr:cNvPr id="74" name="テキスト ボックス 73"/>
        <xdr:cNvSpPr txBox="1"/>
      </xdr:nvSpPr>
      <xdr:spPr>
        <a:xfrm>
          <a:off x="3924300" y="31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81885</xdr:rowOff>
    </xdr:from>
    <xdr:to>
      <xdr:col>3</xdr:col>
      <xdr:colOff>257175</xdr:colOff>
      <xdr:row>18</xdr:row>
      <xdr:rowOff>12035</xdr:rowOff>
    </xdr:to>
    <xdr:sp macro="" textlink="">
      <xdr:nvSpPr>
        <xdr:cNvPr id="75" name="円/楕円 74"/>
        <xdr:cNvSpPr/>
      </xdr:nvSpPr>
      <xdr:spPr bwMode="auto">
        <a:xfrm>
          <a:off x="3556000" y="304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168262</xdr:rowOff>
    </xdr:from>
    <xdr:ext cx="762000" cy="259045"/>
    <xdr:sp macro="" textlink="">
      <xdr:nvSpPr>
        <xdr:cNvPr id="76" name="テキスト ボックス 75"/>
        <xdr:cNvSpPr txBox="1"/>
      </xdr:nvSpPr>
      <xdr:spPr>
        <a:xfrm>
          <a:off x="3225800" y="31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97711</xdr:rowOff>
    </xdr:from>
    <xdr:to>
      <xdr:col>2</xdr:col>
      <xdr:colOff>692150</xdr:colOff>
      <xdr:row>18</xdr:row>
      <xdr:rowOff>27861</xdr:rowOff>
    </xdr:to>
    <xdr:sp macro="" textlink="">
      <xdr:nvSpPr>
        <xdr:cNvPr id="77" name="円/楕円 76"/>
        <xdr:cNvSpPr/>
      </xdr:nvSpPr>
      <xdr:spPr bwMode="auto">
        <a:xfrm>
          <a:off x="2857500" y="305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12638</xdr:rowOff>
    </xdr:from>
    <xdr:ext cx="762000" cy="259045"/>
    <xdr:sp macro="" textlink="">
      <xdr:nvSpPr>
        <xdr:cNvPr id="78" name="テキスト ボックス 77"/>
        <xdr:cNvSpPr txBox="1"/>
      </xdr:nvSpPr>
      <xdr:spPr>
        <a:xfrm>
          <a:off x="2527300" y="314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191671</xdr:rowOff>
    </xdr:from>
    <xdr:to>
      <xdr:col>4</xdr:col>
      <xdr:colOff>1117600</xdr:colOff>
      <xdr:row>37</xdr:row>
      <xdr:rowOff>225892</xdr:rowOff>
    </xdr:to>
    <xdr:cxnSp macro="">
      <xdr:nvCxnSpPr>
        <xdr:cNvPr id="110" name="直線コネクタ 109"/>
        <xdr:cNvCxnSpPr/>
      </xdr:nvCxnSpPr>
      <xdr:spPr bwMode="auto">
        <a:xfrm flipV="1">
          <a:off x="5003800" y="7316371"/>
          <a:ext cx="647700" cy="3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200747</xdr:rowOff>
    </xdr:from>
    <xdr:to>
      <xdr:col>4</xdr:col>
      <xdr:colOff>469900</xdr:colOff>
      <xdr:row>37</xdr:row>
      <xdr:rowOff>225892</xdr:rowOff>
    </xdr:to>
    <xdr:cxnSp macro="">
      <xdr:nvCxnSpPr>
        <xdr:cNvPr id="113" name="直線コネクタ 112"/>
        <xdr:cNvCxnSpPr/>
      </xdr:nvCxnSpPr>
      <xdr:spPr bwMode="auto">
        <a:xfrm>
          <a:off x="4305300" y="7325447"/>
          <a:ext cx="698500" cy="2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109947</xdr:rowOff>
    </xdr:from>
    <xdr:to>
      <xdr:col>3</xdr:col>
      <xdr:colOff>904875</xdr:colOff>
      <xdr:row>37</xdr:row>
      <xdr:rowOff>200747</xdr:rowOff>
    </xdr:to>
    <xdr:cxnSp macro="">
      <xdr:nvCxnSpPr>
        <xdr:cNvPr id="116" name="直線コネクタ 115"/>
        <xdr:cNvCxnSpPr/>
      </xdr:nvCxnSpPr>
      <xdr:spPr bwMode="auto">
        <a:xfrm>
          <a:off x="3606800" y="7234647"/>
          <a:ext cx="698500" cy="90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53253</xdr:rowOff>
    </xdr:from>
    <xdr:to>
      <xdr:col>3</xdr:col>
      <xdr:colOff>206375</xdr:colOff>
      <xdr:row>37</xdr:row>
      <xdr:rowOff>109947</xdr:rowOff>
    </xdr:to>
    <xdr:cxnSp macro="">
      <xdr:nvCxnSpPr>
        <xdr:cNvPr id="119" name="直線コネクタ 118"/>
        <xdr:cNvCxnSpPr/>
      </xdr:nvCxnSpPr>
      <xdr:spPr bwMode="auto">
        <a:xfrm>
          <a:off x="2908300" y="7006503"/>
          <a:ext cx="698500" cy="22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140871</xdr:rowOff>
    </xdr:from>
    <xdr:to>
      <xdr:col>5</xdr:col>
      <xdr:colOff>34925</xdr:colOff>
      <xdr:row>37</xdr:row>
      <xdr:rowOff>242471</xdr:rowOff>
    </xdr:to>
    <xdr:sp macro="" textlink="">
      <xdr:nvSpPr>
        <xdr:cNvPr id="129" name="円/楕円 128"/>
        <xdr:cNvSpPr/>
      </xdr:nvSpPr>
      <xdr:spPr bwMode="auto">
        <a:xfrm>
          <a:off x="5600700" y="726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49448</xdr:rowOff>
    </xdr:from>
    <xdr:ext cx="762000" cy="259045"/>
    <xdr:sp macro="" textlink="">
      <xdr:nvSpPr>
        <xdr:cNvPr id="130" name="人口1人当たり決算額の推移該当値テキスト445"/>
        <xdr:cNvSpPr txBox="1"/>
      </xdr:nvSpPr>
      <xdr:spPr>
        <a:xfrm>
          <a:off x="5740400" y="717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175092</xdr:rowOff>
    </xdr:from>
    <xdr:to>
      <xdr:col>4</xdr:col>
      <xdr:colOff>520700</xdr:colOff>
      <xdr:row>37</xdr:row>
      <xdr:rowOff>276692</xdr:rowOff>
    </xdr:to>
    <xdr:sp macro="" textlink="">
      <xdr:nvSpPr>
        <xdr:cNvPr id="131" name="円/楕円 130"/>
        <xdr:cNvSpPr/>
      </xdr:nvSpPr>
      <xdr:spPr bwMode="auto">
        <a:xfrm>
          <a:off x="4953000" y="729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261469</xdr:rowOff>
    </xdr:from>
    <xdr:ext cx="736600" cy="259045"/>
    <xdr:sp macro="" textlink="">
      <xdr:nvSpPr>
        <xdr:cNvPr id="132" name="テキスト ボックス 131"/>
        <xdr:cNvSpPr txBox="1"/>
      </xdr:nvSpPr>
      <xdr:spPr>
        <a:xfrm>
          <a:off x="4622800" y="7386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149947</xdr:rowOff>
    </xdr:from>
    <xdr:to>
      <xdr:col>3</xdr:col>
      <xdr:colOff>955675</xdr:colOff>
      <xdr:row>37</xdr:row>
      <xdr:rowOff>251547</xdr:rowOff>
    </xdr:to>
    <xdr:sp macro="" textlink="">
      <xdr:nvSpPr>
        <xdr:cNvPr id="133" name="円/楕円 132"/>
        <xdr:cNvSpPr/>
      </xdr:nvSpPr>
      <xdr:spPr bwMode="auto">
        <a:xfrm>
          <a:off x="4254500" y="7274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236324</xdr:rowOff>
    </xdr:from>
    <xdr:ext cx="762000" cy="259045"/>
    <xdr:sp macro="" textlink="">
      <xdr:nvSpPr>
        <xdr:cNvPr id="134" name="テキスト ボックス 133"/>
        <xdr:cNvSpPr txBox="1"/>
      </xdr:nvSpPr>
      <xdr:spPr>
        <a:xfrm>
          <a:off x="3924300" y="7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59147</xdr:rowOff>
    </xdr:from>
    <xdr:to>
      <xdr:col>3</xdr:col>
      <xdr:colOff>257175</xdr:colOff>
      <xdr:row>37</xdr:row>
      <xdr:rowOff>160747</xdr:rowOff>
    </xdr:to>
    <xdr:sp macro="" textlink="">
      <xdr:nvSpPr>
        <xdr:cNvPr id="135" name="円/楕円 134"/>
        <xdr:cNvSpPr/>
      </xdr:nvSpPr>
      <xdr:spPr bwMode="auto">
        <a:xfrm>
          <a:off x="3556000" y="71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145524</xdr:rowOff>
    </xdr:from>
    <xdr:ext cx="762000" cy="259045"/>
    <xdr:sp macro="" textlink="">
      <xdr:nvSpPr>
        <xdr:cNvPr id="136" name="テキスト ボックス 135"/>
        <xdr:cNvSpPr txBox="1"/>
      </xdr:nvSpPr>
      <xdr:spPr>
        <a:xfrm>
          <a:off x="3225800" y="72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2453</xdr:rowOff>
    </xdr:from>
    <xdr:to>
      <xdr:col>2</xdr:col>
      <xdr:colOff>692150</xdr:colOff>
      <xdr:row>36</xdr:row>
      <xdr:rowOff>104053</xdr:rowOff>
    </xdr:to>
    <xdr:sp macro="" textlink="">
      <xdr:nvSpPr>
        <xdr:cNvPr id="137" name="円/楕円 136"/>
        <xdr:cNvSpPr/>
      </xdr:nvSpPr>
      <xdr:spPr bwMode="auto">
        <a:xfrm>
          <a:off x="2857500" y="695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88830</xdr:rowOff>
    </xdr:from>
    <xdr:ext cx="762000" cy="259045"/>
    <xdr:sp macro="" textlink="">
      <xdr:nvSpPr>
        <xdr:cNvPr id="138" name="テキスト ボックス 137"/>
        <xdr:cNvSpPr txBox="1"/>
      </xdr:nvSpPr>
      <xdr:spPr>
        <a:xfrm>
          <a:off x="2527300" y="70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85761</xdr:rowOff>
    </xdr:from>
    <xdr:to>
      <xdr:col>6</xdr:col>
      <xdr:colOff>511175</xdr:colOff>
      <xdr:row>36</xdr:row>
      <xdr:rowOff>139863</xdr:rowOff>
    </xdr:to>
    <xdr:cxnSp macro="">
      <xdr:nvCxnSpPr>
        <xdr:cNvPr id="63" name="直線コネクタ 62"/>
        <xdr:cNvCxnSpPr/>
      </xdr:nvCxnSpPr>
      <xdr:spPr>
        <a:xfrm flipV="1">
          <a:off x="3797300" y="625796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122239</xdr:rowOff>
    </xdr:from>
    <xdr:to>
      <xdr:col>5</xdr:col>
      <xdr:colOff>358775</xdr:colOff>
      <xdr:row>36</xdr:row>
      <xdr:rowOff>139863</xdr:rowOff>
    </xdr:to>
    <xdr:cxnSp macro="">
      <xdr:nvCxnSpPr>
        <xdr:cNvPr id="66" name="直線コネクタ 65"/>
        <xdr:cNvCxnSpPr/>
      </xdr:nvCxnSpPr>
      <xdr:spPr>
        <a:xfrm>
          <a:off x="2908300" y="6294439"/>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122239</xdr:rowOff>
    </xdr:from>
    <xdr:to>
      <xdr:col>4</xdr:col>
      <xdr:colOff>155575</xdr:colOff>
      <xdr:row>37</xdr:row>
      <xdr:rowOff>27337</xdr:rowOff>
    </xdr:to>
    <xdr:cxnSp macro="">
      <xdr:nvCxnSpPr>
        <xdr:cNvPr id="69" name="直線コネクタ 68"/>
        <xdr:cNvCxnSpPr/>
      </xdr:nvCxnSpPr>
      <xdr:spPr>
        <a:xfrm flipV="1">
          <a:off x="2019300" y="6294439"/>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27337</xdr:rowOff>
    </xdr:from>
    <xdr:to>
      <xdr:col>2</xdr:col>
      <xdr:colOff>638175</xdr:colOff>
      <xdr:row>37</xdr:row>
      <xdr:rowOff>97605</xdr:rowOff>
    </xdr:to>
    <xdr:cxnSp macro="">
      <xdr:nvCxnSpPr>
        <xdr:cNvPr id="72" name="直線コネクタ 71"/>
        <xdr:cNvCxnSpPr/>
      </xdr:nvCxnSpPr>
      <xdr:spPr>
        <a:xfrm flipV="1">
          <a:off x="1130300" y="6370987"/>
          <a:ext cx="889000" cy="7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34961</xdr:rowOff>
    </xdr:from>
    <xdr:to>
      <xdr:col>6</xdr:col>
      <xdr:colOff>561975</xdr:colOff>
      <xdr:row>36</xdr:row>
      <xdr:rowOff>136561</xdr:rowOff>
    </xdr:to>
    <xdr:sp macro="" textlink="">
      <xdr:nvSpPr>
        <xdr:cNvPr id="82" name="円/楕円 81"/>
        <xdr:cNvSpPr/>
      </xdr:nvSpPr>
      <xdr:spPr>
        <a:xfrm>
          <a:off x="45847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13388</xdr:rowOff>
    </xdr:from>
    <xdr:ext cx="599010" cy="259045"/>
    <xdr:sp macro="" textlink="">
      <xdr:nvSpPr>
        <xdr:cNvPr id="83" name="人件費該当値テキスト"/>
        <xdr:cNvSpPr txBox="1"/>
      </xdr:nvSpPr>
      <xdr:spPr>
        <a:xfrm>
          <a:off x="4686300" y="618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89063</xdr:rowOff>
    </xdr:from>
    <xdr:to>
      <xdr:col>5</xdr:col>
      <xdr:colOff>409575</xdr:colOff>
      <xdr:row>37</xdr:row>
      <xdr:rowOff>19213</xdr:rowOff>
    </xdr:to>
    <xdr:sp macro="" textlink="">
      <xdr:nvSpPr>
        <xdr:cNvPr id="84" name="円/楕円 83"/>
        <xdr:cNvSpPr/>
      </xdr:nvSpPr>
      <xdr:spPr>
        <a:xfrm>
          <a:off x="3746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10340</xdr:rowOff>
    </xdr:from>
    <xdr:ext cx="599010" cy="259045"/>
    <xdr:sp macro="" textlink="">
      <xdr:nvSpPr>
        <xdr:cNvPr id="85" name="テキスト ボックス 84"/>
        <xdr:cNvSpPr txBox="1"/>
      </xdr:nvSpPr>
      <xdr:spPr>
        <a:xfrm>
          <a:off x="3497794" y="6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71439</xdr:rowOff>
    </xdr:from>
    <xdr:to>
      <xdr:col>4</xdr:col>
      <xdr:colOff>206375</xdr:colOff>
      <xdr:row>37</xdr:row>
      <xdr:rowOff>1589</xdr:rowOff>
    </xdr:to>
    <xdr:sp macro="" textlink="">
      <xdr:nvSpPr>
        <xdr:cNvPr id="86" name="円/楕円 85"/>
        <xdr:cNvSpPr/>
      </xdr:nvSpPr>
      <xdr:spPr>
        <a:xfrm>
          <a:off x="2857500" y="62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164166</xdr:rowOff>
    </xdr:from>
    <xdr:ext cx="599010" cy="259045"/>
    <xdr:sp macro="" textlink="">
      <xdr:nvSpPr>
        <xdr:cNvPr id="87" name="テキスト ボックス 86"/>
        <xdr:cNvSpPr txBox="1"/>
      </xdr:nvSpPr>
      <xdr:spPr>
        <a:xfrm>
          <a:off x="2608794" y="63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147987</xdr:rowOff>
    </xdr:from>
    <xdr:to>
      <xdr:col>3</xdr:col>
      <xdr:colOff>3175</xdr:colOff>
      <xdr:row>37</xdr:row>
      <xdr:rowOff>78137</xdr:rowOff>
    </xdr:to>
    <xdr:sp macro="" textlink="">
      <xdr:nvSpPr>
        <xdr:cNvPr id="88" name="円/楕円 87"/>
        <xdr:cNvSpPr/>
      </xdr:nvSpPr>
      <xdr:spPr>
        <a:xfrm>
          <a:off x="1968500" y="6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69264</xdr:rowOff>
    </xdr:from>
    <xdr:ext cx="534377" cy="259045"/>
    <xdr:sp macro="" textlink="">
      <xdr:nvSpPr>
        <xdr:cNvPr id="89" name="テキスト ボックス 88"/>
        <xdr:cNvSpPr txBox="1"/>
      </xdr:nvSpPr>
      <xdr:spPr>
        <a:xfrm>
          <a:off x="1752111" y="64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46805</xdr:rowOff>
    </xdr:from>
    <xdr:to>
      <xdr:col>1</xdr:col>
      <xdr:colOff>485775</xdr:colOff>
      <xdr:row>37</xdr:row>
      <xdr:rowOff>148405</xdr:rowOff>
    </xdr:to>
    <xdr:sp macro="" textlink="">
      <xdr:nvSpPr>
        <xdr:cNvPr id="90" name="円/楕円 89"/>
        <xdr:cNvSpPr/>
      </xdr:nvSpPr>
      <xdr:spPr>
        <a:xfrm>
          <a:off x="1079500" y="63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139532</xdr:rowOff>
    </xdr:from>
    <xdr:ext cx="534377" cy="259045"/>
    <xdr:sp macro="" textlink="">
      <xdr:nvSpPr>
        <xdr:cNvPr id="91" name="テキスト ボックス 90"/>
        <xdr:cNvSpPr txBox="1"/>
      </xdr:nvSpPr>
      <xdr:spPr>
        <a:xfrm>
          <a:off x="863111" y="64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126281</xdr:rowOff>
    </xdr:from>
    <xdr:to>
      <xdr:col>6</xdr:col>
      <xdr:colOff>511175</xdr:colOff>
      <xdr:row>56</xdr:row>
      <xdr:rowOff>151372</xdr:rowOff>
    </xdr:to>
    <xdr:cxnSp macro="">
      <xdr:nvCxnSpPr>
        <xdr:cNvPr id="118" name="直線コネクタ 117"/>
        <xdr:cNvCxnSpPr/>
      </xdr:nvCxnSpPr>
      <xdr:spPr>
        <a:xfrm flipV="1">
          <a:off x="3797300" y="9727481"/>
          <a:ext cx="8382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151372</xdr:rowOff>
    </xdr:from>
    <xdr:to>
      <xdr:col>5</xdr:col>
      <xdr:colOff>358775</xdr:colOff>
      <xdr:row>57</xdr:row>
      <xdr:rowOff>5004</xdr:rowOff>
    </xdr:to>
    <xdr:cxnSp macro="">
      <xdr:nvCxnSpPr>
        <xdr:cNvPr id="121" name="直線コネクタ 120"/>
        <xdr:cNvCxnSpPr/>
      </xdr:nvCxnSpPr>
      <xdr:spPr>
        <a:xfrm flipV="1">
          <a:off x="2908300" y="975257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167342</xdr:rowOff>
    </xdr:from>
    <xdr:to>
      <xdr:col>4</xdr:col>
      <xdr:colOff>155575</xdr:colOff>
      <xdr:row>57</xdr:row>
      <xdr:rowOff>5004</xdr:rowOff>
    </xdr:to>
    <xdr:cxnSp macro="">
      <xdr:nvCxnSpPr>
        <xdr:cNvPr id="124" name="直線コネクタ 123"/>
        <xdr:cNvCxnSpPr/>
      </xdr:nvCxnSpPr>
      <xdr:spPr>
        <a:xfrm>
          <a:off x="2019300" y="9768542"/>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167342</xdr:rowOff>
    </xdr:from>
    <xdr:to>
      <xdr:col>2</xdr:col>
      <xdr:colOff>638175</xdr:colOff>
      <xdr:row>57</xdr:row>
      <xdr:rowOff>4968</xdr:rowOff>
    </xdr:to>
    <xdr:cxnSp macro="">
      <xdr:nvCxnSpPr>
        <xdr:cNvPr id="127" name="直線コネクタ 126"/>
        <xdr:cNvCxnSpPr/>
      </xdr:nvCxnSpPr>
      <xdr:spPr>
        <a:xfrm flipV="1">
          <a:off x="1130300" y="9768542"/>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75481</xdr:rowOff>
    </xdr:from>
    <xdr:to>
      <xdr:col>6</xdr:col>
      <xdr:colOff>561975</xdr:colOff>
      <xdr:row>57</xdr:row>
      <xdr:rowOff>5631</xdr:rowOff>
    </xdr:to>
    <xdr:sp macro="" textlink="">
      <xdr:nvSpPr>
        <xdr:cNvPr id="137" name="円/楕円 136"/>
        <xdr:cNvSpPr/>
      </xdr:nvSpPr>
      <xdr:spPr>
        <a:xfrm>
          <a:off x="45847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161858</xdr:rowOff>
    </xdr:from>
    <xdr:ext cx="534377" cy="259045"/>
    <xdr:sp macro="" textlink="">
      <xdr:nvSpPr>
        <xdr:cNvPr id="138" name="物件費該当値テキスト"/>
        <xdr:cNvSpPr txBox="1"/>
      </xdr:nvSpPr>
      <xdr:spPr>
        <a:xfrm>
          <a:off x="4686300" y="95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100572</xdr:rowOff>
    </xdr:from>
    <xdr:to>
      <xdr:col>5</xdr:col>
      <xdr:colOff>409575</xdr:colOff>
      <xdr:row>57</xdr:row>
      <xdr:rowOff>30722</xdr:rowOff>
    </xdr:to>
    <xdr:sp macro="" textlink="">
      <xdr:nvSpPr>
        <xdr:cNvPr id="139" name="円/楕円 138"/>
        <xdr:cNvSpPr/>
      </xdr:nvSpPr>
      <xdr:spPr>
        <a:xfrm>
          <a:off x="3746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21849</xdr:rowOff>
    </xdr:from>
    <xdr:ext cx="534377" cy="259045"/>
    <xdr:sp macro="" textlink="">
      <xdr:nvSpPr>
        <xdr:cNvPr id="140" name="テキスト ボックス 139"/>
        <xdr:cNvSpPr txBox="1"/>
      </xdr:nvSpPr>
      <xdr:spPr>
        <a:xfrm>
          <a:off x="3530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125654</xdr:rowOff>
    </xdr:from>
    <xdr:to>
      <xdr:col>4</xdr:col>
      <xdr:colOff>206375</xdr:colOff>
      <xdr:row>57</xdr:row>
      <xdr:rowOff>55804</xdr:rowOff>
    </xdr:to>
    <xdr:sp macro="" textlink="">
      <xdr:nvSpPr>
        <xdr:cNvPr id="141" name="円/楕円 140"/>
        <xdr:cNvSpPr/>
      </xdr:nvSpPr>
      <xdr:spPr>
        <a:xfrm>
          <a:off x="2857500" y="97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46931</xdr:rowOff>
    </xdr:from>
    <xdr:ext cx="534377" cy="259045"/>
    <xdr:sp macro="" textlink="">
      <xdr:nvSpPr>
        <xdr:cNvPr id="142" name="テキスト ボックス 141"/>
        <xdr:cNvSpPr txBox="1"/>
      </xdr:nvSpPr>
      <xdr:spPr>
        <a:xfrm>
          <a:off x="2641111" y="98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116542</xdr:rowOff>
    </xdr:from>
    <xdr:to>
      <xdr:col>3</xdr:col>
      <xdr:colOff>3175</xdr:colOff>
      <xdr:row>57</xdr:row>
      <xdr:rowOff>46692</xdr:rowOff>
    </xdr:to>
    <xdr:sp macro="" textlink="">
      <xdr:nvSpPr>
        <xdr:cNvPr id="143" name="円/楕円 142"/>
        <xdr:cNvSpPr/>
      </xdr:nvSpPr>
      <xdr:spPr>
        <a:xfrm>
          <a:off x="1968500" y="97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37819</xdr:rowOff>
    </xdr:from>
    <xdr:ext cx="534377" cy="259045"/>
    <xdr:sp macro="" textlink="">
      <xdr:nvSpPr>
        <xdr:cNvPr id="144" name="テキスト ボックス 143"/>
        <xdr:cNvSpPr txBox="1"/>
      </xdr:nvSpPr>
      <xdr:spPr>
        <a:xfrm>
          <a:off x="1752111" y="98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125618</xdr:rowOff>
    </xdr:from>
    <xdr:to>
      <xdr:col>1</xdr:col>
      <xdr:colOff>485775</xdr:colOff>
      <xdr:row>57</xdr:row>
      <xdr:rowOff>55768</xdr:rowOff>
    </xdr:to>
    <xdr:sp macro="" textlink="">
      <xdr:nvSpPr>
        <xdr:cNvPr id="145" name="円/楕円 144"/>
        <xdr:cNvSpPr/>
      </xdr:nvSpPr>
      <xdr:spPr>
        <a:xfrm>
          <a:off x="1079500" y="97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46895</xdr:rowOff>
    </xdr:from>
    <xdr:ext cx="534377" cy="259045"/>
    <xdr:sp macro="" textlink="">
      <xdr:nvSpPr>
        <xdr:cNvPr id="146" name="テキスト ボックス 145"/>
        <xdr:cNvSpPr txBox="1"/>
      </xdr:nvSpPr>
      <xdr:spPr>
        <a:xfrm>
          <a:off x="863111" y="98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108458</xdr:rowOff>
    </xdr:from>
    <xdr:to>
      <xdr:col>6</xdr:col>
      <xdr:colOff>511175</xdr:colOff>
      <xdr:row>77</xdr:row>
      <xdr:rowOff>137643</xdr:rowOff>
    </xdr:to>
    <xdr:cxnSp macro="">
      <xdr:nvCxnSpPr>
        <xdr:cNvPr id="175" name="直線コネクタ 174"/>
        <xdr:cNvCxnSpPr/>
      </xdr:nvCxnSpPr>
      <xdr:spPr>
        <a:xfrm flipV="1">
          <a:off x="3797300" y="13310108"/>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137643</xdr:rowOff>
    </xdr:from>
    <xdr:to>
      <xdr:col>5</xdr:col>
      <xdr:colOff>358775</xdr:colOff>
      <xdr:row>77</xdr:row>
      <xdr:rowOff>156541</xdr:rowOff>
    </xdr:to>
    <xdr:cxnSp macro="">
      <xdr:nvCxnSpPr>
        <xdr:cNvPr id="178" name="直線コネクタ 177"/>
        <xdr:cNvCxnSpPr/>
      </xdr:nvCxnSpPr>
      <xdr:spPr>
        <a:xfrm flipV="1">
          <a:off x="2908300" y="13339293"/>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142863</xdr:rowOff>
    </xdr:from>
    <xdr:to>
      <xdr:col>4</xdr:col>
      <xdr:colOff>155575</xdr:colOff>
      <xdr:row>77</xdr:row>
      <xdr:rowOff>156541</xdr:rowOff>
    </xdr:to>
    <xdr:cxnSp macro="">
      <xdr:nvCxnSpPr>
        <xdr:cNvPr id="181" name="直線コネクタ 180"/>
        <xdr:cNvCxnSpPr/>
      </xdr:nvCxnSpPr>
      <xdr:spPr>
        <a:xfrm>
          <a:off x="2019300" y="13344513"/>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142863</xdr:rowOff>
    </xdr:from>
    <xdr:to>
      <xdr:col>2</xdr:col>
      <xdr:colOff>638175</xdr:colOff>
      <xdr:row>77</xdr:row>
      <xdr:rowOff>148234</xdr:rowOff>
    </xdr:to>
    <xdr:cxnSp macro="">
      <xdr:nvCxnSpPr>
        <xdr:cNvPr id="184" name="直線コネクタ 183"/>
        <xdr:cNvCxnSpPr/>
      </xdr:nvCxnSpPr>
      <xdr:spPr>
        <a:xfrm flipV="1">
          <a:off x="1130300" y="13344513"/>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57658</xdr:rowOff>
    </xdr:from>
    <xdr:to>
      <xdr:col>6</xdr:col>
      <xdr:colOff>561975</xdr:colOff>
      <xdr:row>77</xdr:row>
      <xdr:rowOff>159258</xdr:rowOff>
    </xdr:to>
    <xdr:sp macro="" textlink="">
      <xdr:nvSpPr>
        <xdr:cNvPr id="194" name="円/楕円 193"/>
        <xdr:cNvSpPr/>
      </xdr:nvSpPr>
      <xdr:spPr>
        <a:xfrm>
          <a:off x="45847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36085</xdr:rowOff>
    </xdr:from>
    <xdr:ext cx="469744" cy="259045"/>
    <xdr:sp macro="" textlink="">
      <xdr:nvSpPr>
        <xdr:cNvPr id="195" name="維持補修費該当値テキスト"/>
        <xdr:cNvSpPr txBox="1"/>
      </xdr:nvSpPr>
      <xdr:spPr>
        <a:xfrm>
          <a:off x="4686300"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86843</xdr:rowOff>
    </xdr:from>
    <xdr:to>
      <xdr:col>5</xdr:col>
      <xdr:colOff>409575</xdr:colOff>
      <xdr:row>78</xdr:row>
      <xdr:rowOff>16993</xdr:rowOff>
    </xdr:to>
    <xdr:sp macro="" textlink="">
      <xdr:nvSpPr>
        <xdr:cNvPr id="196" name="円/楕円 195"/>
        <xdr:cNvSpPr/>
      </xdr:nvSpPr>
      <xdr:spPr>
        <a:xfrm>
          <a:off x="3746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8120</xdr:rowOff>
    </xdr:from>
    <xdr:ext cx="469744" cy="259045"/>
    <xdr:sp macro="" textlink="">
      <xdr:nvSpPr>
        <xdr:cNvPr id="197" name="テキスト ボックス 196"/>
        <xdr:cNvSpPr txBox="1"/>
      </xdr:nvSpPr>
      <xdr:spPr>
        <a:xfrm>
          <a:off x="3562427"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105741</xdr:rowOff>
    </xdr:from>
    <xdr:to>
      <xdr:col>4</xdr:col>
      <xdr:colOff>206375</xdr:colOff>
      <xdr:row>78</xdr:row>
      <xdr:rowOff>35891</xdr:rowOff>
    </xdr:to>
    <xdr:sp macro="" textlink="">
      <xdr:nvSpPr>
        <xdr:cNvPr id="198" name="円/楕円 197"/>
        <xdr:cNvSpPr/>
      </xdr:nvSpPr>
      <xdr:spPr>
        <a:xfrm>
          <a:off x="2857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27018</xdr:rowOff>
    </xdr:from>
    <xdr:ext cx="469744" cy="259045"/>
    <xdr:sp macro="" textlink="">
      <xdr:nvSpPr>
        <xdr:cNvPr id="199" name="テキスト ボックス 198"/>
        <xdr:cNvSpPr txBox="1"/>
      </xdr:nvSpPr>
      <xdr:spPr>
        <a:xfrm>
          <a:off x="2673427" y="13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92063</xdr:rowOff>
    </xdr:from>
    <xdr:to>
      <xdr:col>3</xdr:col>
      <xdr:colOff>3175</xdr:colOff>
      <xdr:row>78</xdr:row>
      <xdr:rowOff>22213</xdr:rowOff>
    </xdr:to>
    <xdr:sp macro="" textlink="">
      <xdr:nvSpPr>
        <xdr:cNvPr id="200" name="円/楕円 199"/>
        <xdr:cNvSpPr/>
      </xdr:nvSpPr>
      <xdr:spPr>
        <a:xfrm>
          <a:off x="1968500" y="132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13340</xdr:rowOff>
    </xdr:from>
    <xdr:ext cx="469744" cy="259045"/>
    <xdr:sp macro="" textlink="">
      <xdr:nvSpPr>
        <xdr:cNvPr id="201" name="テキスト ボックス 200"/>
        <xdr:cNvSpPr txBox="1"/>
      </xdr:nvSpPr>
      <xdr:spPr>
        <a:xfrm>
          <a:off x="1784427" y="13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97434</xdr:rowOff>
    </xdr:from>
    <xdr:to>
      <xdr:col>1</xdr:col>
      <xdr:colOff>485775</xdr:colOff>
      <xdr:row>78</xdr:row>
      <xdr:rowOff>27584</xdr:rowOff>
    </xdr:to>
    <xdr:sp macro="" textlink="">
      <xdr:nvSpPr>
        <xdr:cNvPr id="202" name="円/楕円 201"/>
        <xdr:cNvSpPr/>
      </xdr:nvSpPr>
      <xdr:spPr>
        <a:xfrm>
          <a:off x="1079500" y="132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18711</xdr:rowOff>
    </xdr:from>
    <xdr:ext cx="469744" cy="259045"/>
    <xdr:sp macro="" textlink="">
      <xdr:nvSpPr>
        <xdr:cNvPr id="203" name="テキスト ボックス 202"/>
        <xdr:cNvSpPr txBox="1"/>
      </xdr:nvSpPr>
      <xdr:spPr>
        <a:xfrm>
          <a:off x="895427" y="133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99564</xdr:rowOff>
    </xdr:from>
    <xdr:to>
      <xdr:col>6</xdr:col>
      <xdr:colOff>511175</xdr:colOff>
      <xdr:row>97</xdr:row>
      <xdr:rowOff>134426</xdr:rowOff>
    </xdr:to>
    <xdr:cxnSp macro="">
      <xdr:nvCxnSpPr>
        <xdr:cNvPr id="235" name="直線コネクタ 234"/>
        <xdr:cNvCxnSpPr/>
      </xdr:nvCxnSpPr>
      <xdr:spPr>
        <a:xfrm flipV="1">
          <a:off x="3797300" y="16730214"/>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134426</xdr:rowOff>
    </xdr:from>
    <xdr:to>
      <xdr:col>5</xdr:col>
      <xdr:colOff>358775</xdr:colOff>
      <xdr:row>98</xdr:row>
      <xdr:rowOff>19734</xdr:rowOff>
    </xdr:to>
    <xdr:cxnSp macro="">
      <xdr:nvCxnSpPr>
        <xdr:cNvPr id="238" name="直線コネクタ 237"/>
        <xdr:cNvCxnSpPr/>
      </xdr:nvCxnSpPr>
      <xdr:spPr>
        <a:xfrm flipV="1">
          <a:off x="2908300" y="16765076"/>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19734</xdr:rowOff>
    </xdr:from>
    <xdr:to>
      <xdr:col>4</xdr:col>
      <xdr:colOff>155575</xdr:colOff>
      <xdr:row>98</xdr:row>
      <xdr:rowOff>52065</xdr:rowOff>
    </xdr:to>
    <xdr:cxnSp macro="">
      <xdr:nvCxnSpPr>
        <xdr:cNvPr id="241" name="直線コネクタ 240"/>
        <xdr:cNvCxnSpPr/>
      </xdr:nvCxnSpPr>
      <xdr:spPr>
        <a:xfrm flipV="1">
          <a:off x="2019300" y="16821834"/>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52065</xdr:rowOff>
    </xdr:from>
    <xdr:to>
      <xdr:col>2</xdr:col>
      <xdr:colOff>638175</xdr:colOff>
      <xdr:row>98</xdr:row>
      <xdr:rowOff>59134</xdr:rowOff>
    </xdr:to>
    <xdr:cxnSp macro="">
      <xdr:nvCxnSpPr>
        <xdr:cNvPr id="244" name="直線コネクタ 243"/>
        <xdr:cNvCxnSpPr/>
      </xdr:nvCxnSpPr>
      <xdr:spPr>
        <a:xfrm flipV="1">
          <a:off x="1130300" y="16854165"/>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48764</xdr:rowOff>
    </xdr:from>
    <xdr:to>
      <xdr:col>6</xdr:col>
      <xdr:colOff>561975</xdr:colOff>
      <xdr:row>97</xdr:row>
      <xdr:rowOff>150364</xdr:rowOff>
    </xdr:to>
    <xdr:sp macro="" textlink="">
      <xdr:nvSpPr>
        <xdr:cNvPr id="254" name="円/楕円 253"/>
        <xdr:cNvSpPr/>
      </xdr:nvSpPr>
      <xdr:spPr>
        <a:xfrm>
          <a:off x="4584700" y="166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135141</xdr:rowOff>
    </xdr:from>
    <xdr:ext cx="534377" cy="259045"/>
    <xdr:sp macro="" textlink="">
      <xdr:nvSpPr>
        <xdr:cNvPr id="255" name="扶助費該当値テキスト"/>
        <xdr:cNvSpPr txBox="1"/>
      </xdr:nvSpPr>
      <xdr:spPr>
        <a:xfrm>
          <a:off x="4686300" y="165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83626</xdr:rowOff>
    </xdr:from>
    <xdr:to>
      <xdr:col>5</xdr:col>
      <xdr:colOff>409575</xdr:colOff>
      <xdr:row>98</xdr:row>
      <xdr:rowOff>13776</xdr:rowOff>
    </xdr:to>
    <xdr:sp macro="" textlink="">
      <xdr:nvSpPr>
        <xdr:cNvPr id="256" name="円/楕円 255"/>
        <xdr:cNvSpPr/>
      </xdr:nvSpPr>
      <xdr:spPr>
        <a:xfrm>
          <a:off x="3746500" y="167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4903</xdr:rowOff>
    </xdr:from>
    <xdr:ext cx="534377" cy="259045"/>
    <xdr:sp macro="" textlink="">
      <xdr:nvSpPr>
        <xdr:cNvPr id="257" name="テキスト ボックス 256"/>
        <xdr:cNvSpPr txBox="1"/>
      </xdr:nvSpPr>
      <xdr:spPr>
        <a:xfrm>
          <a:off x="3530111" y="168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140384</xdr:rowOff>
    </xdr:from>
    <xdr:to>
      <xdr:col>4</xdr:col>
      <xdr:colOff>206375</xdr:colOff>
      <xdr:row>98</xdr:row>
      <xdr:rowOff>70534</xdr:rowOff>
    </xdr:to>
    <xdr:sp macro="" textlink="">
      <xdr:nvSpPr>
        <xdr:cNvPr id="258" name="円/楕円 257"/>
        <xdr:cNvSpPr/>
      </xdr:nvSpPr>
      <xdr:spPr>
        <a:xfrm>
          <a:off x="2857500" y="16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61661</xdr:rowOff>
    </xdr:from>
    <xdr:ext cx="534377" cy="259045"/>
    <xdr:sp macro="" textlink="">
      <xdr:nvSpPr>
        <xdr:cNvPr id="259" name="テキスト ボックス 258"/>
        <xdr:cNvSpPr txBox="1"/>
      </xdr:nvSpPr>
      <xdr:spPr>
        <a:xfrm>
          <a:off x="2641111" y="1686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1265</xdr:rowOff>
    </xdr:from>
    <xdr:to>
      <xdr:col>3</xdr:col>
      <xdr:colOff>3175</xdr:colOff>
      <xdr:row>98</xdr:row>
      <xdr:rowOff>102865</xdr:rowOff>
    </xdr:to>
    <xdr:sp macro="" textlink="">
      <xdr:nvSpPr>
        <xdr:cNvPr id="260" name="円/楕円 259"/>
        <xdr:cNvSpPr/>
      </xdr:nvSpPr>
      <xdr:spPr>
        <a:xfrm>
          <a:off x="1968500" y="168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93992</xdr:rowOff>
    </xdr:from>
    <xdr:ext cx="534377" cy="259045"/>
    <xdr:sp macro="" textlink="">
      <xdr:nvSpPr>
        <xdr:cNvPr id="261" name="テキスト ボックス 260"/>
        <xdr:cNvSpPr txBox="1"/>
      </xdr:nvSpPr>
      <xdr:spPr>
        <a:xfrm>
          <a:off x="1752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8334</xdr:rowOff>
    </xdr:from>
    <xdr:to>
      <xdr:col>1</xdr:col>
      <xdr:colOff>485775</xdr:colOff>
      <xdr:row>98</xdr:row>
      <xdr:rowOff>109934</xdr:rowOff>
    </xdr:to>
    <xdr:sp macro="" textlink="">
      <xdr:nvSpPr>
        <xdr:cNvPr id="262" name="円/楕円 261"/>
        <xdr:cNvSpPr/>
      </xdr:nvSpPr>
      <xdr:spPr>
        <a:xfrm>
          <a:off x="1079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101061</xdr:rowOff>
    </xdr:from>
    <xdr:ext cx="534377" cy="259045"/>
    <xdr:sp macro="" textlink="">
      <xdr:nvSpPr>
        <xdr:cNvPr id="263" name="テキスト ボックス 262"/>
        <xdr:cNvSpPr txBox="1"/>
      </xdr:nvSpPr>
      <xdr:spPr>
        <a:xfrm>
          <a:off x="863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157938</xdr:rowOff>
    </xdr:from>
    <xdr:to>
      <xdr:col>15</xdr:col>
      <xdr:colOff>180975</xdr:colOff>
      <xdr:row>38</xdr:row>
      <xdr:rowOff>7711</xdr:rowOff>
    </xdr:to>
    <xdr:cxnSp macro="">
      <xdr:nvCxnSpPr>
        <xdr:cNvPr id="290" name="直線コネクタ 289"/>
        <xdr:cNvCxnSpPr/>
      </xdr:nvCxnSpPr>
      <xdr:spPr>
        <a:xfrm flipV="1">
          <a:off x="9639300" y="6501588"/>
          <a:ext cx="838200" cy="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7711</xdr:rowOff>
    </xdr:from>
    <xdr:to>
      <xdr:col>14</xdr:col>
      <xdr:colOff>28575</xdr:colOff>
      <xdr:row>38</xdr:row>
      <xdr:rowOff>26465</xdr:rowOff>
    </xdr:to>
    <xdr:cxnSp macro="">
      <xdr:nvCxnSpPr>
        <xdr:cNvPr id="293" name="直線コネクタ 292"/>
        <xdr:cNvCxnSpPr/>
      </xdr:nvCxnSpPr>
      <xdr:spPr>
        <a:xfrm flipV="1">
          <a:off x="8750300" y="6522811"/>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780</xdr:rowOff>
    </xdr:from>
    <xdr:to>
      <xdr:col>12</xdr:col>
      <xdr:colOff>511175</xdr:colOff>
      <xdr:row>38</xdr:row>
      <xdr:rowOff>26465</xdr:rowOff>
    </xdr:to>
    <xdr:cxnSp macro="">
      <xdr:nvCxnSpPr>
        <xdr:cNvPr id="296" name="直線コネクタ 295"/>
        <xdr:cNvCxnSpPr/>
      </xdr:nvCxnSpPr>
      <xdr:spPr>
        <a:xfrm>
          <a:off x="7861300" y="6515880"/>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780</xdr:rowOff>
    </xdr:from>
    <xdr:to>
      <xdr:col>11</xdr:col>
      <xdr:colOff>307975</xdr:colOff>
      <xdr:row>38</xdr:row>
      <xdr:rowOff>27353</xdr:rowOff>
    </xdr:to>
    <xdr:cxnSp macro="">
      <xdr:nvCxnSpPr>
        <xdr:cNvPr id="299" name="直線コネクタ 298"/>
        <xdr:cNvCxnSpPr/>
      </xdr:nvCxnSpPr>
      <xdr:spPr>
        <a:xfrm flipV="1">
          <a:off x="6972300" y="6515880"/>
          <a:ext cx="889000" cy="2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107138</xdr:rowOff>
    </xdr:from>
    <xdr:to>
      <xdr:col>15</xdr:col>
      <xdr:colOff>231775</xdr:colOff>
      <xdr:row>38</xdr:row>
      <xdr:rowOff>37288</xdr:rowOff>
    </xdr:to>
    <xdr:sp macro="" textlink="">
      <xdr:nvSpPr>
        <xdr:cNvPr id="309" name="円/楕円 308"/>
        <xdr:cNvSpPr/>
      </xdr:nvSpPr>
      <xdr:spPr>
        <a:xfrm>
          <a:off x="10426700" y="64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22065</xdr:rowOff>
    </xdr:from>
    <xdr:ext cx="534377" cy="259045"/>
    <xdr:sp macro="" textlink="">
      <xdr:nvSpPr>
        <xdr:cNvPr id="310" name="補助費等該当値テキスト"/>
        <xdr:cNvSpPr txBox="1"/>
      </xdr:nvSpPr>
      <xdr:spPr>
        <a:xfrm>
          <a:off x="10528300" y="63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128361</xdr:rowOff>
    </xdr:from>
    <xdr:to>
      <xdr:col>14</xdr:col>
      <xdr:colOff>79375</xdr:colOff>
      <xdr:row>38</xdr:row>
      <xdr:rowOff>58511</xdr:rowOff>
    </xdr:to>
    <xdr:sp macro="" textlink="">
      <xdr:nvSpPr>
        <xdr:cNvPr id="311" name="円/楕円 310"/>
        <xdr:cNvSpPr/>
      </xdr:nvSpPr>
      <xdr:spPr>
        <a:xfrm>
          <a:off x="9588500" y="64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49638</xdr:rowOff>
    </xdr:from>
    <xdr:ext cx="534377" cy="259045"/>
    <xdr:sp macro="" textlink="">
      <xdr:nvSpPr>
        <xdr:cNvPr id="312" name="テキスト ボックス 311"/>
        <xdr:cNvSpPr txBox="1"/>
      </xdr:nvSpPr>
      <xdr:spPr>
        <a:xfrm>
          <a:off x="9372111" y="65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147115</xdr:rowOff>
    </xdr:from>
    <xdr:to>
      <xdr:col>12</xdr:col>
      <xdr:colOff>561975</xdr:colOff>
      <xdr:row>38</xdr:row>
      <xdr:rowOff>77265</xdr:rowOff>
    </xdr:to>
    <xdr:sp macro="" textlink="">
      <xdr:nvSpPr>
        <xdr:cNvPr id="313" name="円/楕円 312"/>
        <xdr:cNvSpPr/>
      </xdr:nvSpPr>
      <xdr:spPr>
        <a:xfrm>
          <a:off x="8699500" y="64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68392</xdr:rowOff>
    </xdr:from>
    <xdr:ext cx="534377" cy="259045"/>
    <xdr:sp macro="" textlink="">
      <xdr:nvSpPr>
        <xdr:cNvPr id="314" name="テキスト ボックス 313"/>
        <xdr:cNvSpPr txBox="1"/>
      </xdr:nvSpPr>
      <xdr:spPr>
        <a:xfrm>
          <a:off x="8483111" y="65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121430</xdr:rowOff>
    </xdr:from>
    <xdr:to>
      <xdr:col>11</xdr:col>
      <xdr:colOff>358775</xdr:colOff>
      <xdr:row>38</xdr:row>
      <xdr:rowOff>51580</xdr:rowOff>
    </xdr:to>
    <xdr:sp macro="" textlink="">
      <xdr:nvSpPr>
        <xdr:cNvPr id="315" name="円/楕円 314"/>
        <xdr:cNvSpPr/>
      </xdr:nvSpPr>
      <xdr:spPr>
        <a:xfrm>
          <a:off x="7810500" y="64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42707</xdr:rowOff>
    </xdr:from>
    <xdr:ext cx="534377" cy="259045"/>
    <xdr:sp macro="" textlink="">
      <xdr:nvSpPr>
        <xdr:cNvPr id="316" name="テキスト ボックス 315"/>
        <xdr:cNvSpPr txBox="1"/>
      </xdr:nvSpPr>
      <xdr:spPr>
        <a:xfrm>
          <a:off x="7594111" y="65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148002</xdr:rowOff>
    </xdr:from>
    <xdr:to>
      <xdr:col>10</xdr:col>
      <xdr:colOff>155575</xdr:colOff>
      <xdr:row>38</xdr:row>
      <xdr:rowOff>78152</xdr:rowOff>
    </xdr:to>
    <xdr:sp macro="" textlink="">
      <xdr:nvSpPr>
        <xdr:cNvPr id="317" name="円/楕円 316"/>
        <xdr:cNvSpPr/>
      </xdr:nvSpPr>
      <xdr:spPr>
        <a:xfrm>
          <a:off x="6921500" y="64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69280</xdr:rowOff>
    </xdr:from>
    <xdr:ext cx="534377" cy="259045"/>
    <xdr:sp macro="" textlink="">
      <xdr:nvSpPr>
        <xdr:cNvPr id="318" name="テキスト ボックス 317"/>
        <xdr:cNvSpPr txBox="1"/>
      </xdr:nvSpPr>
      <xdr:spPr>
        <a:xfrm>
          <a:off x="6705111" y="658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5988</xdr:rowOff>
    </xdr:from>
    <xdr:to>
      <xdr:col>15</xdr:col>
      <xdr:colOff>180975</xdr:colOff>
      <xdr:row>58</xdr:row>
      <xdr:rowOff>170386</xdr:rowOff>
    </xdr:to>
    <xdr:cxnSp macro="">
      <xdr:nvCxnSpPr>
        <xdr:cNvPr id="347" name="直線コネクタ 346"/>
        <xdr:cNvCxnSpPr/>
      </xdr:nvCxnSpPr>
      <xdr:spPr>
        <a:xfrm>
          <a:off x="9639300" y="9950088"/>
          <a:ext cx="838200" cy="16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5988</xdr:rowOff>
    </xdr:from>
    <xdr:to>
      <xdr:col>14</xdr:col>
      <xdr:colOff>28575</xdr:colOff>
      <xdr:row>58</xdr:row>
      <xdr:rowOff>93302</xdr:rowOff>
    </xdr:to>
    <xdr:cxnSp macro="">
      <xdr:nvCxnSpPr>
        <xdr:cNvPr id="350" name="直線コネクタ 349"/>
        <xdr:cNvCxnSpPr/>
      </xdr:nvCxnSpPr>
      <xdr:spPr>
        <a:xfrm flipV="1">
          <a:off x="8750300" y="9950088"/>
          <a:ext cx="889000" cy="8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93302</xdr:rowOff>
    </xdr:from>
    <xdr:to>
      <xdr:col>12</xdr:col>
      <xdr:colOff>511175</xdr:colOff>
      <xdr:row>58</xdr:row>
      <xdr:rowOff>127119</xdr:rowOff>
    </xdr:to>
    <xdr:cxnSp macro="">
      <xdr:nvCxnSpPr>
        <xdr:cNvPr id="353" name="直線コネクタ 352"/>
        <xdr:cNvCxnSpPr/>
      </xdr:nvCxnSpPr>
      <xdr:spPr>
        <a:xfrm flipV="1">
          <a:off x="7861300" y="1003740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127119</xdr:rowOff>
    </xdr:from>
    <xdr:to>
      <xdr:col>11</xdr:col>
      <xdr:colOff>307975</xdr:colOff>
      <xdr:row>58</xdr:row>
      <xdr:rowOff>136865</xdr:rowOff>
    </xdr:to>
    <xdr:cxnSp macro="">
      <xdr:nvCxnSpPr>
        <xdr:cNvPr id="356" name="直線コネクタ 355"/>
        <xdr:cNvCxnSpPr/>
      </xdr:nvCxnSpPr>
      <xdr:spPr>
        <a:xfrm flipV="1">
          <a:off x="6972300" y="10071219"/>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119586</xdr:rowOff>
    </xdr:from>
    <xdr:to>
      <xdr:col>15</xdr:col>
      <xdr:colOff>231775</xdr:colOff>
      <xdr:row>59</xdr:row>
      <xdr:rowOff>49736</xdr:rowOff>
    </xdr:to>
    <xdr:sp macro="" textlink="">
      <xdr:nvSpPr>
        <xdr:cNvPr id="366" name="円/楕円 365"/>
        <xdr:cNvSpPr/>
      </xdr:nvSpPr>
      <xdr:spPr>
        <a:xfrm>
          <a:off x="10426700" y="10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34513</xdr:rowOff>
    </xdr:from>
    <xdr:ext cx="534377" cy="259045"/>
    <xdr:sp macro="" textlink="">
      <xdr:nvSpPr>
        <xdr:cNvPr id="367" name="普通建設事業費該当値テキスト"/>
        <xdr:cNvSpPr txBox="1"/>
      </xdr:nvSpPr>
      <xdr:spPr>
        <a:xfrm>
          <a:off x="10528300" y="99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126638</xdr:rowOff>
    </xdr:from>
    <xdr:to>
      <xdr:col>14</xdr:col>
      <xdr:colOff>79375</xdr:colOff>
      <xdr:row>58</xdr:row>
      <xdr:rowOff>56788</xdr:rowOff>
    </xdr:to>
    <xdr:sp macro="" textlink="">
      <xdr:nvSpPr>
        <xdr:cNvPr id="368" name="円/楕円 367"/>
        <xdr:cNvSpPr/>
      </xdr:nvSpPr>
      <xdr:spPr>
        <a:xfrm>
          <a:off x="9588500" y="98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47915</xdr:rowOff>
    </xdr:from>
    <xdr:ext cx="534377" cy="259045"/>
    <xdr:sp macro="" textlink="">
      <xdr:nvSpPr>
        <xdr:cNvPr id="369" name="テキスト ボックス 368"/>
        <xdr:cNvSpPr txBox="1"/>
      </xdr:nvSpPr>
      <xdr:spPr>
        <a:xfrm>
          <a:off x="9372111" y="999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42502</xdr:rowOff>
    </xdr:from>
    <xdr:to>
      <xdr:col>12</xdr:col>
      <xdr:colOff>561975</xdr:colOff>
      <xdr:row>58</xdr:row>
      <xdr:rowOff>144102</xdr:rowOff>
    </xdr:to>
    <xdr:sp macro="" textlink="">
      <xdr:nvSpPr>
        <xdr:cNvPr id="370" name="円/楕円 369"/>
        <xdr:cNvSpPr/>
      </xdr:nvSpPr>
      <xdr:spPr>
        <a:xfrm>
          <a:off x="8699500" y="99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135229</xdr:rowOff>
    </xdr:from>
    <xdr:ext cx="534377" cy="259045"/>
    <xdr:sp macro="" textlink="">
      <xdr:nvSpPr>
        <xdr:cNvPr id="371" name="テキスト ボックス 370"/>
        <xdr:cNvSpPr txBox="1"/>
      </xdr:nvSpPr>
      <xdr:spPr>
        <a:xfrm>
          <a:off x="8483111" y="100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76319</xdr:rowOff>
    </xdr:from>
    <xdr:to>
      <xdr:col>11</xdr:col>
      <xdr:colOff>358775</xdr:colOff>
      <xdr:row>59</xdr:row>
      <xdr:rowOff>6469</xdr:rowOff>
    </xdr:to>
    <xdr:sp macro="" textlink="">
      <xdr:nvSpPr>
        <xdr:cNvPr id="372" name="円/楕円 371"/>
        <xdr:cNvSpPr/>
      </xdr:nvSpPr>
      <xdr:spPr>
        <a:xfrm>
          <a:off x="7810500" y="1002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169046</xdr:rowOff>
    </xdr:from>
    <xdr:ext cx="534377" cy="259045"/>
    <xdr:sp macro="" textlink="">
      <xdr:nvSpPr>
        <xdr:cNvPr id="373" name="テキスト ボックス 372"/>
        <xdr:cNvSpPr txBox="1"/>
      </xdr:nvSpPr>
      <xdr:spPr>
        <a:xfrm>
          <a:off x="7594111" y="10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86065</xdr:rowOff>
    </xdr:from>
    <xdr:to>
      <xdr:col>10</xdr:col>
      <xdr:colOff>155575</xdr:colOff>
      <xdr:row>59</xdr:row>
      <xdr:rowOff>16215</xdr:rowOff>
    </xdr:to>
    <xdr:sp macro="" textlink="">
      <xdr:nvSpPr>
        <xdr:cNvPr id="374" name="円/楕円 373"/>
        <xdr:cNvSpPr/>
      </xdr:nvSpPr>
      <xdr:spPr>
        <a:xfrm>
          <a:off x="6921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7342</xdr:rowOff>
    </xdr:from>
    <xdr:ext cx="534377" cy="259045"/>
    <xdr:sp macro="" textlink="">
      <xdr:nvSpPr>
        <xdr:cNvPr id="375" name="テキスト ボックス 374"/>
        <xdr:cNvSpPr txBox="1"/>
      </xdr:nvSpPr>
      <xdr:spPr>
        <a:xfrm>
          <a:off x="6705111" y="101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124113</xdr:rowOff>
    </xdr:from>
    <xdr:to>
      <xdr:col>15</xdr:col>
      <xdr:colOff>180975</xdr:colOff>
      <xdr:row>78</xdr:row>
      <xdr:rowOff>121385</xdr:rowOff>
    </xdr:to>
    <xdr:cxnSp macro="">
      <xdr:nvCxnSpPr>
        <xdr:cNvPr id="402" name="直線コネクタ 401"/>
        <xdr:cNvCxnSpPr/>
      </xdr:nvCxnSpPr>
      <xdr:spPr>
        <a:xfrm>
          <a:off x="9639300" y="13325763"/>
          <a:ext cx="838200" cy="1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70585</xdr:rowOff>
    </xdr:from>
    <xdr:to>
      <xdr:col>15</xdr:col>
      <xdr:colOff>231775</xdr:colOff>
      <xdr:row>79</xdr:row>
      <xdr:rowOff>735</xdr:rowOff>
    </xdr:to>
    <xdr:sp macro="" textlink="">
      <xdr:nvSpPr>
        <xdr:cNvPr id="412" name="円/楕円 411"/>
        <xdr:cNvSpPr/>
      </xdr:nvSpPr>
      <xdr:spPr>
        <a:xfrm>
          <a:off x="10426700" y="13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156962</xdr:rowOff>
    </xdr:from>
    <xdr:ext cx="469744" cy="259045"/>
    <xdr:sp macro="" textlink="">
      <xdr:nvSpPr>
        <xdr:cNvPr id="413" name="普通建設事業費 （ うち新規整備　）該当値テキスト"/>
        <xdr:cNvSpPr txBox="1"/>
      </xdr:nvSpPr>
      <xdr:spPr>
        <a:xfrm>
          <a:off x="10528300" y="133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73313</xdr:rowOff>
    </xdr:from>
    <xdr:to>
      <xdr:col>14</xdr:col>
      <xdr:colOff>79375</xdr:colOff>
      <xdr:row>78</xdr:row>
      <xdr:rowOff>3463</xdr:rowOff>
    </xdr:to>
    <xdr:sp macro="" textlink="">
      <xdr:nvSpPr>
        <xdr:cNvPr id="414" name="円/楕円 413"/>
        <xdr:cNvSpPr/>
      </xdr:nvSpPr>
      <xdr:spPr>
        <a:xfrm>
          <a:off x="9588500" y="132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166040</xdr:rowOff>
    </xdr:from>
    <xdr:ext cx="534377" cy="259045"/>
    <xdr:sp macro="" textlink="">
      <xdr:nvSpPr>
        <xdr:cNvPr id="415" name="テキスト ボックス 414"/>
        <xdr:cNvSpPr txBox="1"/>
      </xdr:nvSpPr>
      <xdr:spPr>
        <a:xfrm>
          <a:off x="9372111" y="133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9984</xdr:rowOff>
    </xdr:from>
    <xdr:to>
      <xdr:col>15</xdr:col>
      <xdr:colOff>180975</xdr:colOff>
      <xdr:row>98</xdr:row>
      <xdr:rowOff>67097</xdr:rowOff>
    </xdr:to>
    <xdr:cxnSp macro="">
      <xdr:nvCxnSpPr>
        <xdr:cNvPr id="442" name="直線コネクタ 441"/>
        <xdr:cNvCxnSpPr/>
      </xdr:nvCxnSpPr>
      <xdr:spPr>
        <a:xfrm>
          <a:off x="9639300" y="16812084"/>
          <a:ext cx="8382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16297</xdr:rowOff>
    </xdr:from>
    <xdr:to>
      <xdr:col>15</xdr:col>
      <xdr:colOff>231775</xdr:colOff>
      <xdr:row>98</xdr:row>
      <xdr:rowOff>117897</xdr:rowOff>
    </xdr:to>
    <xdr:sp macro="" textlink="">
      <xdr:nvSpPr>
        <xdr:cNvPr id="452" name="円/楕円 451"/>
        <xdr:cNvSpPr/>
      </xdr:nvSpPr>
      <xdr:spPr>
        <a:xfrm>
          <a:off x="104267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102674</xdr:rowOff>
    </xdr:from>
    <xdr:ext cx="469744" cy="259045"/>
    <xdr:sp macro="" textlink="">
      <xdr:nvSpPr>
        <xdr:cNvPr id="453" name="普通建設事業費 （ うち更新整備　）該当値テキスト"/>
        <xdr:cNvSpPr txBox="1"/>
      </xdr:nvSpPr>
      <xdr:spPr>
        <a:xfrm>
          <a:off x="10528300" y="1673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130634</xdr:rowOff>
    </xdr:from>
    <xdr:to>
      <xdr:col>14</xdr:col>
      <xdr:colOff>79375</xdr:colOff>
      <xdr:row>98</xdr:row>
      <xdr:rowOff>60784</xdr:rowOff>
    </xdr:to>
    <xdr:sp macro="" textlink="">
      <xdr:nvSpPr>
        <xdr:cNvPr id="454" name="円/楕円 453"/>
        <xdr:cNvSpPr/>
      </xdr:nvSpPr>
      <xdr:spPr>
        <a:xfrm>
          <a:off x="9588500" y="167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51911</xdr:rowOff>
    </xdr:from>
    <xdr:ext cx="534377" cy="259045"/>
    <xdr:sp macro="" textlink="">
      <xdr:nvSpPr>
        <xdr:cNvPr id="455" name="テキスト ボックス 454"/>
        <xdr:cNvSpPr txBox="1"/>
      </xdr:nvSpPr>
      <xdr:spPr>
        <a:xfrm>
          <a:off x="9372111" y="1685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7" name="直線コネクタ 48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0" name="直線コネクタ 48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3" name="直線コネクタ 49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7" name="円/楕円 50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8" name="テキスト ボックス 50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9" name="円/楕円 50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0" name="テキスト ボックス 50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77806</xdr:rowOff>
    </xdr:from>
    <xdr:to>
      <xdr:col>23</xdr:col>
      <xdr:colOff>517525</xdr:colOff>
      <xdr:row>76</xdr:row>
      <xdr:rowOff>87951</xdr:rowOff>
    </xdr:to>
    <xdr:cxnSp macro="">
      <xdr:nvCxnSpPr>
        <xdr:cNvPr id="586" name="直線コネクタ 585"/>
        <xdr:cNvCxnSpPr/>
      </xdr:nvCxnSpPr>
      <xdr:spPr>
        <a:xfrm>
          <a:off x="15481300" y="13108006"/>
          <a:ext cx="8382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72160</xdr:rowOff>
    </xdr:from>
    <xdr:to>
      <xdr:col>22</xdr:col>
      <xdr:colOff>365125</xdr:colOff>
      <xdr:row>76</xdr:row>
      <xdr:rowOff>77806</xdr:rowOff>
    </xdr:to>
    <xdr:cxnSp macro="">
      <xdr:nvCxnSpPr>
        <xdr:cNvPr id="589" name="直線コネクタ 588"/>
        <xdr:cNvCxnSpPr/>
      </xdr:nvCxnSpPr>
      <xdr:spPr>
        <a:xfrm>
          <a:off x="14592300" y="1310236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49774</xdr:rowOff>
    </xdr:from>
    <xdr:to>
      <xdr:col>21</xdr:col>
      <xdr:colOff>161925</xdr:colOff>
      <xdr:row>76</xdr:row>
      <xdr:rowOff>72160</xdr:rowOff>
    </xdr:to>
    <xdr:cxnSp macro="">
      <xdr:nvCxnSpPr>
        <xdr:cNvPr id="592" name="直線コネクタ 591"/>
        <xdr:cNvCxnSpPr/>
      </xdr:nvCxnSpPr>
      <xdr:spPr>
        <a:xfrm>
          <a:off x="13703300" y="13079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161908</xdr:rowOff>
    </xdr:from>
    <xdr:to>
      <xdr:col>19</xdr:col>
      <xdr:colOff>644525</xdr:colOff>
      <xdr:row>76</xdr:row>
      <xdr:rowOff>49774</xdr:rowOff>
    </xdr:to>
    <xdr:cxnSp macro="">
      <xdr:nvCxnSpPr>
        <xdr:cNvPr id="595" name="直線コネクタ 594"/>
        <xdr:cNvCxnSpPr/>
      </xdr:nvCxnSpPr>
      <xdr:spPr>
        <a:xfrm>
          <a:off x="12814300" y="13020658"/>
          <a:ext cx="889000" cy="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37151</xdr:rowOff>
    </xdr:from>
    <xdr:to>
      <xdr:col>23</xdr:col>
      <xdr:colOff>568325</xdr:colOff>
      <xdr:row>76</xdr:row>
      <xdr:rowOff>138751</xdr:rowOff>
    </xdr:to>
    <xdr:sp macro="" textlink="">
      <xdr:nvSpPr>
        <xdr:cNvPr id="605" name="円/楕円 604"/>
        <xdr:cNvSpPr/>
      </xdr:nvSpPr>
      <xdr:spPr>
        <a:xfrm>
          <a:off x="16268700" y="130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15578</xdr:rowOff>
    </xdr:from>
    <xdr:ext cx="534377" cy="259045"/>
    <xdr:sp macro="" textlink="">
      <xdr:nvSpPr>
        <xdr:cNvPr id="606" name="公債費該当値テキスト"/>
        <xdr:cNvSpPr txBox="1"/>
      </xdr:nvSpPr>
      <xdr:spPr>
        <a:xfrm>
          <a:off x="16370300" y="1304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27006</xdr:rowOff>
    </xdr:from>
    <xdr:to>
      <xdr:col>22</xdr:col>
      <xdr:colOff>415925</xdr:colOff>
      <xdr:row>76</xdr:row>
      <xdr:rowOff>128606</xdr:rowOff>
    </xdr:to>
    <xdr:sp macro="" textlink="">
      <xdr:nvSpPr>
        <xdr:cNvPr id="607" name="円/楕円 606"/>
        <xdr:cNvSpPr/>
      </xdr:nvSpPr>
      <xdr:spPr>
        <a:xfrm>
          <a:off x="15430500" y="13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119733</xdr:rowOff>
    </xdr:from>
    <xdr:ext cx="534377" cy="259045"/>
    <xdr:sp macro="" textlink="">
      <xdr:nvSpPr>
        <xdr:cNvPr id="608" name="テキスト ボックス 607"/>
        <xdr:cNvSpPr txBox="1"/>
      </xdr:nvSpPr>
      <xdr:spPr>
        <a:xfrm>
          <a:off x="15214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21360</xdr:rowOff>
    </xdr:from>
    <xdr:to>
      <xdr:col>21</xdr:col>
      <xdr:colOff>212725</xdr:colOff>
      <xdr:row>76</xdr:row>
      <xdr:rowOff>122960</xdr:rowOff>
    </xdr:to>
    <xdr:sp macro="" textlink="">
      <xdr:nvSpPr>
        <xdr:cNvPr id="609" name="円/楕円 608"/>
        <xdr:cNvSpPr/>
      </xdr:nvSpPr>
      <xdr:spPr>
        <a:xfrm>
          <a:off x="14541500" y="130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114087</xdr:rowOff>
    </xdr:from>
    <xdr:ext cx="534377" cy="259045"/>
    <xdr:sp macro="" textlink="">
      <xdr:nvSpPr>
        <xdr:cNvPr id="610" name="テキスト ボックス 609"/>
        <xdr:cNvSpPr txBox="1"/>
      </xdr:nvSpPr>
      <xdr:spPr>
        <a:xfrm>
          <a:off x="14325111" y="131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170424</xdr:rowOff>
    </xdr:from>
    <xdr:to>
      <xdr:col>20</xdr:col>
      <xdr:colOff>9525</xdr:colOff>
      <xdr:row>76</xdr:row>
      <xdr:rowOff>100574</xdr:rowOff>
    </xdr:to>
    <xdr:sp macro="" textlink="">
      <xdr:nvSpPr>
        <xdr:cNvPr id="611" name="円/楕円 610"/>
        <xdr:cNvSpPr/>
      </xdr:nvSpPr>
      <xdr:spPr>
        <a:xfrm>
          <a:off x="13652500" y="130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91701</xdr:rowOff>
    </xdr:from>
    <xdr:ext cx="534377" cy="259045"/>
    <xdr:sp macro="" textlink="">
      <xdr:nvSpPr>
        <xdr:cNvPr id="612" name="テキスト ボックス 611"/>
        <xdr:cNvSpPr txBox="1"/>
      </xdr:nvSpPr>
      <xdr:spPr>
        <a:xfrm>
          <a:off x="13436111" y="131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111109</xdr:rowOff>
    </xdr:from>
    <xdr:to>
      <xdr:col>18</xdr:col>
      <xdr:colOff>492125</xdr:colOff>
      <xdr:row>76</xdr:row>
      <xdr:rowOff>41259</xdr:rowOff>
    </xdr:to>
    <xdr:sp macro="" textlink="">
      <xdr:nvSpPr>
        <xdr:cNvPr id="613" name="円/楕円 612"/>
        <xdr:cNvSpPr/>
      </xdr:nvSpPr>
      <xdr:spPr>
        <a:xfrm>
          <a:off x="12763500" y="129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32385</xdr:rowOff>
    </xdr:from>
    <xdr:ext cx="534377" cy="259045"/>
    <xdr:sp macro="" textlink="">
      <xdr:nvSpPr>
        <xdr:cNvPr id="614" name="テキスト ボックス 613"/>
        <xdr:cNvSpPr txBox="1"/>
      </xdr:nvSpPr>
      <xdr:spPr>
        <a:xfrm>
          <a:off x="12547111" y="1306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137610</xdr:rowOff>
    </xdr:from>
    <xdr:to>
      <xdr:col>23</xdr:col>
      <xdr:colOff>517525</xdr:colOff>
      <xdr:row>98</xdr:row>
      <xdr:rowOff>137784</xdr:rowOff>
    </xdr:to>
    <xdr:cxnSp macro="">
      <xdr:nvCxnSpPr>
        <xdr:cNvPr id="641" name="直線コネクタ 640"/>
        <xdr:cNvCxnSpPr/>
      </xdr:nvCxnSpPr>
      <xdr:spPr>
        <a:xfrm>
          <a:off x="15481300" y="16939710"/>
          <a:ext cx="8382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137610</xdr:rowOff>
    </xdr:from>
    <xdr:to>
      <xdr:col>22</xdr:col>
      <xdr:colOff>365125</xdr:colOff>
      <xdr:row>98</xdr:row>
      <xdr:rowOff>138823</xdr:rowOff>
    </xdr:to>
    <xdr:cxnSp macro="">
      <xdr:nvCxnSpPr>
        <xdr:cNvPr id="644" name="直線コネクタ 643"/>
        <xdr:cNvCxnSpPr/>
      </xdr:nvCxnSpPr>
      <xdr:spPr>
        <a:xfrm flipV="1">
          <a:off x="14592300" y="16939710"/>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135234</xdr:rowOff>
    </xdr:from>
    <xdr:to>
      <xdr:col>21</xdr:col>
      <xdr:colOff>161925</xdr:colOff>
      <xdr:row>98</xdr:row>
      <xdr:rowOff>138823</xdr:rowOff>
    </xdr:to>
    <xdr:cxnSp macro="">
      <xdr:nvCxnSpPr>
        <xdr:cNvPr id="647" name="直線コネクタ 646"/>
        <xdr:cNvCxnSpPr/>
      </xdr:nvCxnSpPr>
      <xdr:spPr>
        <a:xfrm>
          <a:off x="13703300" y="16765884"/>
          <a:ext cx="889000" cy="17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135234</xdr:rowOff>
    </xdr:from>
    <xdr:to>
      <xdr:col>19</xdr:col>
      <xdr:colOff>644525</xdr:colOff>
      <xdr:row>98</xdr:row>
      <xdr:rowOff>138928</xdr:rowOff>
    </xdr:to>
    <xdr:cxnSp macro="">
      <xdr:nvCxnSpPr>
        <xdr:cNvPr id="650" name="直線コネクタ 649"/>
        <xdr:cNvCxnSpPr/>
      </xdr:nvCxnSpPr>
      <xdr:spPr>
        <a:xfrm flipV="1">
          <a:off x="12814300" y="16765884"/>
          <a:ext cx="889000" cy="1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86984</xdr:rowOff>
    </xdr:from>
    <xdr:to>
      <xdr:col>23</xdr:col>
      <xdr:colOff>568325</xdr:colOff>
      <xdr:row>99</xdr:row>
      <xdr:rowOff>17134</xdr:rowOff>
    </xdr:to>
    <xdr:sp macro="" textlink="">
      <xdr:nvSpPr>
        <xdr:cNvPr id="660" name="円/楕円 659"/>
        <xdr:cNvSpPr/>
      </xdr:nvSpPr>
      <xdr:spPr>
        <a:xfrm>
          <a:off x="16268700" y="168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1911</xdr:rowOff>
    </xdr:from>
    <xdr:ext cx="378565" cy="259045"/>
    <xdr:sp macro="" textlink="">
      <xdr:nvSpPr>
        <xdr:cNvPr id="661" name="積立金該当値テキスト"/>
        <xdr:cNvSpPr txBox="1"/>
      </xdr:nvSpPr>
      <xdr:spPr>
        <a:xfrm>
          <a:off x="16370300" y="1680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86810</xdr:rowOff>
    </xdr:from>
    <xdr:to>
      <xdr:col>22</xdr:col>
      <xdr:colOff>415925</xdr:colOff>
      <xdr:row>99</xdr:row>
      <xdr:rowOff>16960</xdr:rowOff>
    </xdr:to>
    <xdr:sp macro="" textlink="">
      <xdr:nvSpPr>
        <xdr:cNvPr id="662" name="円/楕円 661"/>
        <xdr:cNvSpPr/>
      </xdr:nvSpPr>
      <xdr:spPr>
        <a:xfrm>
          <a:off x="15430500" y="168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8087</xdr:rowOff>
    </xdr:from>
    <xdr:ext cx="378565" cy="259045"/>
    <xdr:sp macro="" textlink="">
      <xdr:nvSpPr>
        <xdr:cNvPr id="663" name="テキスト ボックス 662"/>
        <xdr:cNvSpPr txBox="1"/>
      </xdr:nvSpPr>
      <xdr:spPr>
        <a:xfrm>
          <a:off x="15292017" y="1698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88023</xdr:rowOff>
    </xdr:from>
    <xdr:to>
      <xdr:col>21</xdr:col>
      <xdr:colOff>212725</xdr:colOff>
      <xdr:row>99</xdr:row>
      <xdr:rowOff>18173</xdr:rowOff>
    </xdr:to>
    <xdr:sp macro="" textlink="">
      <xdr:nvSpPr>
        <xdr:cNvPr id="664" name="円/楕円 663"/>
        <xdr:cNvSpPr/>
      </xdr:nvSpPr>
      <xdr:spPr>
        <a:xfrm>
          <a:off x="14541500" y="168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9300</xdr:rowOff>
    </xdr:from>
    <xdr:ext cx="378565" cy="259045"/>
    <xdr:sp macro="" textlink="">
      <xdr:nvSpPr>
        <xdr:cNvPr id="665" name="テキスト ボックス 664"/>
        <xdr:cNvSpPr txBox="1"/>
      </xdr:nvSpPr>
      <xdr:spPr>
        <a:xfrm>
          <a:off x="14403017" y="1698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84434</xdr:rowOff>
    </xdr:from>
    <xdr:to>
      <xdr:col>20</xdr:col>
      <xdr:colOff>9525</xdr:colOff>
      <xdr:row>98</xdr:row>
      <xdr:rowOff>14584</xdr:rowOff>
    </xdr:to>
    <xdr:sp macro="" textlink="">
      <xdr:nvSpPr>
        <xdr:cNvPr id="666" name="円/楕円 665"/>
        <xdr:cNvSpPr/>
      </xdr:nvSpPr>
      <xdr:spPr>
        <a:xfrm>
          <a:off x="13652500" y="1671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5711</xdr:rowOff>
    </xdr:from>
    <xdr:ext cx="534377" cy="259045"/>
    <xdr:sp macro="" textlink="">
      <xdr:nvSpPr>
        <xdr:cNvPr id="667" name="テキスト ボックス 666"/>
        <xdr:cNvSpPr txBox="1"/>
      </xdr:nvSpPr>
      <xdr:spPr>
        <a:xfrm>
          <a:off x="13436111" y="1680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88128</xdr:rowOff>
    </xdr:from>
    <xdr:to>
      <xdr:col>18</xdr:col>
      <xdr:colOff>492125</xdr:colOff>
      <xdr:row>99</xdr:row>
      <xdr:rowOff>18278</xdr:rowOff>
    </xdr:to>
    <xdr:sp macro="" textlink="">
      <xdr:nvSpPr>
        <xdr:cNvPr id="668" name="円/楕円 667"/>
        <xdr:cNvSpPr/>
      </xdr:nvSpPr>
      <xdr:spPr>
        <a:xfrm>
          <a:off x="12763500" y="16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9405</xdr:rowOff>
    </xdr:from>
    <xdr:ext cx="378565" cy="259045"/>
    <xdr:sp macro="" textlink="">
      <xdr:nvSpPr>
        <xdr:cNvPr id="669" name="テキスト ボックス 668"/>
        <xdr:cNvSpPr txBox="1"/>
      </xdr:nvSpPr>
      <xdr:spPr>
        <a:xfrm>
          <a:off x="12625017" y="1698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5" name="直線コネクタ 75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4" name="円/楕円 77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163703</xdr:rowOff>
    </xdr:from>
    <xdr:to>
      <xdr:col>32</xdr:col>
      <xdr:colOff>187325</xdr:colOff>
      <xdr:row>77</xdr:row>
      <xdr:rowOff>23823</xdr:rowOff>
    </xdr:to>
    <xdr:cxnSp macro="">
      <xdr:nvCxnSpPr>
        <xdr:cNvPr id="812" name="直線コネクタ 811"/>
        <xdr:cNvCxnSpPr/>
      </xdr:nvCxnSpPr>
      <xdr:spPr>
        <a:xfrm flipV="1">
          <a:off x="21323300" y="13193903"/>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23823</xdr:rowOff>
    </xdr:from>
    <xdr:to>
      <xdr:col>31</xdr:col>
      <xdr:colOff>34925</xdr:colOff>
      <xdr:row>77</xdr:row>
      <xdr:rowOff>49068</xdr:rowOff>
    </xdr:to>
    <xdr:cxnSp macro="">
      <xdr:nvCxnSpPr>
        <xdr:cNvPr id="815" name="直線コネクタ 814"/>
        <xdr:cNvCxnSpPr/>
      </xdr:nvCxnSpPr>
      <xdr:spPr>
        <a:xfrm flipV="1">
          <a:off x="20434300" y="13225473"/>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43300</xdr:rowOff>
    </xdr:from>
    <xdr:to>
      <xdr:col>29</xdr:col>
      <xdr:colOff>517525</xdr:colOff>
      <xdr:row>77</xdr:row>
      <xdr:rowOff>49068</xdr:rowOff>
    </xdr:to>
    <xdr:cxnSp macro="">
      <xdr:nvCxnSpPr>
        <xdr:cNvPr id="818" name="直線コネクタ 817"/>
        <xdr:cNvCxnSpPr/>
      </xdr:nvCxnSpPr>
      <xdr:spPr>
        <a:xfrm>
          <a:off x="19545300" y="13244950"/>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43300</xdr:rowOff>
    </xdr:from>
    <xdr:to>
      <xdr:col>28</xdr:col>
      <xdr:colOff>314325</xdr:colOff>
      <xdr:row>77</xdr:row>
      <xdr:rowOff>60711</xdr:rowOff>
    </xdr:to>
    <xdr:cxnSp macro="">
      <xdr:nvCxnSpPr>
        <xdr:cNvPr id="821" name="直線コネクタ 820"/>
        <xdr:cNvCxnSpPr/>
      </xdr:nvCxnSpPr>
      <xdr:spPr>
        <a:xfrm flipV="1">
          <a:off x="18656300" y="13244950"/>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112903</xdr:rowOff>
    </xdr:from>
    <xdr:to>
      <xdr:col>32</xdr:col>
      <xdr:colOff>238125</xdr:colOff>
      <xdr:row>77</xdr:row>
      <xdr:rowOff>43053</xdr:rowOff>
    </xdr:to>
    <xdr:sp macro="" textlink="">
      <xdr:nvSpPr>
        <xdr:cNvPr id="831" name="円/楕円 830"/>
        <xdr:cNvSpPr/>
      </xdr:nvSpPr>
      <xdr:spPr>
        <a:xfrm>
          <a:off x="221107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91330</xdr:rowOff>
    </xdr:from>
    <xdr:ext cx="534377" cy="259045"/>
    <xdr:sp macro="" textlink="">
      <xdr:nvSpPr>
        <xdr:cNvPr id="832" name="繰出金該当値テキスト"/>
        <xdr:cNvSpPr txBox="1"/>
      </xdr:nvSpPr>
      <xdr:spPr>
        <a:xfrm>
          <a:off x="22212300" y="131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144473</xdr:rowOff>
    </xdr:from>
    <xdr:to>
      <xdr:col>31</xdr:col>
      <xdr:colOff>85725</xdr:colOff>
      <xdr:row>77</xdr:row>
      <xdr:rowOff>74623</xdr:rowOff>
    </xdr:to>
    <xdr:sp macro="" textlink="">
      <xdr:nvSpPr>
        <xdr:cNvPr id="833" name="円/楕円 832"/>
        <xdr:cNvSpPr/>
      </xdr:nvSpPr>
      <xdr:spPr>
        <a:xfrm>
          <a:off x="21272500" y="131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65750</xdr:rowOff>
    </xdr:from>
    <xdr:ext cx="534377" cy="259045"/>
    <xdr:sp macro="" textlink="">
      <xdr:nvSpPr>
        <xdr:cNvPr id="834" name="テキスト ボックス 833"/>
        <xdr:cNvSpPr txBox="1"/>
      </xdr:nvSpPr>
      <xdr:spPr>
        <a:xfrm>
          <a:off x="21056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169718</xdr:rowOff>
    </xdr:from>
    <xdr:to>
      <xdr:col>29</xdr:col>
      <xdr:colOff>568325</xdr:colOff>
      <xdr:row>77</xdr:row>
      <xdr:rowOff>99868</xdr:rowOff>
    </xdr:to>
    <xdr:sp macro="" textlink="">
      <xdr:nvSpPr>
        <xdr:cNvPr id="835" name="円/楕円 834"/>
        <xdr:cNvSpPr/>
      </xdr:nvSpPr>
      <xdr:spPr>
        <a:xfrm>
          <a:off x="20383500" y="131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90995</xdr:rowOff>
    </xdr:from>
    <xdr:ext cx="534377" cy="259045"/>
    <xdr:sp macro="" textlink="">
      <xdr:nvSpPr>
        <xdr:cNvPr id="836" name="テキスト ボックス 835"/>
        <xdr:cNvSpPr txBox="1"/>
      </xdr:nvSpPr>
      <xdr:spPr>
        <a:xfrm>
          <a:off x="20167111" y="132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163950</xdr:rowOff>
    </xdr:from>
    <xdr:to>
      <xdr:col>28</xdr:col>
      <xdr:colOff>365125</xdr:colOff>
      <xdr:row>77</xdr:row>
      <xdr:rowOff>94100</xdr:rowOff>
    </xdr:to>
    <xdr:sp macro="" textlink="">
      <xdr:nvSpPr>
        <xdr:cNvPr id="837" name="円/楕円 836"/>
        <xdr:cNvSpPr/>
      </xdr:nvSpPr>
      <xdr:spPr>
        <a:xfrm>
          <a:off x="19494500" y="131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85227</xdr:rowOff>
    </xdr:from>
    <xdr:ext cx="534377" cy="259045"/>
    <xdr:sp macro="" textlink="">
      <xdr:nvSpPr>
        <xdr:cNvPr id="838" name="テキスト ボックス 837"/>
        <xdr:cNvSpPr txBox="1"/>
      </xdr:nvSpPr>
      <xdr:spPr>
        <a:xfrm>
          <a:off x="19278111" y="132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9911</xdr:rowOff>
    </xdr:from>
    <xdr:to>
      <xdr:col>27</xdr:col>
      <xdr:colOff>161925</xdr:colOff>
      <xdr:row>77</xdr:row>
      <xdr:rowOff>111511</xdr:rowOff>
    </xdr:to>
    <xdr:sp macro="" textlink="">
      <xdr:nvSpPr>
        <xdr:cNvPr id="839" name="円/楕円 838"/>
        <xdr:cNvSpPr/>
      </xdr:nvSpPr>
      <xdr:spPr>
        <a:xfrm>
          <a:off x="18605500" y="132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102638</xdr:rowOff>
    </xdr:from>
    <xdr:ext cx="534377" cy="259045"/>
    <xdr:sp macro="" textlink="">
      <xdr:nvSpPr>
        <xdr:cNvPr id="840" name="テキスト ボックス 839"/>
        <xdr:cNvSpPr txBox="1"/>
      </xdr:nvSpPr>
      <xdr:spPr>
        <a:xfrm>
          <a:off x="18389111" y="133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住民一人当たりのコストは全体的に類似団体を下回っている。物件費は増加傾向にあり、要因としては公共施設等の維持管理経費や修繕料等の経費が増えていることによる。今後は公共施設総合管理計画を基に計画的・合理的な維持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7,639
7,534
4.31
3,553,779
2,913,885
602,712
2,310,346
3,421,915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51181</xdr:rowOff>
    </xdr:from>
    <xdr:to>
      <xdr:col>6</xdr:col>
      <xdr:colOff>511175</xdr:colOff>
      <xdr:row>36</xdr:row>
      <xdr:rowOff>160401</xdr:rowOff>
    </xdr:to>
    <xdr:cxnSp macro="">
      <xdr:nvCxnSpPr>
        <xdr:cNvPr id="61" name="直線コネクタ 60"/>
        <xdr:cNvCxnSpPr/>
      </xdr:nvCxnSpPr>
      <xdr:spPr>
        <a:xfrm flipV="1">
          <a:off x="3797300" y="6223381"/>
          <a:ext cx="8382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110236</xdr:rowOff>
    </xdr:from>
    <xdr:to>
      <xdr:col>5</xdr:col>
      <xdr:colOff>358775</xdr:colOff>
      <xdr:row>36</xdr:row>
      <xdr:rowOff>160401</xdr:rowOff>
    </xdr:to>
    <xdr:cxnSp macro="">
      <xdr:nvCxnSpPr>
        <xdr:cNvPr id="64" name="直線コネクタ 63"/>
        <xdr:cNvCxnSpPr/>
      </xdr:nvCxnSpPr>
      <xdr:spPr>
        <a:xfrm>
          <a:off x="2908300" y="628243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110236</xdr:rowOff>
    </xdr:from>
    <xdr:to>
      <xdr:col>4</xdr:col>
      <xdr:colOff>155575</xdr:colOff>
      <xdr:row>36</xdr:row>
      <xdr:rowOff>118364</xdr:rowOff>
    </xdr:to>
    <xdr:cxnSp macro="">
      <xdr:nvCxnSpPr>
        <xdr:cNvPr id="67" name="直線コネクタ 66"/>
        <xdr:cNvCxnSpPr/>
      </xdr:nvCxnSpPr>
      <xdr:spPr>
        <a:xfrm flipV="1">
          <a:off x="2019300" y="628243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46482</xdr:rowOff>
    </xdr:from>
    <xdr:to>
      <xdr:col>2</xdr:col>
      <xdr:colOff>638175</xdr:colOff>
      <xdr:row>36</xdr:row>
      <xdr:rowOff>118364</xdr:rowOff>
    </xdr:to>
    <xdr:cxnSp macro="">
      <xdr:nvCxnSpPr>
        <xdr:cNvPr id="70" name="直線コネクタ 69"/>
        <xdr:cNvCxnSpPr/>
      </xdr:nvCxnSpPr>
      <xdr:spPr>
        <a:xfrm>
          <a:off x="1130300" y="6047232"/>
          <a:ext cx="889000" cy="2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381</xdr:rowOff>
    </xdr:from>
    <xdr:to>
      <xdr:col>6</xdr:col>
      <xdr:colOff>561975</xdr:colOff>
      <xdr:row>36</xdr:row>
      <xdr:rowOff>101981</xdr:rowOff>
    </xdr:to>
    <xdr:sp macro="" textlink="">
      <xdr:nvSpPr>
        <xdr:cNvPr id="80" name="円/楕円 79"/>
        <xdr:cNvSpPr/>
      </xdr:nvSpPr>
      <xdr:spPr>
        <a:xfrm>
          <a:off x="45847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23258</xdr:rowOff>
    </xdr:from>
    <xdr:ext cx="469744" cy="259045"/>
    <xdr:sp macro="" textlink="">
      <xdr:nvSpPr>
        <xdr:cNvPr id="81" name="議会費該当値テキスト"/>
        <xdr:cNvSpPr txBox="1"/>
      </xdr:nvSpPr>
      <xdr:spPr>
        <a:xfrm>
          <a:off x="4686300" y="602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109601</xdr:rowOff>
    </xdr:from>
    <xdr:to>
      <xdr:col>5</xdr:col>
      <xdr:colOff>409575</xdr:colOff>
      <xdr:row>37</xdr:row>
      <xdr:rowOff>39751</xdr:rowOff>
    </xdr:to>
    <xdr:sp macro="" textlink="">
      <xdr:nvSpPr>
        <xdr:cNvPr id="82" name="円/楕円 81"/>
        <xdr:cNvSpPr/>
      </xdr:nvSpPr>
      <xdr:spPr>
        <a:xfrm>
          <a:off x="3746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30878</xdr:rowOff>
    </xdr:from>
    <xdr:ext cx="469744" cy="259045"/>
    <xdr:sp macro="" textlink="">
      <xdr:nvSpPr>
        <xdr:cNvPr id="83" name="テキスト ボックス 82"/>
        <xdr:cNvSpPr txBox="1"/>
      </xdr:nvSpPr>
      <xdr:spPr>
        <a:xfrm>
          <a:off x="3562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59436</xdr:rowOff>
    </xdr:from>
    <xdr:to>
      <xdr:col>4</xdr:col>
      <xdr:colOff>206375</xdr:colOff>
      <xdr:row>36</xdr:row>
      <xdr:rowOff>161036</xdr:rowOff>
    </xdr:to>
    <xdr:sp macro="" textlink="">
      <xdr:nvSpPr>
        <xdr:cNvPr id="84" name="円/楕円 83"/>
        <xdr:cNvSpPr/>
      </xdr:nvSpPr>
      <xdr:spPr>
        <a:xfrm>
          <a:off x="2857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152163</xdr:rowOff>
    </xdr:from>
    <xdr:ext cx="469744" cy="259045"/>
    <xdr:sp macro="" textlink="">
      <xdr:nvSpPr>
        <xdr:cNvPr id="85" name="テキスト ボックス 84"/>
        <xdr:cNvSpPr txBox="1"/>
      </xdr:nvSpPr>
      <xdr:spPr>
        <a:xfrm>
          <a:off x="2673427"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67564</xdr:rowOff>
    </xdr:from>
    <xdr:to>
      <xdr:col>3</xdr:col>
      <xdr:colOff>3175</xdr:colOff>
      <xdr:row>36</xdr:row>
      <xdr:rowOff>169164</xdr:rowOff>
    </xdr:to>
    <xdr:sp macro="" textlink="">
      <xdr:nvSpPr>
        <xdr:cNvPr id="86" name="円/楕円 85"/>
        <xdr:cNvSpPr/>
      </xdr:nvSpPr>
      <xdr:spPr>
        <a:xfrm>
          <a:off x="1968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160291</xdr:rowOff>
    </xdr:from>
    <xdr:ext cx="469744" cy="259045"/>
    <xdr:sp macro="" textlink="">
      <xdr:nvSpPr>
        <xdr:cNvPr id="87" name="テキスト ボックス 86"/>
        <xdr:cNvSpPr txBox="1"/>
      </xdr:nvSpPr>
      <xdr:spPr>
        <a:xfrm>
          <a:off x="1784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167132</xdr:rowOff>
    </xdr:from>
    <xdr:to>
      <xdr:col>1</xdr:col>
      <xdr:colOff>485775</xdr:colOff>
      <xdr:row>35</xdr:row>
      <xdr:rowOff>97282</xdr:rowOff>
    </xdr:to>
    <xdr:sp macro="" textlink="">
      <xdr:nvSpPr>
        <xdr:cNvPr id="88" name="円/楕円 87"/>
        <xdr:cNvSpPr/>
      </xdr:nvSpPr>
      <xdr:spPr>
        <a:xfrm>
          <a:off x="1079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113809</xdr:rowOff>
    </xdr:from>
    <xdr:ext cx="534377" cy="259045"/>
    <xdr:sp macro="" textlink="">
      <xdr:nvSpPr>
        <xdr:cNvPr id="89" name="テキスト ボックス 88"/>
        <xdr:cNvSpPr txBox="1"/>
      </xdr:nvSpPr>
      <xdr:spPr>
        <a:xfrm>
          <a:off x="863111" y="57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34224</xdr:rowOff>
    </xdr:from>
    <xdr:to>
      <xdr:col>6</xdr:col>
      <xdr:colOff>511175</xdr:colOff>
      <xdr:row>58</xdr:row>
      <xdr:rowOff>39812</xdr:rowOff>
    </xdr:to>
    <xdr:cxnSp macro="">
      <xdr:nvCxnSpPr>
        <xdr:cNvPr id="120" name="直線コネクタ 119"/>
        <xdr:cNvCxnSpPr/>
      </xdr:nvCxnSpPr>
      <xdr:spPr>
        <a:xfrm flipV="1">
          <a:off x="3797300" y="997832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39812</xdr:rowOff>
    </xdr:from>
    <xdr:to>
      <xdr:col>5</xdr:col>
      <xdr:colOff>358775</xdr:colOff>
      <xdr:row>58</xdr:row>
      <xdr:rowOff>66306</xdr:rowOff>
    </xdr:to>
    <xdr:cxnSp macro="">
      <xdr:nvCxnSpPr>
        <xdr:cNvPr id="123" name="直線コネクタ 122"/>
        <xdr:cNvCxnSpPr/>
      </xdr:nvCxnSpPr>
      <xdr:spPr>
        <a:xfrm flipV="1">
          <a:off x="2908300" y="9983912"/>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134210</xdr:rowOff>
    </xdr:from>
    <xdr:to>
      <xdr:col>4</xdr:col>
      <xdr:colOff>155575</xdr:colOff>
      <xdr:row>58</xdr:row>
      <xdr:rowOff>66306</xdr:rowOff>
    </xdr:to>
    <xdr:cxnSp macro="">
      <xdr:nvCxnSpPr>
        <xdr:cNvPr id="126" name="直線コネクタ 125"/>
        <xdr:cNvCxnSpPr/>
      </xdr:nvCxnSpPr>
      <xdr:spPr>
        <a:xfrm>
          <a:off x="2019300" y="9906860"/>
          <a:ext cx="889000" cy="1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134210</xdr:rowOff>
    </xdr:from>
    <xdr:to>
      <xdr:col>2</xdr:col>
      <xdr:colOff>638175</xdr:colOff>
      <xdr:row>58</xdr:row>
      <xdr:rowOff>107284</xdr:rowOff>
    </xdr:to>
    <xdr:cxnSp macro="">
      <xdr:nvCxnSpPr>
        <xdr:cNvPr id="129" name="直線コネクタ 128"/>
        <xdr:cNvCxnSpPr/>
      </xdr:nvCxnSpPr>
      <xdr:spPr>
        <a:xfrm flipV="1">
          <a:off x="1130300" y="9906860"/>
          <a:ext cx="889000" cy="1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154874</xdr:rowOff>
    </xdr:from>
    <xdr:to>
      <xdr:col>6</xdr:col>
      <xdr:colOff>561975</xdr:colOff>
      <xdr:row>58</xdr:row>
      <xdr:rowOff>85024</xdr:rowOff>
    </xdr:to>
    <xdr:sp macro="" textlink="">
      <xdr:nvSpPr>
        <xdr:cNvPr id="139" name="円/楕円 138"/>
        <xdr:cNvSpPr/>
      </xdr:nvSpPr>
      <xdr:spPr>
        <a:xfrm>
          <a:off x="4584700" y="9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69801</xdr:rowOff>
    </xdr:from>
    <xdr:ext cx="534377" cy="259045"/>
    <xdr:sp macro="" textlink="">
      <xdr:nvSpPr>
        <xdr:cNvPr id="140" name="総務費該当値テキスト"/>
        <xdr:cNvSpPr txBox="1"/>
      </xdr:nvSpPr>
      <xdr:spPr>
        <a:xfrm>
          <a:off x="4686300" y="98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160462</xdr:rowOff>
    </xdr:from>
    <xdr:to>
      <xdr:col>5</xdr:col>
      <xdr:colOff>409575</xdr:colOff>
      <xdr:row>58</xdr:row>
      <xdr:rowOff>90612</xdr:rowOff>
    </xdr:to>
    <xdr:sp macro="" textlink="">
      <xdr:nvSpPr>
        <xdr:cNvPr id="141" name="円/楕円 140"/>
        <xdr:cNvSpPr/>
      </xdr:nvSpPr>
      <xdr:spPr>
        <a:xfrm>
          <a:off x="3746500" y="9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81739</xdr:rowOff>
    </xdr:from>
    <xdr:ext cx="534377" cy="259045"/>
    <xdr:sp macro="" textlink="">
      <xdr:nvSpPr>
        <xdr:cNvPr id="142" name="テキスト ボックス 141"/>
        <xdr:cNvSpPr txBox="1"/>
      </xdr:nvSpPr>
      <xdr:spPr>
        <a:xfrm>
          <a:off x="3530111" y="100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15506</xdr:rowOff>
    </xdr:from>
    <xdr:to>
      <xdr:col>4</xdr:col>
      <xdr:colOff>206375</xdr:colOff>
      <xdr:row>58</xdr:row>
      <xdr:rowOff>117106</xdr:rowOff>
    </xdr:to>
    <xdr:sp macro="" textlink="">
      <xdr:nvSpPr>
        <xdr:cNvPr id="143" name="円/楕円 142"/>
        <xdr:cNvSpPr/>
      </xdr:nvSpPr>
      <xdr:spPr>
        <a:xfrm>
          <a:off x="2857500" y="9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108233</xdr:rowOff>
    </xdr:from>
    <xdr:ext cx="534377" cy="259045"/>
    <xdr:sp macro="" textlink="">
      <xdr:nvSpPr>
        <xdr:cNvPr id="144" name="テキスト ボックス 143"/>
        <xdr:cNvSpPr txBox="1"/>
      </xdr:nvSpPr>
      <xdr:spPr>
        <a:xfrm>
          <a:off x="2641111" y="100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83410</xdr:rowOff>
    </xdr:from>
    <xdr:to>
      <xdr:col>3</xdr:col>
      <xdr:colOff>3175</xdr:colOff>
      <xdr:row>58</xdr:row>
      <xdr:rowOff>13560</xdr:rowOff>
    </xdr:to>
    <xdr:sp macro="" textlink="">
      <xdr:nvSpPr>
        <xdr:cNvPr id="145" name="円/楕円 144"/>
        <xdr:cNvSpPr/>
      </xdr:nvSpPr>
      <xdr:spPr>
        <a:xfrm>
          <a:off x="1968500" y="985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4687</xdr:rowOff>
    </xdr:from>
    <xdr:ext cx="534377" cy="259045"/>
    <xdr:sp macro="" textlink="">
      <xdr:nvSpPr>
        <xdr:cNvPr id="146" name="テキスト ボックス 145"/>
        <xdr:cNvSpPr txBox="1"/>
      </xdr:nvSpPr>
      <xdr:spPr>
        <a:xfrm>
          <a:off x="1752111" y="99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56484</xdr:rowOff>
    </xdr:from>
    <xdr:to>
      <xdr:col>1</xdr:col>
      <xdr:colOff>485775</xdr:colOff>
      <xdr:row>58</xdr:row>
      <xdr:rowOff>158084</xdr:rowOff>
    </xdr:to>
    <xdr:sp macro="" textlink="">
      <xdr:nvSpPr>
        <xdr:cNvPr id="147" name="円/楕円 146"/>
        <xdr:cNvSpPr/>
      </xdr:nvSpPr>
      <xdr:spPr>
        <a:xfrm>
          <a:off x="1079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149211</xdr:rowOff>
    </xdr:from>
    <xdr:ext cx="534377" cy="259045"/>
    <xdr:sp macro="" textlink="">
      <xdr:nvSpPr>
        <xdr:cNvPr id="148" name="テキスト ボックス 147"/>
        <xdr:cNvSpPr txBox="1"/>
      </xdr:nvSpPr>
      <xdr:spPr>
        <a:xfrm>
          <a:off x="863111" y="100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5485</xdr:rowOff>
    </xdr:from>
    <xdr:to>
      <xdr:col>6</xdr:col>
      <xdr:colOff>511175</xdr:colOff>
      <xdr:row>78</xdr:row>
      <xdr:rowOff>49943</xdr:rowOff>
    </xdr:to>
    <xdr:cxnSp macro="">
      <xdr:nvCxnSpPr>
        <xdr:cNvPr id="176" name="直線コネクタ 175"/>
        <xdr:cNvCxnSpPr/>
      </xdr:nvCxnSpPr>
      <xdr:spPr>
        <a:xfrm flipV="1">
          <a:off x="3797300" y="13378585"/>
          <a:ext cx="8382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49943</xdr:rowOff>
    </xdr:from>
    <xdr:to>
      <xdr:col>5</xdr:col>
      <xdr:colOff>358775</xdr:colOff>
      <xdr:row>78</xdr:row>
      <xdr:rowOff>107229</xdr:rowOff>
    </xdr:to>
    <xdr:cxnSp macro="">
      <xdr:nvCxnSpPr>
        <xdr:cNvPr id="179" name="直線コネクタ 178"/>
        <xdr:cNvCxnSpPr/>
      </xdr:nvCxnSpPr>
      <xdr:spPr>
        <a:xfrm flipV="1">
          <a:off x="2908300" y="13423043"/>
          <a:ext cx="889000" cy="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57651</xdr:rowOff>
    </xdr:from>
    <xdr:to>
      <xdr:col>4</xdr:col>
      <xdr:colOff>155575</xdr:colOff>
      <xdr:row>78</xdr:row>
      <xdr:rowOff>107229</xdr:rowOff>
    </xdr:to>
    <xdr:cxnSp macro="">
      <xdr:nvCxnSpPr>
        <xdr:cNvPr id="182" name="直線コネクタ 181"/>
        <xdr:cNvCxnSpPr/>
      </xdr:nvCxnSpPr>
      <xdr:spPr>
        <a:xfrm>
          <a:off x="2019300" y="13430751"/>
          <a:ext cx="889000" cy="4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57651</xdr:rowOff>
    </xdr:from>
    <xdr:to>
      <xdr:col>2</xdr:col>
      <xdr:colOff>638175</xdr:colOff>
      <xdr:row>78</xdr:row>
      <xdr:rowOff>123168</xdr:rowOff>
    </xdr:to>
    <xdr:cxnSp macro="">
      <xdr:nvCxnSpPr>
        <xdr:cNvPr id="185" name="直線コネクタ 184"/>
        <xdr:cNvCxnSpPr/>
      </xdr:nvCxnSpPr>
      <xdr:spPr>
        <a:xfrm flipV="1">
          <a:off x="1130300" y="13430751"/>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126135</xdr:rowOff>
    </xdr:from>
    <xdr:to>
      <xdr:col>6</xdr:col>
      <xdr:colOff>561975</xdr:colOff>
      <xdr:row>78</xdr:row>
      <xdr:rowOff>56285</xdr:rowOff>
    </xdr:to>
    <xdr:sp macro="" textlink="">
      <xdr:nvSpPr>
        <xdr:cNvPr id="195" name="円/楕円 194"/>
        <xdr:cNvSpPr/>
      </xdr:nvSpPr>
      <xdr:spPr>
        <a:xfrm>
          <a:off x="4584700" y="133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41062</xdr:rowOff>
    </xdr:from>
    <xdr:ext cx="599010" cy="259045"/>
    <xdr:sp macro="" textlink="">
      <xdr:nvSpPr>
        <xdr:cNvPr id="196" name="民生費該当値テキスト"/>
        <xdr:cNvSpPr txBox="1"/>
      </xdr:nvSpPr>
      <xdr:spPr>
        <a:xfrm>
          <a:off x="4686300" y="1324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170593</xdr:rowOff>
    </xdr:from>
    <xdr:to>
      <xdr:col>5</xdr:col>
      <xdr:colOff>409575</xdr:colOff>
      <xdr:row>78</xdr:row>
      <xdr:rowOff>100743</xdr:rowOff>
    </xdr:to>
    <xdr:sp macro="" textlink="">
      <xdr:nvSpPr>
        <xdr:cNvPr id="197" name="円/楕円 196"/>
        <xdr:cNvSpPr/>
      </xdr:nvSpPr>
      <xdr:spPr>
        <a:xfrm>
          <a:off x="3746500" y="133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91870</xdr:rowOff>
    </xdr:from>
    <xdr:ext cx="599010" cy="259045"/>
    <xdr:sp macro="" textlink="">
      <xdr:nvSpPr>
        <xdr:cNvPr id="198" name="テキスト ボックス 197"/>
        <xdr:cNvSpPr txBox="1"/>
      </xdr:nvSpPr>
      <xdr:spPr>
        <a:xfrm>
          <a:off x="3497794" y="1346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56429</xdr:rowOff>
    </xdr:from>
    <xdr:to>
      <xdr:col>4</xdr:col>
      <xdr:colOff>206375</xdr:colOff>
      <xdr:row>78</xdr:row>
      <xdr:rowOff>158029</xdr:rowOff>
    </xdr:to>
    <xdr:sp macro="" textlink="">
      <xdr:nvSpPr>
        <xdr:cNvPr id="199" name="円/楕円 198"/>
        <xdr:cNvSpPr/>
      </xdr:nvSpPr>
      <xdr:spPr>
        <a:xfrm>
          <a:off x="2857500" y="134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149156</xdr:rowOff>
    </xdr:from>
    <xdr:ext cx="599010" cy="259045"/>
    <xdr:sp macro="" textlink="">
      <xdr:nvSpPr>
        <xdr:cNvPr id="200" name="テキスト ボックス 199"/>
        <xdr:cNvSpPr txBox="1"/>
      </xdr:nvSpPr>
      <xdr:spPr>
        <a:xfrm>
          <a:off x="2608794" y="1352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6851</xdr:rowOff>
    </xdr:from>
    <xdr:to>
      <xdr:col>3</xdr:col>
      <xdr:colOff>3175</xdr:colOff>
      <xdr:row>78</xdr:row>
      <xdr:rowOff>108451</xdr:rowOff>
    </xdr:to>
    <xdr:sp macro="" textlink="">
      <xdr:nvSpPr>
        <xdr:cNvPr id="201" name="円/楕円 200"/>
        <xdr:cNvSpPr/>
      </xdr:nvSpPr>
      <xdr:spPr>
        <a:xfrm>
          <a:off x="1968500" y="133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99578</xdr:rowOff>
    </xdr:from>
    <xdr:ext cx="599010" cy="259045"/>
    <xdr:sp macro="" textlink="">
      <xdr:nvSpPr>
        <xdr:cNvPr id="202" name="テキスト ボックス 201"/>
        <xdr:cNvSpPr txBox="1"/>
      </xdr:nvSpPr>
      <xdr:spPr>
        <a:xfrm>
          <a:off x="1719794" y="1347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72368</xdr:rowOff>
    </xdr:from>
    <xdr:to>
      <xdr:col>1</xdr:col>
      <xdr:colOff>485775</xdr:colOff>
      <xdr:row>79</xdr:row>
      <xdr:rowOff>2518</xdr:rowOff>
    </xdr:to>
    <xdr:sp macro="" textlink="">
      <xdr:nvSpPr>
        <xdr:cNvPr id="203" name="円/楕円 202"/>
        <xdr:cNvSpPr/>
      </xdr:nvSpPr>
      <xdr:spPr>
        <a:xfrm>
          <a:off x="1079500" y="134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165095</xdr:rowOff>
    </xdr:from>
    <xdr:ext cx="599010" cy="259045"/>
    <xdr:sp macro="" textlink="">
      <xdr:nvSpPr>
        <xdr:cNvPr id="204" name="テキスト ボックス 203"/>
        <xdr:cNvSpPr txBox="1"/>
      </xdr:nvSpPr>
      <xdr:spPr>
        <a:xfrm>
          <a:off x="830794" y="1353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161417</xdr:rowOff>
    </xdr:from>
    <xdr:to>
      <xdr:col>6</xdr:col>
      <xdr:colOff>511175</xdr:colOff>
      <xdr:row>97</xdr:row>
      <xdr:rowOff>163736</xdr:rowOff>
    </xdr:to>
    <xdr:cxnSp macro="">
      <xdr:nvCxnSpPr>
        <xdr:cNvPr id="235" name="直線コネクタ 234"/>
        <xdr:cNvCxnSpPr/>
      </xdr:nvCxnSpPr>
      <xdr:spPr>
        <a:xfrm flipV="1">
          <a:off x="3797300" y="16792067"/>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163736</xdr:rowOff>
    </xdr:from>
    <xdr:to>
      <xdr:col>5</xdr:col>
      <xdr:colOff>358775</xdr:colOff>
      <xdr:row>97</xdr:row>
      <xdr:rowOff>165996</xdr:rowOff>
    </xdr:to>
    <xdr:cxnSp macro="">
      <xdr:nvCxnSpPr>
        <xdr:cNvPr id="238" name="直線コネクタ 237"/>
        <xdr:cNvCxnSpPr/>
      </xdr:nvCxnSpPr>
      <xdr:spPr>
        <a:xfrm flipV="1">
          <a:off x="2908300" y="16794386"/>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165996</xdr:rowOff>
    </xdr:from>
    <xdr:to>
      <xdr:col>4</xdr:col>
      <xdr:colOff>155575</xdr:colOff>
      <xdr:row>98</xdr:row>
      <xdr:rowOff>4166</xdr:rowOff>
    </xdr:to>
    <xdr:cxnSp macro="">
      <xdr:nvCxnSpPr>
        <xdr:cNvPr id="241" name="直線コネクタ 240"/>
        <xdr:cNvCxnSpPr/>
      </xdr:nvCxnSpPr>
      <xdr:spPr>
        <a:xfrm flipV="1">
          <a:off x="2019300" y="16796646"/>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4166</xdr:rowOff>
    </xdr:from>
    <xdr:to>
      <xdr:col>2</xdr:col>
      <xdr:colOff>638175</xdr:colOff>
      <xdr:row>98</xdr:row>
      <xdr:rowOff>16151</xdr:rowOff>
    </xdr:to>
    <xdr:cxnSp macro="">
      <xdr:nvCxnSpPr>
        <xdr:cNvPr id="244" name="直線コネクタ 243"/>
        <xdr:cNvCxnSpPr/>
      </xdr:nvCxnSpPr>
      <xdr:spPr>
        <a:xfrm flipV="1">
          <a:off x="1130300" y="16806266"/>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110617</xdr:rowOff>
    </xdr:from>
    <xdr:to>
      <xdr:col>6</xdr:col>
      <xdr:colOff>561975</xdr:colOff>
      <xdr:row>98</xdr:row>
      <xdr:rowOff>40767</xdr:rowOff>
    </xdr:to>
    <xdr:sp macro="" textlink="">
      <xdr:nvSpPr>
        <xdr:cNvPr id="254" name="円/楕円 253"/>
        <xdr:cNvSpPr/>
      </xdr:nvSpPr>
      <xdr:spPr>
        <a:xfrm>
          <a:off x="45847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25544</xdr:rowOff>
    </xdr:from>
    <xdr:ext cx="534377" cy="259045"/>
    <xdr:sp macro="" textlink="">
      <xdr:nvSpPr>
        <xdr:cNvPr id="255" name="衛生費該当値テキスト"/>
        <xdr:cNvSpPr txBox="1"/>
      </xdr:nvSpPr>
      <xdr:spPr>
        <a:xfrm>
          <a:off x="4686300" y="166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112936</xdr:rowOff>
    </xdr:from>
    <xdr:to>
      <xdr:col>5</xdr:col>
      <xdr:colOff>409575</xdr:colOff>
      <xdr:row>98</xdr:row>
      <xdr:rowOff>43086</xdr:rowOff>
    </xdr:to>
    <xdr:sp macro="" textlink="">
      <xdr:nvSpPr>
        <xdr:cNvPr id="256" name="円/楕円 255"/>
        <xdr:cNvSpPr/>
      </xdr:nvSpPr>
      <xdr:spPr>
        <a:xfrm>
          <a:off x="3746500" y="16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34213</xdr:rowOff>
    </xdr:from>
    <xdr:ext cx="534377" cy="259045"/>
    <xdr:sp macro="" textlink="">
      <xdr:nvSpPr>
        <xdr:cNvPr id="257" name="テキスト ボックス 256"/>
        <xdr:cNvSpPr txBox="1"/>
      </xdr:nvSpPr>
      <xdr:spPr>
        <a:xfrm>
          <a:off x="3530111" y="168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115196</xdr:rowOff>
    </xdr:from>
    <xdr:to>
      <xdr:col>4</xdr:col>
      <xdr:colOff>206375</xdr:colOff>
      <xdr:row>98</xdr:row>
      <xdr:rowOff>45346</xdr:rowOff>
    </xdr:to>
    <xdr:sp macro="" textlink="">
      <xdr:nvSpPr>
        <xdr:cNvPr id="258" name="円/楕円 257"/>
        <xdr:cNvSpPr/>
      </xdr:nvSpPr>
      <xdr:spPr>
        <a:xfrm>
          <a:off x="2857500" y="167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36473</xdr:rowOff>
    </xdr:from>
    <xdr:ext cx="534377" cy="259045"/>
    <xdr:sp macro="" textlink="">
      <xdr:nvSpPr>
        <xdr:cNvPr id="259" name="テキスト ボックス 258"/>
        <xdr:cNvSpPr txBox="1"/>
      </xdr:nvSpPr>
      <xdr:spPr>
        <a:xfrm>
          <a:off x="2641111" y="168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124816</xdr:rowOff>
    </xdr:from>
    <xdr:to>
      <xdr:col>3</xdr:col>
      <xdr:colOff>3175</xdr:colOff>
      <xdr:row>98</xdr:row>
      <xdr:rowOff>54966</xdr:rowOff>
    </xdr:to>
    <xdr:sp macro="" textlink="">
      <xdr:nvSpPr>
        <xdr:cNvPr id="260" name="円/楕円 259"/>
        <xdr:cNvSpPr/>
      </xdr:nvSpPr>
      <xdr:spPr>
        <a:xfrm>
          <a:off x="1968500" y="167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46093</xdr:rowOff>
    </xdr:from>
    <xdr:ext cx="534377" cy="259045"/>
    <xdr:sp macro="" textlink="">
      <xdr:nvSpPr>
        <xdr:cNvPr id="261" name="テキスト ボックス 260"/>
        <xdr:cNvSpPr txBox="1"/>
      </xdr:nvSpPr>
      <xdr:spPr>
        <a:xfrm>
          <a:off x="1752111" y="168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136801</xdr:rowOff>
    </xdr:from>
    <xdr:to>
      <xdr:col>1</xdr:col>
      <xdr:colOff>485775</xdr:colOff>
      <xdr:row>98</xdr:row>
      <xdr:rowOff>66951</xdr:rowOff>
    </xdr:to>
    <xdr:sp macro="" textlink="">
      <xdr:nvSpPr>
        <xdr:cNvPr id="262" name="円/楕円 261"/>
        <xdr:cNvSpPr/>
      </xdr:nvSpPr>
      <xdr:spPr>
        <a:xfrm>
          <a:off x="1079500" y="167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58078</xdr:rowOff>
    </xdr:from>
    <xdr:ext cx="534377" cy="259045"/>
    <xdr:sp macro="" textlink="">
      <xdr:nvSpPr>
        <xdr:cNvPr id="263" name="テキスト ボックス 262"/>
        <xdr:cNvSpPr txBox="1"/>
      </xdr:nvSpPr>
      <xdr:spPr>
        <a:xfrm>
          <a:off x="863111" y="168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56109</xdr:rowOff>
    </xdr:from>
    <xdr:to>
      <xdr:col>14</xdr:col>
      <xdr:colOff>28575</xdr:colOff>
      <xdr:row>39</xdr:row>
      <xdr:rowOff>44450</xdr:rowOff>
    </xdr:to>
    <xdr:cxnSp macro="">
      <xdr:nvCxnSpPr>
        <xdr:cNvPr id="295" name="直線コネクタ 294"/>
        <xdr:cNvCxnSpPr/>
      </xdr:nvCxnSpPr>
      <xdr:spPr>
        <a:xfrm>
          <a:off x="8750300" y="6399759"/>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56109</xdr:rowOff>
    </xdr:from>
    <xdr:to>
      <xdr:col>12</xdr:col>
      <xdr:colOff>511175</xdr:colOff>
      <xdr:row>37</xdr:row>
      <xdr:rowOff>129565</xdr:rowOff>
    </xdr:to>
    <xdr:cxnSp macro="">
      <xdr:nvCxnSpPr>
        <xdr:cNvPr id="298" name="直線コネクタ 297"/>
        <xdr:cNvCxnSpPr/>
      </xdr:nvCxnSpPr>
      <xdr:spPr>
        <a:xfrm flipV="1">
          <a:off x="7861300" y="6399759"/>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129565</xdr:rowOff>
    </xdr:from>
    <xdr:to>
      <xdr:col>11</xdr:col>
      <xdr:colOff>307975</xdr:colOff>
      <xdr:row>37</xdr:row>
      <xdr:rowOff>152502</xdr:rowOff>
    </xdr:to>
    <xdr:cxnSp macro="">
      <xdr:nvCxnSpPr>
        <xdr:cNvPr id="301" name="直線コネクタ 300"/>
        <xdr:cNvCxnSpPr/>
      </xdr:nvCxnSpPr>
      <xdr:spPr>
        <a:xfrm flipV="1">
          <a:off x="6972300" y="6473215"/>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5309</xdr:rowOff>
    </xdr:from>
    <xdr:to>
      <xdr:col>12</xdr:col>
      <xdr:colOff>561975</xdr:colOff>
      <xdr:row>37</xdr:row>
      <xdr:rowOff>106909</xdr:rowOff>
    </xdr:to>
    <xdr:sp macro="" textlink="">
      <xdr:nvSpPr>
        <xdr:cNvPr id="315" name="円/楕円 314"/>
        <xdr:cNvSpPr/>
      </xdr:nvSpPr>
      <xdr:spPr>
        <a:xfrm>
          <a:off x="8699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123436</xdr:rowOff>
    </xdr:from>
    <xdr:ext cx="469744" cy="259045"/>
    <xdr:sp macro="" textlink="">
      <xdr:nvSpPr>
        <xdr:cNvPr id="316" name="テキスト ボックス 315"/>
        <xdr:cNvSpPr txBox="1"/>
      </xdr:nvSpPr>
      <xdr:spPr>
        <a:xfrm>
          <a:off x="8515427" y="6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78765</xdr:rowOff>
    </xdr:from>
    <xdr:to>
      <xdr:col>11</xdr:col>
      <xdr:colOff>358775</xdr:colOff>
      <xdr:row>38</xdr:row>
      <xdr:rowOff>8916</xdr:rowOff>
    </xdr:to>
    <xdr:sp macro="" textlink="">
      <xdr:nvSpPr>
        <xdr:cNvPr id="317" name="円/楕円 316"/>
        <xdr:cNvSpPr/>
      </xdr:nvSpPr>
      <xdr:spPr>
        <a:xfrm>
          <a:off x="7810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25442</xdr:rowOff>
    </xdr:from>
    <xdr:ext cx="469744" cy="259045"/>
    <xdr:sp macro="" textlink="">
      <xdr:nvSpPr>
        <xdr:cNvPr id="318" name="テキスト ボックス 317"/>
        <xdr:cNvSpPr txBox="1"/>
      </xdr:nvSpPr>
      <xdr:spPr>
        <a:xfrm>
          <a:off x="7626427" y="61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101702</xdr:rowOff>
    </xdr:from>
    <xdr:to>
      <xdr:col>10</xdr:col>
      <xdr:colOff>155575</xdr:colOff>
      <xdr:row>38</xdr:row>
      <xdr:rowOff>31852</xdr:rowOff>
    </xdr:to>
    <xdr:sp macro="" textlink="">
      <xdr:nvSpPr>
        <xdr:cNvPr id="319" name="円/楕円 318"/>
        <xdr:cNvSpPr/>
      </xdr:nvSpPr>
      <xdr:spPr>
        <a:xfrm>
          <a:off x="69215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22979</xdr:rowOff>
    </xdr:from>
    <xdr:ext cx="469744" cy="259045"/>
    <xdr:sp macro="" textlink="">
      <xdr:nvSpPr>
        <xdr:cNvPr id="320" name="テキスト ボックス 319"/>
        <xdr:cNvSpPr txBox="1"/>
      </xdr:nvSpPr>
      <xdr:spPr>
        <a:xfrm>
          <a:off x="6737427" y="65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63667</xdr:rowOff>
    </xdr:from>
    <xdr:to>
      <xdr:col>15</xdr:col>
      <xdr:colOff>180975</xdr:colOff>
      <xdr:row>58</xdr:row>
      <xdr:rowOff>66521</xdr:rowOff>
    </xdr:to>
    <xdr:cxnSp macro="">
      <xdr:nvCxnSpPr>
        <xdr:cNvPr id="347" name="直線コネクタ 346"/>
        <xdr:cNvCxnSpPr/>
      </xdr:nvCxnSpPr>
      <xdr:spPr>
        <a:xfrm flipV="1">
          <a:off x="9639300" y="10007767"/>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61135</xdr:rowOff>
    </xdr:from>
    <xdr:to>
      <xdr:col>14</xdr:col>
      <xdr:colOff>28575</xdr:colOff>
      <xdr:row>58</xdr:row>
      <xdr:rowOff>66521</xdr:rowOff>
    </xdr:to>
    <xdr:cxnSp macro="">
      <xdr:nvCxnSpPr>
        <xdr:cNvPr id="350" name="直線コネクタ 349"/>
        <xdr:cNvCxnSpPr/>
      </xdr:nvCxnSpPr>
      <xdr:spPr>
        <a:xfrm>
          <a:off x="8750300" y="10005235"/>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61135</xdr:rowOff>
    </xdr:from>
    <xdr:to>
      <xdr:col>12</xdr:col>
      <xdr:colOff>511175</xdr:colOff>
      <xdr:row>58</xdr:row>
      <xdr:rowOff>75344</xdr:rowOff>
    </xdr:to>
    <xdr:cxnSp macro="">
      <xdr:nvCxnSpPr>
        <xdr:cNvPr id="353" name="直線コネクタ 352"/>
        <xdr:cNvCxnSpPr/>
      </xdr:nvCxnSpPr>
      <xdr:spPr>
        <a:xfrm flipV="1">
          <a:off x="7861300" y="10005235"/>
          <a:ext cx="889000" cy="1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75344</xdr:rowOff>
    </xdr:from>
    <xdr:to>
      <xdr:col>11</xdr:col>
      <xdr:colOff>307975</xdr:colOff>
      <xdr:row>58</xdr:row>
      <xdr:rowOff>78600</xdr:rowOff>
    </xdr:to>
    <xdr:cxnSp macro="">
      <xdr:nvCxnSpPr>
        <xdr:cNvPr id="356" name="直線コネクタ 355"/>
        <xdr:cNvCxnSpPr/>
      </xdr:nvCxnSpPr>
      <xdr:spPr>
        <a:xfrm flipV="1">
          <a:off x="6972300" y="10019444"/>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12867</xdr:rowOff>
    </xdr:from>
    <xdr:to>
      <xdr:col>15</xdr:col>
      <xdr:colOff>231775</xdr:colOff>
      <xdr:row>58</xdr:row>
      <xdr:rowOff>114467</xdr:rowOff>
    </xdr:to>
    <xdr:sp macro="" textlink="">
      <xdr:nvSpPr>
        <xdr:cNvPr id="366" name="円/楕円 365"/>
        <xdr:cNvSpPr/>
      </xdr:nvSpPr>
      <xdr:spPr>
        <a:xfrm>
          <a:off x="10426700" y="9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99244</xdr:rowOff>
    </xdr:from>
    <xdr:ext cx="469744" cy="259045"/>
    <xdr:sp macro="" textlink="">
      <xdr:nvSpPr>
        <xdr:cNvPr id="367" name="農林水産業費該当値テキスト"/>
        <xdr:cNvSpPr txBox="1"/>
      </xdr:nvSpPr>
      <xdr:spPr>
        <a:xfrm>
          <a:off x="10528300" y="987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15721</xdr:rowOff>
    </xdr:from>
    <xdr:to>
      <xdr:col>14</xdr:col>
      <xdr:colOff>79375</xdr:colOff>
      <xdr:row>58</xdr:row>
      <xdr:rowOff>117321</xdr:rowOff>
    </xdr:to>
    <xdr:sp macro="" textlink="">
      <xdr:nvSpPr>
        <xdr:cNvPr id="368" name="円/楕円 367"/>
        <xdr:cNvSpPr/>
      </xdr:nvSpPr>
      <xdr:spPr>
        <a:xfrm>
          <a:off x="9588500" y="99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108448</xdr:rowOff>
    </xdr:from>
    <xdr:ext cx="469744" cy="259045"/>
    <xdr:sp macro="" textlink="">
      <xdr:nvSpPr>
        <xdr:cNvPr id="369" name="テキスト ボックス 368"/>
        <xdr:cNvSpPr txBox="1"/>
      </xdr:nvSpPr>
      <xdr:spPr>
        <a:xfrm>
          <a:off x="9404427" y="100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10335</xdr:rowOff>
    </xdr:from>
    <xdr:to>
      <xdr:col>12</xdr:col>
      <xdr:colOff>561975</xdr:colOff>
      <xdr:row>58</xdr:row>
      <xdr:rowOff>111935</xdr:rowOff>
    </xdr:to>
    <xdr:sp macro="" textlink="">
      <xdr:nvSpPr>
        <xdr:cNvPr id="370" name="円/楕円 369"/>
        <xdr:cNvSpPr/>
      </xdr:nvSpPr>
      <xdr:spPr>
        <a:xfrm>
          <a:off x="8699500" y="99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103062</xdr:rowOff>
    </xdr:from>
    <xdr:ext cx="469744" cy="259045"/>
    <xdr:sp macro="" textlink="">
      <xdr:nvSpPr>
        <xdr:cNvPr id="371" name="テキスト ボックス 370"/>
        <xdr:cNvSpPr txBox="1"/>
      </xdr:nvSpPr>
      <xdr:spPr>
        <a:xfrm>
          <a:off x="8515427" y="1004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24544</xdr:rowOff>
    </xdr:from>
    <xdr:to>
      <xdr:col>11</xdr:col>
      <xdr:colOff>358775</xdr:colOff>
      <xdr:row>58</xdr:row>
      <xdr:rowOff>126144</xdr:rowOff>
    </xdr:to>
    <xdr:sp macro="" textlink="">
      <xdr:nvSpPr>
        <xdr:cNvPr id="372" name="円/楕円 371"/>
        <xdr:cNvSpPr/>
      </xdr:nvSpPr>
      <xdr:spPr>
        <a:xfrm>
          <a:off x="7810500" y="99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117271</xdr:rowOff>
    </xdr:from>
    <xdr:ext cx="469744" cy="259045"/>
    <xdr:sp macro="" textlink="">
      <xdr:nvSpPr>
        <xdr:cNvPr id="373" name="テキスト ボックス 372"/>
        <xdr:cNvSpPr txBox="1"/>
      </xdr:nvSpPr>
      <xdr:spPr>
        <a:xfrm>
          <a:off x="7626427" y="1006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27800</xdr:rowOff>
    </xdr:from>
    <xdr:to>
      <xdr:col>10</xdr:col>
      <xdr:colOff>155575</xdr:colOff>
      <xdr:row>58</xdr:row>
      <xdr:rowOff>129400</xdr:rowOff>
    </xdr:to>
    <xdr:sp macro="" textlink="">
      <xdr:nvSpPr>
        <xdr:cNvPr id="374" name="円/楕円 373"/>
        <xdr:cNvSpPr/>
      </xdr:nvSpPr>
      <xdr:spPr>
        <a:xfrm>
          <a:off x="6921500" y="99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120527</xdr:rowOff>
    </xdr:from>
    <xdr:ext cx="469744" cy="259045"/>
    <xdr:sp macro="" textlink="">
      <xdr:nvSpPr>
        <xdr:cNvPr id="375" name="テキスト ボックス 374"/>
        <xdr:cNvSpPr txBox="1"/>
      </xdr:nvSpPr>
      <xdr:spPr>
        <a:xfrm>
          <a:off x="6737427" y="100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55031</xdr:rowOff>
    </xdr:from>
    <xdr:to>
      <xdr:col>15</xdr:col>
      <xdr:colOff>180975</xdr:colOff>
      <xdr:row>79</xdr:row>
      <xdr:rowOff>83965</xdr:rowOff>
    </xdr:to>
    <xdr:cxnSp macro="">
      <xdr:nvCxnSpPr>
        <xdr:cNvPr id="406" name="直線コネクタ 405"/>
        <xdr:cNvCxnSpPr/>
      </xdr:nvCxnSpPr>
      <xdr:spPr>
        <a:xfrm flipV="1">
          <a:off x="9639300" y="13599581"/>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83965</xdr:rowOff>
    </xdr:from>
    <xdr:to>
      <xdr:col>14</xdr:col>
      <xdr:colOff>28575</xdr:colOff>
      <xdr:row>79</xdr:row>
      <xdr:rowOff>84336</xdr:rowOff>
    </xdr:to>
    <xdr:cxnSp macro="">
      <xdr:nvCxnSpPr>
        <xdr:cNvPr id="409" name="直線コネクタ 408"/>
        <xdr:cNvCxnSpPr/>
      </xdr:nvCxnSpPr>
      <xdr:spPr>
        <a:xfrm flipV="1">
          <a:off x="8750300" y="13628515"/>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84336</xdr:rowOff>
    </xdr:from>
    <xdr:to>
      <xdr:col>12</xdr:col>
      <xdr:colOff>511175</xdr:colOff>
      <xdr:row>79</xdr:row>
      <xdr:rowOff>87013</xdr:rowOff>
    </xdr:to>
    <xdr:cxnSp macro="">
      <xdr:nvCxnSpPr>
        <xdr:cNvPr id="412" name="直線コネクタ 411"/>
        <xdr:cNvCxnSpPr/>
      </xdr:nvCxnSpPr>
      <xdr:spPr>
        <a:xfrm flipV="1">
          <a:off x="7861300" y="13628886"/>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87013</xdr:rowOff>
    </xdr:from>
    <xdr:to>
      <xdr:col>11</xdr:col>
      <xdr:colOff>307975</xdr:colOff>
      <xdr:row>79</xdr:row>
      <xdr:rowOff>89060</xdr:rowOff>
    </xdr:to>
    <xdr:cxnSp macro="">
      <xdr:nvCxnSpPr>
        <xdr:cNvPr id="415" name="直線コネクタ 414"/>
        <xdr:cNvCxnSpPr/>
      </xdr:nvCxnSpPr>
      <xdr:spPr>
        <a:xfrm flipV="1">
          <a:off x="6972300" y="13631563"/>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4231</xdr:rowOff>
    </xdr:from>
    <xdr:to>
      <xdr:col>15</xdr:col>
      <xdr:colOff>231775</xdr:colOff>
      <xdr:row>79</xdr:row>
      <xdr:rowOff>105831</xdr:rowOff>
    </xdr:to>
    <xdr:sp macro="" textlink="">
      <xdr:nvSpPr>
        <xdr:cNvPr id="425" name="円/楕円 424"/>
        <xdr:cNvSpPr/>
      </xdr:nvSpPr>
      <xdr:spPr>
        <a:xfrm>
          <a:off x="10426700" y="135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90608</xdr:rowOff>
    </xdr:from>
    <xdr:ext cx="469744" cy="259045"/>
    <xdr:sp macro="" textlink="">
      <xdr:nvSpPr>
        <xdr:cNvPr id="426" name="商工費該当値テキスト"/>
        <xdr:cNvSpPr txBox="1"/>
      </xdr:nvSpPr>
      <xdr:spPr>
        <a:xfrm>
          <a:off x="10528300" y="134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33165</xdr:rowOff>
    </xdr:from>
    <xdr:to>
      <xdr:col>14</xdr:col>
      <xdr:colOff>79375</xdr:colOff>
      <xdr:row>79</xdr:row>
      <xdr:rowOff>134765</xdr:rowOff>
    </xdr:to>
    <xdr:sp macro="" textlink="">
      <xdr:nvSpPr>
        <xdr:cNvPr id="427" name="円/楕円 426"/>
        <xdr:cNvSpPr/>
      </xdr:nvSpPr>
      <xdr:spPr>
        <a:xfrm>
          <a:off x="9588500" y="135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125892</xdr:rowOff>
    </xdr:from>
    <xdr:ext cx="469744" cy="259045"/>
    <xdr:sp macro="" textlink="">
      <xdr:nvSpPr>
        <xdr:cNvPr id="428" name="テキスト ボックス 427"/>
        <xdr:cNvSpPr txBox="1"/>
      </xdr:nvSpPr>
      <xdr:spPr>
        <a:xfrm>
          <a:off x="9404427"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33536</xdr:rowOff>
    </xdr:from>
    <xdr:to>
      <xdr:col>12</xdr:col>
      <xdr:colOff>561975</xdr:colOff>
      <xdr:row>79</xdr:row>
      <xdr:rowOff>135136</xdr:rowOff>
    </xdr:to>
    <xdr:sp macro="" textlink="">
      <xdr:nvSpPr>
        <xdr:cNvPr id="429" name="円/楕円 428"/>
        <xdr:cNvSpPr/>
      </xdr:nvSpPr>
      <xdr:spPr>
        <a:xfrm>
          <a:off x="8699500" y="13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126263</xdr:rowOff>
    </xdr:from>
    <xdr:ext cx="469744" cy="259045"/>
    <xdr:sp macro="" textlink="">
      <xdr:nvSpPr>
        <xdr:cNvPr id="430" name="テキスト ボックス 429"/>
        <xdr:cNvSpPr txBox="1"/>
      </xdr:nvSpPr>
      <xdr:spPr>
        <a:xfrm>
          <a:off x="8515427" y="13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36213</xdr:rowOff>
    </xdr:from>
    <xdr:to>
      <xdr:col>11</xdr:col>
      <xdr:colOff>358775</xdr:colOff>
      <xdr:row>79</xdr:row>
      <xdr:rowOff>137813</xdr:rowOff>
    </xdr:to>
    <xdr:sp macro="" textlink="">
      <xdr:nvSpPr>
        <xdr:cNvPr id="431" name="円/楕円 430"/>
        <xdr:cNvSpPr/>
      </xdr:nvSpPr>
      <xdr:spPr>
        <a:xfrm>
          <a:off x="7810500" y="13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128940</xdr:rowOff>
    </xdr:from>
    <xdr:ext cx="469744" cy="259045"/>
    <xdr:sp macro="" textlink="">
      <xdr:nvSpPr>
        <xdr:cNvPr id="432" name="テキスト ボックス 431"/>
        <xdr:cNvSpPr txBox="1"/>
      </xdr:nvSpPr>
      <xdr:spPr>
        <a:xfrm>
          <a:off x="7626427" y="136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38260</xdr:rowOff>
    </xdr:from>
    <xdr:to>
      <xdr:col>10</xdr:col>
      <xdr:colOff>155575</xdr:colOff>
      <xdr:row>79</xdr:row>
      <xdr:rowOff>139860</xdr:rowOff>
    </xdr:to>
    <xdr:sp macro="" textlink="">
      <xdr:nvSpPr>
        <xdr:cNvPr id="433" name="円/楕円 432"/>
        <xdr:cNvSpPr/>
      </xdr:nvSpPr>
      <xdr:spPr>
        <a:xfrm>
          <a:off x="6921500" y="13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130987</xdr:rowOff>
    </xdr:from>
    <xdr:ext cx="378565" cy="259045"/>
    <xdr:sp macro="" textlink="">
      <xdr:nvSpPr>
        <xdr:cNvPr id="434" name="テキスト ボックス 433"/>
        <xdr:cNvSpPr txBox="1"/>
      </xdr:nvSpPr>
      <xdr:spPr>
        <a:xfrm>
          <a:off x="6783017" y="1367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151222</xdr:rowOff>
    </xdr:from>
    <xdr:to>
      <xdr:col>15</xdr:col>
      <xdr:colOff>180975</xdr:colOff>
      <xdr:row>97</xdr:row>
      <xdr:rowOff>163657</xdr:rowOff>
    </xdr:to>
    <xdr:cxnSp macro="">
      <xdr:nvCxnSpPr>
        <xdr:cNvPr id="461" name="直線コネクタ 460"/>
        <xdr:cNvCxnSpPr/>
      </xdr:nvCxnSpPr>
      <xdr:spPr>
        <a:xfrm flipV="1">
          <a:off x="9639300" y="16781872"/>
          <a:ext cx="8382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113731</xdr:rowOff>
    </xdr:from>
    <xdr:to>
      <xdr:col>14</xdr:col>
      <xdr:colOff>28575</xdr:colOff>
      <xdr:row>97</xdr:row>
      <xdr:rowOff>163657</xdr:rowOff>
    </xdr:to>
    <xdr:cxnSp macro="">
      <xdr:nvCxnSpPr>
        <xdr:cNvPr id="464" name="直線コネクタ 463"/>
        <xdr:cNvCxnSpPr/>
      </xdr:nvCxnSpPr>
      <xdr:spPr>
        <a:xfrm>
          <a:off x="8750300" y="16744381"/>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113731</xdr:rowOff>
    </xdr:from>
    <xdr:to>
      <xdr:col>12</xdr:col>
      <xdr:colOff>511175</xdr:colOff>
      <xdr:row>97</xdr:row>
      <xdr:rowOff>155958</xdr:rowOff>
    </xdr:to>
    <xdr:cxnSp macro="">
      <xdr:nvCxnSpPr>
        <xdr:cNvPr id="467" name="直線コネクタ 466"/>
        <xdr:cNvCxnSpPr/>
      </xdr:nvCxnSpPr>
      <xdr:spPr>
        <a:xfrm flipV="1">
          <a:off x="7861300" y="1674438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155958</xdr:rowOff>
    </xdr:from>
    <xdr:to>
      <xdr:col>11</xdr:col>
      <xdr:colOff>307975</xdr:colOff>
      <xdr:row>97</xdr:row>
      <xdr:rowOff>156411</xdr:rowOff>
    </xdr:to>
    <xdr:cxnSp macro="">
      <xdr:nvCxnSpPr>
        <xdr:cNvPr id="470" name="直線コネクタ 469"/>
        <xdr:cNvCxnSpPr/>
      </xdr:nvCxnSpPr>
      <xdr:spPr>
        <a:xfrm flipV="1">
          <a:off x="6972300" y="16786608"/>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100422</xdr:rowOff>
    </xdr:from>
    <xdr:to>
      <xdr:col>15</xdr:col>
      <xdr:colOff>231775</xdr:colOff>
      <xdr:row>98</xdr:row>
      <xdr:rowOff>30572</xdr:rowOff>
    </xdr:to>
    <xdr:sp macro="" textlink="">
      <xdr:nvSpPr>
        <xdr:cNvPr id="480" name="円/楕円 479"/>
        <xdr:cNvSpPr/>
      </xdr:nvSpPr>
      <xdr:spPr>
        <a:xfrm>
          <a:off x="104267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15349</xdr:rowOff>
    </xdr:from>
    <xdr:ext cx="534377" cy="259045"/>
    <xdr:sp macro="" textlink="">
      <xdr:nvSpPr>
        <xdr:cNvPr id="481" name="土木費該当値テキスト"/>
        <xdr:cNvSpPr txBox="1"/>
      </xdr:nvSpPr>
      <xdr:spPr>
        <a:xfrm>
          <a:off x="10528300" y="1664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112857</xdr:rowOff>
    </xdr:from>
    <xdr:to>
      <xdr:col>14</xdr:col>
      <xdr:colOff>79375</xdr:colOff>
      <xdr:row>98</xdr:row>
      <xdr:rowOff>43007</xdr:rowOff>
    </xdr:to>
    <xdr:sp macro="" textlink="">
      <xdr:nvSpPr>
        <xdr:cNvPr id="482" name="円/楕円 481"/>
        <xdr:cNvSpPr/>
      </xdr:nvSpPr>
      <xdr:spPr>
        <a:xfrm>
          <a:off x="9588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34134</xdr:rowOff>
    </xdr:from>
    <xdr:ext cx="534377" cy="259045"/>
    <xdr:sp macro="" textlink="">
      <xdr:nvSpPr>
        <xdr:cNvPr id="483" name="テキスト ボックス 482"/>
        <xdr:cNvSpPr txBox="1"/>
      </xdr:nvSpPr>
      <xdr:spPr>
        <a:xfrm>
          <a:off x="9372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62931</xdr:rowOff>
    </xdr:from>
    <xdr:to>
      <xdr:col>12</xdr:col>
      <xdr:colOff>561975</xdr:colOff>
      <xdr:row>97</xdr:row>
      <xdr:rowOff>164531</xdr:rowOff>
    </xdr:to>
    <xdr:sp macro="" textlink="">
      <xdr:nvSpPr>
        <xdr:cNvPr id="484" name="円/楕円 483"/>
        <xdr:cNvSpPr/>
      </xdr:nvSpPr>
      <xdr:spPr>
        <a:xfrm>
          <a:off x="8699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155658</xdr:rowOff>
    </xdr:from>
    <xdr:ext cx="534377" cy="259045"/>
    <xdr:sp macro="" textlink="">
      <xdr:nvSpPr>
        <xdr:cNvPr id="485" name="テキスト ボックス 484"/>
        <xdr:cNvSpPr txBox="1"/>
      </xdr:nvSpPr>
      <xdr:spPr>
        <a:xfrm>
          <a:off x="8483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105158</xdr:rowOff>
    </xdr:from>
    <xdr:to>
      <xdr:col>11</xdr:col>
      <xdr:colOff>358775</xdr:colOff>
      <xdr:row>98</xdr:row>
      <xdr:rowOff>35308</xdr:rowOff>
    </xdr:to>
    <xdr:sp macro="" textlink="">
      <xdr:nvSpPr>
        <xdr:cNvPr id="486" name="円/楕円 485"/>
        <xdr:cNvSpPr/>
      </xdr:nvSpPr>
      <xdr:spPr>
        <a:xfrm>
          <a:off x="7810500" y="16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26435</xdr:rowOff>
    </xdr:from>
    <xdr:ext cx="534377" cy="259045"/>
    <xdr:sp macro="" textlink="">
      <xdr:nvSpPr>
        <xdr:cNvPr id="487" name="テキスト ボックス 486"/>
        <xdr:cNvSpPr txBox="1"/>
      </xdr:nvSpPr>
      <xdr:spPr>
        <a:xfrm>
          <a:off x="7594111" y="168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105611</xdr:rowOff>
    </xdr:from>
    <xdr:to>
      <xdr:col>10</xdr:col>
      <xdr:colOff>155575</xdr:colOff>
      <xdr:row>98</xdr:row>
      <xdr:rowOff>35761</xdr:rowOff>
    </xdr:to>
    <xdr:sp macro="" textlink="">
      <xdr:nvSpPr>
        <xdr:cNvPr id="488" name="円/楕円 487"/>
        <xdr:cNvSpPr/>
      </xdr:nvSpPr>
      <xdr:spPr>
        <a:xfrm>
          <a:off x="6921500" y="167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26888</xdr:rowOff>
    </xdr:from>
    <xdr:ext cx="534377" cy="259045"/>
    <xdr:sp macro="" textlink="">
      <xdr:nvSpPr>
        <xdr:cNvPr id="489" name="テキスト ボックス 488"/>
        <xdr:cNvSpPr txBox="1"/>
      </xdr:nvSpPr>
      <xdr:spPr>
        <a:xfrm>
          <a:off x="6705111" y="168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61584</xdr:rowOff>
    </xdr:from>
    <xdr:to>
      <xdr:col>23</xdr:col>
      <xdr:colOff>516889</xdr:colOff>
      <xdr:row>37</xdr:row>
      <xdr:rowOff>168063</xdr:rowOff>
    </xdr:to>
    <xdr:cxnSp macro="">
      <xdr:nvCxnSpPr>
        <xdr:cNvPr id="515" name="直線コネクタ 514"/>
        <xdr:cNvCxnSpPr/>
      </xdr:nvCxnSpPr>
      <xdr:spPr>
        <a:xfrm flipV="1">
          <a:off x="16317595" y="5205084"/>
          <a:ext cx="1269" cy="1306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440</xdr:rowOff>
    </xdr:from>
    <xdr:ext cx="534377" cy="259045"/>
    <xdr:sp macro="" textlink="">
      <xdr:nvSpPr>
        <xdr:cNvPr id="516" name="消防費最小値テキスト"/>
        <xdr:cNvSpPr txBox="1"/>
      </xdr:nvSpPr>
      <xdr:spPr>
        <a:xfrm>
          <a:off x="16370300" y="65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37</xdr:row>
      <xdr:rowOff>168063</xdr:rowOff>
    </xdr:from>
    <xdr:to>
      <xdr:col>23</xdr:col>
      <xdr:colOff>606425</xdr:colOff>
      <xdr:row>37</xdr:row>
      <xdr:rowOff>168063</xdr:rowOff>
    </xdr:to>
    <xdr:cxnSp macro="">
      <xdr:nvCxnSpPr>
        <xdr:cNvPr id="517" name="直線コネクタ 516"/>
        <xdr:cNvCxnSpPr/>
      </xdr:nvCxnSpPr>
      <xdr:spPr>
        <a:xfrm>
          <a:off x="16230600" y="651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8261</xdr:rowOff>
    </xdr:from>
    <xdr:ext cx="534377" cy="259045"/>
    <xdr:sp macro="" textlink="">
      <xdr:nvSpPr>
        <xdr:cNvPr id="518" name="消防費最大値テキスト"/>
        <xdr:cNvSpPr txBox="1"/>
      </xdr:nvSpPr>
      <xdr:spPr>
        <a:xfrm>
          <a:off x="16370300" y="49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61584</xdr:rowOff>
    </xdr:from>
    <xdr:to>
      <xdr:col>23</xdr:col>
      <xdr:colOff>606425</xdr:colOff>
      <xdr:row>30</xdr:row>
      <xdr:rowOff>61584</xdr:rowOff>
    </xdr:to>
    <xdr:cxnSp macro="">
      <xdr:nvCxnSpPr>
        <xdr:cNvPr id="519" name="直線コネクタ 518"/>
        <xdr:cNvCxnSpPr/>
      </xdr:nvCxnSpPr>
      <xdr:spPr>
        <a:xfrm>
          <a:off x="16230600" y="520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167475</xdr:rowOff>
    </xdr:from>
    <xdr:to>
      <xdr:col>23</xdr:col>
      <xdr:colOff>517525</xdr:colOff>
      <xdr:row>37</xdr:row>
      <xdr:rowOff>168095</xdr:rowOff>
    </xdr:to>
    <xdr:cxnSp macro="">
      <xdr:nvCxnSpPr>
        <xdr:cNvPr id="520" name="直線コネクタ 519"/>
        <xdr:cNvCxnSpPr/>
      </xdr:nvCxnSpPr>
      <xdr:spPr>
        <a:xfrm flipV="1">
          <a:off x="15481300" y="6511125"/>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120513</xdr:rowOff>
    </xdr:from>
    <xdr:ext cx="534377" cy="259045"/>
    <xdr:sp macro="" textlink="">
      <xdr:nvSpPr>
        <xdr:cNvPr id="521" name="消防費平均値テキスト"/>
        <xdr:cNvSpPr txBox="1"/>
      </xdr:nvSpPr>
      <xdr:spPr>
        <a:xfrm>
          <a:off x="16370300" y="594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97636</xdr:rowOff>
    </xdr:from>
    <xdr:to>
      <xdr:col>23</xdr:col>
      <xdr:colOff>568325</xdr:colOff>
      <xdr:row>36</xdr:row>
      <xdr:rowOff>27786</xdr:rowOff>
    </xdr:to>
    <xdr:sp macro="" textlink="">
      <xdr:nvSpPr>
        <xdr:cNvPr id="522" name="フローチャート : 判断 521"/>
        <xdr:cNvSpPr/>
      </xdr:nvSpPr>
      <xdr:spPr>
        <a:xfrm>
          <a:off x="16268700" y="609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168095</xdr:rowOff>
    </xdr:from>
    <xdr:to>
      <xdr:col>22</xdr:col>
      <xdr:colOff>365125</xdr:colOff>
      <xdr:row>38</xdr:row>
      <xdr:rowOff>12484</xdr:rowOff>
    </xdr:to>
    <xdr:cxnSp macro="">
      <xdr:nvCxnSpPr>
        <xdr:cNvPr id="523" name="直線コネクタ 522"/>
        <xdr:cNvCxnSpPr/>
      </xdr:nvCxnSpPr>
      <xdr:spPr>
        <a:xfrm flipV="1">
          <a:off x="14592300" y="6511745"/>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24" name="フローチャート : 判断 523"/>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25" name="テキスト ボックス 524"/>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12484</xdr:rowOff>
    </xdr:from>
    <xdr:to>
      <xdr:col>21</xdr:col>
      <xdr:colOff>161925</xdr:colOff>
      <xdr:row>38</xdr:row>
      <xdr:rowOff>34707</xdr:rowOff>
    </xdr:to>
    <xdr:cxnSp macro="">
      <xdr:nvCxnSpPr>
        <xdr:cNvPr id="526" name="直線コネクタ 525"/>
        <xdr:cNvCxnSpPr/>
      </xdr:nvCxnSpPr>
      <xdr:spPr>
        <a:xfrm flipV="1">
          <a:off x="13703300" y="6527584"/>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7" name="フローチャート : 判断 526"/>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8" name="テキスト ボックス 527"/>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17040</xdr:rowOff>
    </xdr:from>
    <xdr:to>
      <xdr:col>19</xdr:col>
      <xdr:colOff>644525</xdr:colOff>
      <xdr:row>38</xdr:row>
      <xdr:rowOff>34707</xdr:rowOff>
    </xdr:to>
    <xdr:cxnSp macro="">
      <xdr:nvCxnSpPr>
        <xdr:cNvPr id="529" name="直線コネクタ 528"/>
        <xdr:cNvCxnSpPr/>
      </xdr:nvCxnSpPr>
      <xdr:spPr>
        <a:xfrm>
          <a:off x="12814300" y="653214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30" name="フローチャート : 判断 529"/>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31" name="テキスト ボックス 530"/>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32" name="フローチャート : 判断 531"/>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33" name="テキスト ボックス 532"/>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116675</xdr:rowOff>
    </xdr:from>
    <xdr:to>
      <xdr:col>23</xdr:col>
      <xdr:colOff>568325</xdr:colOff>
      <xdr:row>38</xdr:row>
      <xdr:rowOff>46825</xdr:rowOff>
    </xdr:to>
    <xdr:sp macro="" textlink="">
      <xdr:nvSpPr>
        <xdr:cNvPr id="539" name="円/楕円 538"/>
        <xdr:cNvSpPr/>
      </xdr:nvSpPr>
      <xdr:spPr>
        <a:xfrm>
          <a:off x="16268700" y="6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31602</xdr:rowOff>
    </xdr:from>
    <xdr:ext cx="534377" cy="259045"/>
    <xdr:sp macro="" textlink="">
      <xdr:nvSpPr>
        <xdr:cNvPr id="540" name="消防費該当値テキスト"/>
        <xdr:cNvSpPr txBox="1"/>
      </xdr:nvSpPr>
      <xdr:spPr>
        <a:xfrm>
          <a:off x="16370300" y="63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117296</xdr:rowOff>
    </xdr:from>
    <xdr:to>
      <xdr:col>22</xdr:col>
      <xdr:colOff>415925</xdr:colOff>
      <xdr:row>38</xdr:row>
      <xdr:rowOff>47445</xdr:rowOff>
    </xdr:to>
    <xdr:sp macro="" textlink="">
      <xdr:nvSpPr>
        <xdr:cNvPr id="541" name="円/楕円 540"/>
        <xdr:cNvSpPr/>
      </xdr:nvSpPr>
      <xdr:spPr>
        <a:xfrm>
          <a:off x="15430500" y="6460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38572</xdr:rowOff>
    </xdr:from>
    <xdr:ext cx="534377" cy="259045"/>
    <xdr:sp macro="" textlink="">
      <xdr:nvSpPr>
        <xdr:cNvPr id="542" name="テキスト ボックス 541"/>
        <xdr:cNvSpPr txBox="1"/>
      </xdr:nvSpPr>
      <xdr:spPr>
        <a:xfrm>
          <a:off x="15214111" y="655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133134</xdr:rowOff>
    </xdr:from>
    <xdr:to>
      <xdr:col>21</xdr:col>
      <xdr:colOff>212725</xdr:colOff>
      <xdr:row>38</xdr:row>
      <xdr:rowOff>63285</xdr:rowOff>
    </xdr:to>
    <xdr:sp macro="" textlink="">
      <xdr:nvSpPr>
        <xdr:cNvPr id="543" name="円/楕円 542"/>
        <xdr:cNvSpPr/>
      </xdr:nvSpPr>
      <xdr:spPr>
        <a:xfrm>
          <a:off x="145415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54411</xdr:rowOff>
    </xdr:from>
    <xdr:ext cx="534377" cy="259045"/>
    <xdr:sp macro="" textlink="">
      <xdr:nvSpPr>
        <xdr:cNvPr id="544" name="テキスト ボックス 543"/>
        <xdr:cNvSpPr txBox="1"/>
      </xdr:nvSpPr>
      <xdr:spPr>
        <a:xfrm>
          <a:off x="14325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155357</xdr:rowOff>
    </xdr:from>
    <xdr:to>
      <xdr:col>20</xdr:col>
      <xdr:colOff>9525</xdr:colOff>
      <xdr:row>38</xdr:row>
      <xdr:rowOff>85507</xdr:rowOff>
    </xdr:to>
    <xdr:sp macro="" textlink="">
      <xdr:nvSpPr>
        <xdr:cNvPr id="545" name="円/楕円 544"/>
        <xdr:cNvSpPr/>
      </xdr:nvSpPr>
      <xdr:spPr>
        <a:xfrm>
          <a:off x="13652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76634</xdr:rowOff>
    </xdr:from>
    <xdr:ext cx="534377" cy="259045"/>
    <xdr:sp macro="" textlink="">
      <xdr:nvSpPr>
        <xdr:cNvPr id="546" name="テキスト ボックス 545"/>
        <xdr:cNvSpPr txBox="1"/>
      </xdr:nvSpPr>
      <xdr:spPr>
        <a:xfrm>
          <a:off x="13436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137690</xdr:rowOff>
    </xdr:from>
    <xdr:to>
      <xdr:col>18</xdr:col>
      <xdr:colOff>492125</xdr:colOff>
      <xdr:row>38</xdr:row>
      <xdr:rowOff>67839</xdr:rowOff>
    </xdr:to>
    <xdr:sp macro="" textlink="">
      <xdr:nvSpPr>
        <xdr:cNvPr id="547" name="円/楕円 546"/>
        <xdr:cNvSpPr/>
      </xdr:nvSpPr>
      <xdr:spPr>
        <a:xfrm>
          <a:off x="12763500" y="6481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58967</xdr:rowOff>
    </xdr:from>
    <xdr:ext cx="534377" cy="259045"/>
    <xdr:sp macro="" textlink="">
      <xdr:nvSpPr>
        <xdr:cNvPr id="548" name="テキスト ボックス 547"/>
        <xdr:cNvSpPr txBox="1"/>
      </xdr:nvSpPr>
      <xdr:spPr>
        <a:xfrm>
          <a:off x="12547111" y="65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2" name="直線コネクタ 571"/>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3"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4" name="直線コネクタ 573"/>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5"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6" name="直線コネクタ 575"/>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154338</xdr:rowOff>
    </xdr:from>
    <xdr:to>
      <xdr:col>23</xdr:col>
      <xdr:colOff>517525</xdr:colOff>
      <xdr:row>58</xdr:row>
      <xdr:rowOff>107799</xdr:rowOff>
    </xdr:to>
    <xdr:cxnSp macro="">
      <xdr:nvCxnSpPr>
        <xdr:cNvPr id="577" name="直線コネクタ 576"/>
        <xdr:cNvCxnSpPr/>
      </xdr:nvCxnSpPr>
      <xdr:spPr>
        <a:xfrm>
          <a:off x="15481300" y="9926988"/>
          <a:ext cx="838200" cy="1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8"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9" name="フローチャート : 判断 578"/>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154338</xdr:rowOff>
    </xdr:from>
    <xdr:to>
      <xdr:col>22</xdr:col>
      <xdr:colOff>365125</xdr:colOff>
      <xdr:row>58</xdr:row>
      <xdr:rowOff>124563</xdr:rowOff>
    </xdr:to>
    <xdr:cxnSp macro="">
      <xdr:nvCxnSpPr>
        <xdr:cNvPr id="580" name="直線コネクタ 579"/>
        <xdr:cNvCxnSpPr/>
      </xdr:nvCxnSpPr>
      <xdr:spPr>
        <a:xfrm flipV="1">
          <a:off x="14592300" y="9926988"/>
          <a:ext cx="889000" cy="14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1" name="フローチャート : 判断 580"/>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2" name="テキスト ボックス 581"/>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98300</xdr:rowOff>
    </xdr:from>
    <xdr:to>
      <xdr:col>21</xdr:col>
      <xdr:colOff>161925</xdr:colOff>
      <xdr:row>58</xdr:row>
      <xdr:rowOff>124563</xdr:rowOff>
    </xdr:to>
    <xdr:cxnSp macro="">
      <xdr:nvCxnSpPr>
        <xdr:cNvPr id="583" name="直線コネクタ 582"/>
        <xdr:cNvCxnSpPr/>
      </xdr:nvCxnSpPr>
      <xdr:spPr>
        <a:xfrm>
          <a:off x="13703300" y="10042400"/>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4" name="フローチャート : 判断 583"/>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5" name="テキスト ボックス 584"/>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98300</xdr:rowOff>
    </xdr:from>
    <xdr:to>
      <xdr:col>19</xdr:col>
      <xdr:colOff>644525</xdr:colOff>
      <xdr:row>58</xdr:row>
      <xdr:rowOff>124117</xdr:rowOff>
    </xdr:to>
    <xdr:cxnSp macro="">
      <xdr:nvCxnSpPr>
        <xdr:cNvPr id="586" name="直線コネクタ 585"/>
        <xdr:cNvCxnSpPr/>
      </xdr:nvCxnSpPr>
      <xdr:spPr>
        <a:xfrm flipV="1">
          <a:off x="12814300" y="10042400"/>
          <a:ext cx="889000" cy="2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7" name="フローチャート : 判断 586"/>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8" name="テキスト ボックス 587"/>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9" name="フローチャート : 判断 588"/>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90" name="テキスト ボックス 589"/>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56999</xdr:rowOff>
    </xdr:from>
    <xdr:to>
      <xdr:col>23</xdr:col>
      <xdr:colOff>568325</xdr:colOff>
      <xdr:row>58</xdr:row>
      <xdr:rowOff>158599</xdr:rowOff>
    </xdr:to>
    <xdr:sp macro="" textlink="">
      <xdr:nvSpPr>
        <xdr:cNvPr id="596" name="円/楕円 595"/>
        <xdr:cNvSpPr/>
      </xdr:nvSpPr>
      <xdr:spPr>
        <a:xfrm>
          <a:off x="16268700" y="100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143376</xdr:rowOff>
    </xdr:from>
    <xdr:ext cx="534377" cy="259045"/>
    <xdr:sp macro="" textlink="">
      <xdr:nvSpPr>
        <xdr:cNvPr id="597" name="教育費該当値テキスト"/>
        <xdr:cNvSpPr txBox="1"/>
      </xdr:nvSpPr>
      <xdr:spPr>
        <a:xfrm>
          <a:off x="16370300" y="99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103538</xdr:rowOff>
    </xdr:from>
    <xdr:to>
      <xdr:col>22</xdr:col>
      <xdr:colOff>415925</xdr:colOff>
      <xdr:row>58</xdr:row>
      <xdr:rowOff>33688</xdr:rowOff>
    </xdr:to>
    <xdr:sp macro="" textlink="">
      <xdr:nvSpPr>
        <xdr:cNvPr id="598" name="円/楕円 597"/>
        <xdr:cNvSpPr/>
      </xdr:nvSpPr>
      <xdr:spPr>
        <a:xfrm>
          <a:off x="15430500" y="98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24815</xdr:rowOff>
    </xdr:from>
    <xdr:ext cx="534377" cy="259045"/>
    <xdr:sp macro="" textlink="">
      <xdr:nvSpPr>
        <xdr:cNvPr id="599" name="テキスト ボックス 598"/>
        <xdr:cNvSpPr txBox="1"/>
      </xdr:nvSpPr>
      <xdr:spPr>
        <a:xfrm>
          <a:off x="15214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73763</xdr:rowOff>
    </xdr:from>
    <xdr:to>
      <xdr:col>21</xdr:col>
      <xdr:colOff>212725</xdr:colOff>
      <xdr:row>59</xdr:row>
      <xdr:rowOff>3913</xdr:rowOff>
    </xdr:to>
    <xdr:sp macro="" textlink="">
      <xdr:nvSpPr>
        <xdr:cNvPr id="600" name="円/楕円 599"/>
        <xdr:cNvSpPr/>
      </xdr:nvSpPr>
      <xdr:spPr>
        <a:xfrm>
          <a:off x="14541500" y="10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166490</xdr:rowOff>
    </xdr:from>
    <xdr:ext cx="534377" cy="259045"/>
    <xdr:sp macro="" textlink="">
      <xdr:nvSpPr>
        <xdr:cNvPr id="601" name="テキスト ボックス 600"/>
        <xdr:cNvSpPr txBox="1"/>
      </xdr:nvSpPr>
      <xdr:spPr>
        <a:xfrm>
          <a:off x="14325111" y="101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47500</xdr:rowOff>
    </xdr:from>
    <xdr:to>
      <xdr:col>20</xdr:col>
      <xdr:colOff>9525</xdr:colOff>
      <xdr:row>58</xdr:row>
      <xdr:rowOff>149100</xdr:rowOff>
    </xdr:to>
    <xdr:sp macro="" textlink="">
      <xdr:nvSpPr>
        <xdr:cNvPr id="602" name="円/楕円 601"/>
        <xdr:cNvSpPr/>
      </xdr:nvSpPr>
      <xdr:spPr>
        <a:xfrm>
          <a:off x="13652500" y="9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140227</xdr:rowOff>
    </xdr:from>
    <xdr:ext cx="534377" cy="259045"/>
    <xdr:sp macro="" textlink="">
      <xdr:nvSpPr>
        <xdr:cNvPr id="603" name="テキスト ボックス 602"/>
        <xdr:cNvSpPr txBox="1"/>
      </xdr:nvSpPr>
      <xdr:spPr>
        <a:xfrm>
          <a:off x="13436111" y="100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73317</xdr:rowOff>
    </xdr:from>
    <xdr:to>
      <xdr:col>18</xdr:col>
      <xdr:colOff>492125</xdr:colOff>
      <xdr:row>59</xdr:row>
      <xdr:rowOff>3467</xdr:rowOff>
    </xdr:to>
    <xdr:sp macro="" textlink="">
      <xdr:nvSpPr>
        <xdr:cNvPr id="604" name="円/楕円 603"/>
        <xdr:cNvSpPr/>
      </xdr:nvSpPr>
      <xdr:spPr>
        <a:xfrm>
          <a:off x="12763500" y="100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166044</xdr:rowOff>
    </xdr:from>
    <xdr:ext cx="534377" cy="259045"/>
    <xdr:sp macro="" textlink="">
      <xdr:nvSpPr>
        <xdr:cNvPr id="605" name="テキスト ボックス 604"/>
        <xdr:cNvSpPr txBox="1"/>
      </xdr:nvSpPr>
      <xdr:spPr>
        <a:xfrm>
          <a:off x="12547111" y="101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9" name="直線コネクタ 628"/>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2"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3" name="直線コネクタ 632"/>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5"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6" name="フローチャート : 判断 635"/>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8" name="フローチャート : 判断 637"/>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9" name="テキスト ボックス 638"/>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1" name="フローチャート : 判断 640"/>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2" name="テキスト ボックス 641"/>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4" name="フローチャート : 判断 643"/>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5" name="テキスト ボックス 644"/>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6" name="フローチャート : 判断 645"/>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7" name="テキスト ボックス 646"/>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8" name="テキスト ボックス 67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2" name="直線コネクタ 681"/>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3"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4" name="直線コネクタ 683"/>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5"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6" name="直線コネクタ 685"/>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67656</xdr:rowOff>
    </xdr:from>
    <xdr:to>
      <xdr:col>23</xdr:col>
      <xdr:colOff>517525</xdr:colOff>
      <xdr:row>96</xdr:row>
      <xdr:rowOff>87951</xdr:rowOff>
    </xdr:to>
    <xdr:cxnSp macro="">
      <xdr:nvCxnSpPr>
        <xdr:cNvPr id="687" name="直線コネクタ 686"/>
        <xdr:cNvCxnSpPr/>
      </xdr:nvCxnSpPr>
      <xdr:spPr>
        <a:xfrm>
          <a:off x="15481300" y="16526856"/>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8"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9" name="フローチャート : 判断 688"/>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67656</xdr:rowOff>
    </xdr:from>
    <xdr:to>
      <xdr:col>22</xdr:col>
      <xdr:colOff>365125</xdr:colOff>
      <xdr:row>96</xdr:row>
      <xdr:rowOff>72160</xdr:rowOff>
    </xdr:to>
    <xdr:cxnSp macro="">
      <xdr:nvCxnSpPr>
        <xdr:cNvPr id="690" name="直線コネクタ 689"/>
        <xdr:cNvCxnSpPr/>
      </xdr:nvCxnSpPr>
      <xdr:spPr>
        <a:xfrm flipV="1">
          <a:off x="14592300" y="1652685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1" name="フローチャート : 判断 690"/>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2" name="テキスト ボックス 691"/>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49774</xdr:rowOff>
    </xdr:from>
    <xdr:to>
      <xdr:col>21</xdr:col>
      <xdr:colOff>161925</xdr:colOff>
      <xdr:row>96</xdr:row>
      <xdr:rowOff>72160</xdr:rowOff>
    </xdr:to>
    <xdr:cxnSp macro="">
      <xdr:nvCxnSpPr>
        <xdr:cNvPr id="693" name="直線コネクタ 692"/>
        <xdr:cNvCxnSpPr/>
      </xdr:nvCxnSpPr>
      <xdr:spPr>
        <a:xfrm>
          <a:off x="13703300" y="16508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4" name="フローチャート : 判断 693"/>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5" name="テキスト ボックス 694"/>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161908</xdr:rowOff>
    </xdr:from>
    <xdr:to>
      <xdr:col>19</xdr:col>
      <xdr:colOff>644525</xdr:colOff>
      <xdr:row>96</xdr:row>
      <xdr:rowOff>49774</xdr:rowOff>
    </xdr:to>
    <xdr:cxnSp macro="">
      <xdr:nvCxnSpPr>
        <xdr:cNvPr id="696" name="直線コネクタ 695"/>
        <xdr:cNvCxnSpPr/>
      </xdr:nvCxnSpPr>
      <xdr:spPr>
        <a:xfrm>
          <a:off x="12814300" y="16449658"/>
          <a:ext cx="889000" cy="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7" name="フローチャート : 判断 696"/>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8" name="テキスト ボックス 697"/>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9" name="フローチャート : 判断 698"/>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700" name="テキスト ボックス 699"/>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37151</xdr:rowOff>
    </xdr:from>
    <xdr:to>
      <xdr:col>23</xdr:col>
      <xdr:colOff>568325</xdr:colOff>
      <xdr:row>96</xdr:row>
      <xdr:rowOff>138751</xdr:rowOff>
    </xdr:to>
    <xdr:sp macro="" textlink="">
      <xdr:nvSpPr>
        <xdr:cNvPr id="706" name="円/楕円 705"/>
        <xdr:cNvSpPr/>
      </xdr:nvSpPr>
      <xdr:spPr>
        <a:xfrm>
          <a:off x="16268700" y="16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15578</xdr:rowOff>
    </xdr:from>
    <xdr:ext cx="534377" cy="259045"/>
    <xdr:sp macro="" textlink="">
      <xdr:nvSpPr>
        <xdr:cNvPr id="707" name="公債費該当値テキスト"/>
        <xdr:cNvSpPr txBox="1"/>
      </xdr:nvSpPr>
      <xdr:spPr>
        <a:xfrm>
          <a:off x="16370300" y="164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16856</xdr:rowOff>
    </xdr:from>
    <xdr:to>
      <xdr:col>22</xdr:col>
      <xdr:colOff>415925</xdr:colOff>
      <xdr:row>96</xdr:row>
      <xdr:rowOff>118456</xdr:rowOff>
    </xdr:to>
    <xdr:sp macro="" textlink="">
      <xdr:nvSpPr>
        <xdr:cNvPr id="708" name="円/楕円 707"/>
        <xdr:cNvSpPr/>
      </xdr:nvSpPr>
      <xdr:spPr>
        <a:xfrm>
          <a:off x="15430500" y="164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109583</xdr:rowOff>
    </xdr:from>
    <xdr:ext cx="534377" cy="259045"/>
    <xdr:sp macro="" textlink="">
      <xdr:nvSpPr>
        <xdr:cNvPr id="709" name="テキスト ボックス 708"/>
        <xdr:cNvSpPr txBox="1"/>
      </xdr:nvSpPr>
      <xdr:spPr>
        <a:xfrm>
          <a:off x="15214111" y="165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21360</xdr:rowOff>
    </xdr:from>
    <xdr:to>
      <xdr:col>21</xdr:col>
      <xdr:colOff>212725</xdr:colOff>
      <xdr:row>96</xdr:row>
      <xdr:rowOff>122960</xdr:rowOff>
    </xdr:to>
    <xdr:sp macro="" textlink="">
      <xdr:nvSpPr>
        <xdr:cNvPr id="710" name="円/楕円 709"/>
        <xdr:cNvSpPr/>
      </xdr:nvSpPr>
      <xdr:spPr>
        <a:xfrm>
          <a:off x="14541500" y="164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114087</xdr:rowOff>
    </xdr:from>
    <xdr:ext cx="534377" cy="259045"/>
    <xdr:sp macro="" textlink="">
      <xdr:nvSpPr>
        <xdr:cNvPr id="711" name="テキスト ボックス 710"/>
        <xdr:cNvSpPr txBox="1"/>
      </xdr:nvSpPr>
      <xdr:spPr>
        <a:xfrm>
          <a:off x="14325111" y="16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170424</xdr:rowOff>
    </xdr:from>
    <xdr:to>
      <xdr:col>20</xdr:col>
      <xdr:colOff>9525</xdr:colOff>
      <xdr:row>96</xdr:row>
      <xdr:rowOff>100574</xdr:rowOff>
    </xdr:to>
    <xdr:sp macro="" textlink="">
      <xdr:nvSpPr>
        <xdr:cNvPr id="712" name="円/楕円 711"/>
        <xdr:cNvSpPr/>
      </xdr:nvSpPr>
      <xdr:spPr>
        <a:xfrm>
          <a:off x="13652500" y="164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91701</xdr:rowOff>
    </xdr:from>
    <xdr:ext cx="534377" cy="259045"/>
    <xdr:sp macro="" textlink="">
      <xdr:nvSpPr>
        <xdr:cNvPr id="713" name="テキスト ボックス 712"/>
        <xdr:cNvSpPr txBox="1"/>
      </xdr:nvSpPr>
      <xdr:spPr>
        <a:xfrm>
          <a:off x="13436111" y="165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111108</xdr:rowOff>
    </xdr:from>
    <xdr:to>
      <xdr:col>18</xdr:col>
      <xdr:colOff>492125</xdr:colOff>
      <xdr:row>96</xdr:row>
      <xdr:rowOff>41258</xdr:rowOff>
    </xdr:to>
    <xdr:sp macro="" textlink="">
      <xdr:nvSpPr>
        <xdr:cNvPr id="714" name="円/楕円 713"/>
        <xdr:cNvSpPr/>
      </xdr:nvSpPr>
      <xdr:spPr>
        <a:xfrm>
          <a:off x="12763500" y="163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32385</xdr:rowOff>
    </xdr:from>
    <xdr:ext cx="534377" cy="259045"/>
    <xdr:sp macro="" textlink="">
      <xdr:nvSpPr>
        <xdr:cNvPr id="715" name="テキスト ボックス 714"/>
        <xdr:cNvSpPr txBox="1"/>
      </xdr:nvSpPr>
      <xdr:spPr>
        <a:xfrm>
          <a:off x="12547111" y="164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7" name="直線コネクタ 736"/>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8"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40"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1" name="直線コネクタ 740"/>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3"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4" name="フローチャート : 判断 743"/>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6" name="フローチャート : 判断 745"/>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7" name="テキスト ボックス 746"/>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9" name="フローチャート : 判断 748"/>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50" name="テキスト ボックス 749"/>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2" name="フローチャート : 判断 751"/>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3" name="テキスト ボックス 752"/>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4" name="フローチャート : 判断 753"/>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5" name="テキスト ボックス 754"/>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2"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の住民一人当たりのコストについては全体的に類似団体を下回っている。民生費については増加傾向にあり、各種社会保障経費に加え、国保や介護への繰出金が増加している。今後も社会保障経費の増加が予想されるため、より一層の適正な事業執行及び上昇率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質収支額が黒字を維持している要因としては、交付金や補助金の活用により支出を抑制したためである。今後は町税や地方交付税の一般財源確保が厳しい状況となる見込みであり、自主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を含めると黒字となっているが、特別会計の中で、国民健康保険特別会計の赤字が大きい。要因としては、医療費の伸び、保険税収入の減にあり、今後も医療費が増加すると、財政運営が厳しくなるため、保険料徴収の強化及び保険税負担の引き上げ等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3553779</v>
      </c>
      <c r="BO4" s="379"/>
      <c r="BP4" s="379"/>
      <c r="BQ4" s="379"/>
      <c r="BR4" s="379"/>
      <c r="BS4" s="379"/>
      <c r="BT4" s="379"/>
      <c r="BU4" s="380"/>
      <c r="BV4" s="378">
        <v>3647629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26.1</v>
      </c>
      <c r="CU4" s="385"/>
      <c r="CV4" s="385"/>
      <c r="CW4" s="385"/>
      <c r="CX4" s="385"/>
      <c r="CY4" s="385"/>
      <c r="CZ4" s="385"/>
      <c r="DA4" s="386"/>
      <c r="DB4" s="384">
        <v>20.9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2913885</v>
      </c>
      <c r="BO5" s="416"/>
      <c r="BP5" s="416"/>
      <c r="BQ5" s="416"/>
      <c r="BR5" s="416"/>
      <c r="BS5" s="416"/>
      <c r="BT5" s="416"/>
      <c r="BU5" s="417"/>
      <c r="BV5" s="415">
        <v>3130246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88.8</v>
      </c>
      <c r="CU5" s="413"/>
      <c r="CV5" s="413"/>
      <c r="CW5" s="413"/>
      <c r="CX5" s="413"/>
      <c r="CY5" s="413"/>
      <c r="CZ5" s="413"/>
      <c r="DA5" s="414"/>
      <c r="DB5" s="412">
        <v>91.7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639894</v>
      </c>
      <c r="BO6" s="416"/>
      <c r="BP6" s="416"/>
      <c r="BQ6" s="416"/>
      <c r="BR6" s="416"/>
      <c r="BS6" s="416"/>
      <c r="BT6" s="416"/>
      <c r="BU6" s="417"/>
      <c r="BV6" s="415">
        <v>517383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94.4</v>
      </c>
      <c r="CU6" s="453"/>
      <c r="CV6" s="453"/>
      <c r="CW6" s="453"/>
      <c r="CX6" s="453"/>
      <c r="CY6" s="453"/>
      <c r="CZ6" s="453"/>
      <c r="DA6" s="454"/>
      <c r="DB6" s="452">
        <v>97.9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37182</v>
      </c>
      <c r="BO7" s="416"/>
      <c r="BP7" s="416"/>
      <c r="BQ7" s="416"/>
      <c r="BR7" s="416"/>
      <c r="BS7" s="416"/>
      <c r="BT7" s="416"/>
      <c r="BU7" s="417"/>
      <c r="BV7" s="415">
        <v>51813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2310346</v>
      </c>
      <c r="CU7" s="416"/>
      <c r="CV7" s="416"/>
      <c r="CW7" s="416"/>
      <c r="CX7" s="416"/>
      <c r="CY7" s="416"/>
      <c r="CZ7" s="416"/>
      <c r="DA7" s="417"/>
      <c r="DB7" s="415">
        <v>2228250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602712</v>
      </c>
      <c r="BO8" s="416"/>
      <c r="BP8" s="416"/>
      <c r="BQ8" s="416"/>
      <c r="BR8" s="416"/>
      <c r="BS8" s="416"/>
      <c r="BT8" s="416"/>
      <c r="BU8" s="417"/>
      <c r="BV8" s="415">
        <v>465570</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7443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137142</v>
      </c>
      <c r="BO9" s="416"/>
      <c r="BP9" s="416"/>
      <c r="BQ9" s="416"/>
      <c r="BR9" s="416"/>
      <c r="BS9" s="416"/>
      <c r="BT9" s="416"/>
      <c r="BU9" s="417"/>
      <c r="BV9" s="415">
        <v>-457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7929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1862</v>
      </c>
      <c r="BO10" s="416"/>
      <c r="BP10" s="416"/>
      <c r="BQ10" s="416"/>
      <c r="BR10" s="416"/>
      <c r="BS10" s="416"/>
      <c r="BT10" s="416"/>
      <c r="BU10" s="417"/>
      <c r="BV10" s="415">
        <v>1991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190</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7639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7534</v>
      </c>
      <c r="S13" s="497"/>
      <c r="T13" s="497"/>
      <c r="U13" s="497"/>
      <c r="V13" s="498"/>
      <c r="W13" s="431" t="s">
        <v>119</v>
      </c>
      <c r="X13" s="432"/>
      <c r="Y13" s="432"/>
      <c r="Z13" s="432"/>
      <c r="AA13" s="432"/>
      <c r="AB13" s="422"/>
      <c r="AC13" s="466">
        <v>82</v>
      </c>
      <c r="AD13" s="467"/>
      <c r="AE13" s="467"/>
      <c r="AF13" s="467"/>
      <c r="AG13" s="506"/>
      <c r="AH13" s="466">
        <v>94</v>
      </c>
      <c r="AI13" s="467"/>
      <c r="AJ13" s="467"/>
      <c r="AK13" s="467"/>
      <c r="AL13" s="468"/>
      <c r="AM13" s="444" t="s">
        <v>120</v>
      </c>
      <c r="AN13" s="445"/>
      <c r="AO13" s="445"/>
      <c r="AP13" s="445"/>
      <c r="AQ13" s="445"/>
      <c r="AR13" s="445"/>
      <c r="AS13" s="445"/>
      <c r="AT13" s="446"/>
      <c r="AU13" s="447" t="s">
        <v>92</v>
      </c>
      <c r="AV13" s="448"/>
      <c r="AW13" s="448"/>
      <c r="AX13" s="448"/>
      <c r="AY13" s="449" t="s">
        <v>121</v>
      </c>
      <c r="AZ13" s="450"/>
      <c r="BA13" s="450"/>
      <c r="BB13" s="450"/>
      <c r="BC13" s="450"/>
      <c r="BD13" s="450"/>
      <c r="BE13" s="450"/>
      <c r="BF13" s="450"/>
      <c r="BG13" s="450"/>
      <c r="BH13" s="450"/>
      <c r="BI13" s="450"/>
      <c r="BJ13" s="450"/>
      <c r="BK13" s="450"/>
      <c r="BL13" s="450"/>
      <c r="BM13" s="451"/>
      <c r="BN13" s="415">
        <v>139004</v>
      </c>
      <c r="BO13" s="416"/>
      <c r="BP13" s="416"/>
      <c r="BQ13" s="416"/>
      <c r="BR13" s="416"/>
      <c r="BS13" s="416"/>
      <c r="BT13" s="416"/>
      <c r="BU13" s="417"/>
      <c r="BV13" s="415">
        <v>1724</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2.7</v>
      </c>
      <c r="CU13" s="413"/>
      <c r="CV13" s="413"/>
      <c r="CW13" s="413"/>
      <c r="CX13" s="413"/>
      <c r="CY13" s="413"/>
      <c r="CZ13" s="413"/>
      <c r="DA13" s="414"/>
      <c r="DB13" s="412">
        <v>3.3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7743</v>
      </c>
      <c r="S14" s="497"/>
      <c r="T14" s="497"/>
      <c r="U14" s="497"/>
      <c r="V14" s="498"/>
      <c r="W14" s="405"/>
      <c r="X14" s="406"/>
      <c r="Y14" s="406"/>
      <c r="Z14" s="406"/>
      <c r="AA14" s="406"/>
      <c r="AB14" s="395"/>
      <c r="AC14" s="499">
        <v>2.5</v>
      </c>
      <c r="AD14" s="500"/>
      <c r="AE14" s="500"/>
      <c r="AF14" s="500"/>
      <c r="AG14" s="501"/>
      <c r="AH14" s="499">
        <v>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7619</v>
      </c>
      <c r="S15" s="497"/>
      <c r="T15" s="497"/>
      <c r="U15" s="497"/>
      <c r="V15" s="498"/>
      <c r="W15" s="431" t="s">
        <v>125</v>
      </c>
      <c r="X15" s="432"/>
      <c r="Y15" s="432"/>
      <c r="Z15" s="432"/>
      <c r="AA15" s="432"/>
      <c r="AB15" s="422"/>
      <c r="AC15" s="466">
        <v>1033</v>
      </c>
      <c r="AD15" s="467"/>
      <c r="AE15" s="467"/>
      <c r="AF15" s="467"/>
      <c r="AG15" s="506"/>
      <c r="AH15" s="466">
        <v>1166</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697455</v>
      </c>
      <c r="BO15" s="379"/>
      <c r="BP15" s="379"/>
      <c r="BQ15" s="379"/>
      <c r="BR15" s="379"/>
      <c r="BS15" s="379"/>
      <c r="BT15" s="379"/>
      <c r="BU15" s="380"/>
      <c r="BV15" s="378">
        <v>659000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31.2</v>
      </c>
      <c r="AD16" s="500"/>
      <c r="AE16" s="500"/>
      <c r="AF16" s="500"/>
      <c r="AG16" s="501"/>
      <c r="AH16" s="499">
        <v>33</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1990890</v>
      </c>
      <c r="BO16" s="416"/>
      <c r="BP16" s="416"/>
      <c r="BQ16" s="416"/>
      <c r="BR16" s="416"/>
      <c r="BS16" s="416"/>
      <c r="BT16" s="416"/>
      <c r="BU16" s="417"/>
      <c r="BV16" s="415">
        <v>1908554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2196</v>
      </c>
      <c r="AD17" s="467"/>
      <c r="AE17" s="467"/>
      <c r="AF17" s="467"/>
      <c r="AG17" s="506"/>
      <c r="AH17" s="466">
        <v>2239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877988</v>
      </c>
      <c r="BO17" s="416"/>
      <c r="BP17" s="416"/>
      <c r="BQ17" s="416"/>
      <c r="BR17" s="416"/>
      <c r="BS17" s="416"/>
      <c r="BT17" s="416"/>
      <c r="BU17" s="417"/>
      <c r="BV17" s="415">
        <v>837514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4.3099999999999996</v>
      </c>
      <c r="M18" s="528"/>
      <c r="N18" s="528"/>
      <c r="O18" s="528"/>
      <c r="P18" s="528"/>
      <c r="Q18" s="528"/>
      <c r="R18" s="529"/>
      <c r="S18" s="529"/>
      <c r="T18" s="529"/>
      <c r="U18" s="529"/>
      <c r="V18" s="530"/>
      <c r="W18" s="433"/>
      <c r="X18" s="434"/>
      <c r="Y18" s="434"/>
      <c r="Z18" s="434"/>
      <c r="AA18" s="434"/>
      <c r="AB18" s="425"/>
      <c r="AC18" s="531">
        <v>66.3</v>
      </c>
      <c r="AD18" s="532"/>
      <c r="AE18" s="532"/>
      <c r="AF18" s="532"/>
      <c r="AG18" s="533"/>
      <c r="AH18" s="531">
        <v>63.3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2099495</v>
      </c>
      <c r="BO18" s="416"/>
      <c r="BP18" s="416"/>
      <c r="BQ18" s="416"/>
      <c r="BR18" s="416"/>
      <c r="BS18" s="416"/>
      <c r="BT18" s="416"/>
      <c r="BU18" s="417"/>
      <c r="BV18" s="415">
        <v>2066246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1727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3044486</v>
      </c>
      <c r="BO19" s="416"/>
      <c r="BP19" s="416"/>
      <c r="BQ19" s="416"/>
      <c r="BR19" s="416"/>
      <c r="BS19" s="416"/>
      <c r="BT19" s="416"/>
      <c r="BU19" s="417"/>
      <c r="BV19" s="415">
        <v>2967551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2875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3421915</v>
      </c>
      <c r="BO23" s="416"/>
      <c r="BP23" s="416"/>
      <c r="BQ23" s="416"/>
      <c r="BR23" s="416"/>
      <c r="BS23" s="416"/>
      <c r="BT23" s="416"/>
      <c r="BU23" s="417"/>
      <c r="BV23" s="415">
        <v>3588220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7800</v>
      </c>
      <c r="R24" s="467"/>
      <c r="S24" s="467"/>
      <c r="T24" s="467"/>
      <c r="U24" s="467"/>
      <c r="V24" s="506"/>
      <c r="W24" s="561"/>
      <c r="X24" s="549"/>
      <c r="Y24" s="550"/>
      <c r="Z24" s="465" t="s">
        <v>149</v>
      </c>
      <c r="AA24" s="445"/>
      <c r="AB24" s="445"/>
      <c r="AC24" s="445"/>
      <c r="AD24" s="445"/>
      <c r="AE24" s="445"/>
      <c r="AF24" s="445"/>
      <c r="AG24" s="446"/>
      <c r="AH24" s="466">
        <v>95</v>
      </c>
      <c r="AI24" s="467"/>
      <c r="AJ24" s="467"/>
      <c r="AK24" s="467"/>
      <c r="AL24" s="506"/>
      <c r="AM24" s="466">
        <v>277780</v>
      </c>
      <c r="AN24" s="467"/>
      <c r="AO24" s="467"/>
      <c r="AP24" s="467"/>
      <c r="AQ24" s="467"/>
      <c r="AR24" s="506"/>
      <c r="AS24" s="466">
        <v>2924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3019177</v>
      </c>
      <c r="BO24" s="416"/>
      <c r="BP24" s="416"/>
      <c r="BQ24" s="416"/>
      <c r="BR24" s="416"/>
      <c r="BS24" s="416"/>
      <c r="BT24" s="416"/>
      <c r="BU24" s="417"/>
      <c r="BV24" s="415">
        <v>3163840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6500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153</v>
      </c>
      <c r="BO25" s="379"/>
      <c r="BP25" s="379"/>
      <c r="BQ25" s="379"/>
      <c r="BR25" s="379"/>
      <c r="BS25" s="379"/>
      <c r="BT25" s="379"/>
      <c r="BU25" s="380"/>
      <c r="BV25" s="378" t="s">
        <v>153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5700</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23248</v>
      </c>
      <c r="AN26" s="467"/>
      <c r="AO26" s="467"/>
      <c r="AP26" s="467"/>
      <c r="AQ26" s="467"/>
      <c r="AR26" s="506"/>
      <c r="AS26" s="466">
        <v>2906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3050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153</v>
      </c>
      <c r="BO27" s="585"/>
      <c r="BP27" s="585"/>
      <c r="BQ27" s="585"/>
      <c r="BR27" s="585"/>
      <c r="BS27" s="585"/>
      <c r="BT27" s="585"/>
      <c r="BU27" s="586"/>
      <c r="BV27" s="584" t="s">
        <v>153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2600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972539</v>
      </c>
      <c r="BO28" s="379"/>
      <c r="BP28" s="379"/>
      <c r="BQ28" s="379"/>
      <c r="BR28" s="379"/>
      <c r="BS28" s="379"/>
      <c r="BT28" s="379"/>
      <c r="BU28" s="380"/>
      <c r="BV28" s="378">
        <v>970677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2500</v>
      </c>
      <c r="R29" s="467"/>
      <c r="S29" s="467"/>
      <c r="T29" s="467"/>
      <c r="U29" s="467"/>
      <c r="V29" s="506"/>
      <c r="W29" s="562"/>
      <c r="X29" s="563"/>
      <c r="Y29" s="564"/>
      <c r="Z29" s="465" t="s">
        <v>166</v>
      </c>
      <c r="AA29" s="445"/>
      <c r="AB29" s="445"/>
      <c r="AC29" s="445"/>
      <c r="AD29" s="445"/>
      <c r="AE29" s="445"/>
      <c r="AF29" s="445"/>
      <c r="AG29" s="446"/>
      <c r="AH29" s="466">
        <v>95</v>
      </c>
      <c r="AI29" s="467"/>
      <c r="AJ29" s="467"/>
      <c r="AK29" s="467"/>
      <c r="AL29" s="506"/>
      <c r="AM29" s="466">
        <v>277780</v>
      </c>
      <c r="AN29" s="467"/>
      <c r="AO29" s="467"/>
      <c r="AP29" s="467"/>
      <c r="AQ29" s="467"/>
      <c r="AR29" s="506"/>
      <c r="AS29" s="466">
        <v>2924</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483766</v>
      </c>
      <c r="BO29" s="416"/>
      <c r="BP29" s="416"/>
      <c r="BQ29" s="416"/>
      <c r="BR29" s="416"/>
      <c r="BS29" s="416"/>
      <c r="BT29" s="416"/>
      <c r="BU29" s="417"/>
      <c r="BV29" s="415">
        <v>482885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91.9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231904</v>
      </c>
      <c r="BO30" s="585"/>
      <c r="BP30" s="585"/>
      <c r="BQ30" s="585"/>
      <c r="BR30" s="585"/>
      <c r="BS30" s="585"/>
      <c r="BT30" s="585"/>
      <c r="BU30" s="586"/>
      <c r="BV30" s="584">
        <v>243444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老人福祉施設　三室園組合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安堵町土地開発公社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西和衛生試験センター</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奈良県広域消防組合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王寺周辺休日応急施設組合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x14ac:dyDescent="0.15">
      <c r="A35" s="22"/>
      <c r="B35" s="35"/>
      <c r="C35" s="1175" t="s">
        <v>525</v>
      </c>
      <c r="D35" s="1176"/>
      <c r="E35" s="1177"/>
      <c r="F35" s="36" t="s">
        <v>526</v>
      </c>
      <c r="G35" s="37" t="s">
        <v>527</v>
      </c>
      <c r="H35" s="37" t="s">
        <v>528</v>
      </c>
      <c r="I35" s="37" t="s">
        <v>529</v>
      </c>
      <c r="J35" s="38" t="s">
        <v>530</v>
      </c>
      <c r="K35" s="22"/>
      <c r="L35" s="22"/>
      <c r="M35" s="22"/>
      <c r="N35" s="22"/>
      <c r="O35" s="22"/>
      <c r="P35" s="22"/>
    </row>
    <row r="36" spans="1:16" ht="39" customHeight="1" x14ac:dyDescent="0.15">
      <c r="A36" s="22"/>
      <c r="B36" s="35"/>
      <c r="C36" s="1175" t="s">
        <v>531</v>
      </c>
      <c r="D36" s="1176"/>
      <c r="E36" s="1177"/>
      <c r="F36" s="36">
        <v>24.95</v>
      </c>
      <c r="G36" s="37">
        <v>17.579999999999998</v>
      </c>
      <c r="H36" s="37">
        <v>21.75</v>
      </c>
      <c r="I36" s="37">
        <v>22.02</v>
      </c>
      <c r="J36" s="38">
        <v>27.2</v>
      </c>
      <c r="K36" s="22"/>
      <c r="L36" s="22"/>
      <c r="M36" s="22"/>
      <c r="N36" s="22"/>
      <c r="O36" s="22"/>
      <c r="P36" s="22"/>
    </row>
    <row r="37" spans="1:16" ht="39" customHeight="1" x14ac:dyDescent="0.15">
      <c r="A37" s="22"/>
      <c r="B37" s="35"/>
      <c r="C37" s="1175" t="s">
        <v>532</v>
      </c>
      <c r="D37" s="1176"/>
      <c r="E37" s="1177"/>
      <c r="F37" s="36">
        <v>16.82</v>
      </c>
      <c r="G37" s="37">
        <v>16.77</v>
      </c>
      <c r="H37" s="37">
        <v>17.059999999999999</v>
      </c>
      <c r="I37" s="37">
        <v>17.079999999999998</v>
      </c>
      <c r="J37" s="38">
        <v>16.899999999999999</v>
      </c>
      <c r="K37" s="22"/>
      <c r="L37" s="22"/>
      <c r="M37" s="22"/>
      <c r="N37" s="22"/>
      <c r="O37" s="22"/>
      <c r="P37" s="22"/>
    </row>
    <row r="38" spans="1:16" ht="39" customHeight="1" x14ac:dyDescent="0.15">
      <c r="A38" s="22"/>
      <c r="B38" s="35"/>
      <c r="C38" s="1175" t="s">
        <v>533</v>
      </c>
      <c r="D38" s="1176"/>
      <c r="E38" s="1177"/>
      <c r="F38" s="36">
        <v>0.47</v>
      </c>
      <c r="G38" s="37">
        <v>0.04</v>
      </c>
      <c r="H38" s="37">
        <v>0.02</v>
      </c>
      <c r="I38" s="37">
        <v>0.22</v>
      </c>
      <c r="J38" s="38">
        <v>0</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537</v>
      </c>
      <c r="D43" s="1179"/>
      <c r="E43" s="1180"/>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517</v>
      </c>
      <c r="L45" s="60">
        <v>437</v>
      </c>
      <c r="M45" s="60">
        <v>404</v>
      </c>
      <c r="N45" s="60">
        <v>407</v>
      </c>
      <c r="O45" s="61">
        <v>375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78</v>
      </c>
      <c r="L48" s="64">
        <v>82</v>
      </c>
      <c r="M48" s="64">
        <v>76</v>
      </c>
      <c r="N48" s="64">
        <v>80</v>
      </c>
      <c r="O48" s="65">
        <v>90</v>
      </c>
      <c r="P48" s="48"/>
      <c r="Q48" s="48"/>
      <c r="R48" s="48"/>
      <c r="S48" s="48"/>
      <c r="T48" s="48"/>
      <c r="U48" s="48"/>
    </row>
    <row r="49" spans="1:21" ht="30.75" customHeight="1" x14ac:dyDescent="0.15">
      <c r="A49" s="48"/>
      <c r="B49" s="1193"/>
      <c r="C49" s="1194"/>
      <c r="D49" s="62"/>
      <c r="E49" s="1185" t="s">
        <v>16</v>
      </c>
      <c r="F49" s="1185"/>
      <c r="G49" s="1185"/>
      <c r="H49" s="1185"/>
      <c r="I49" s="1185"/>
      <c r="J49" s="1186"/>
      <c r="K49" s="63">
        <v>4</v>
      </c>
      <c r="L49" s="64">
        <v>5</v>
      </c>
      <c r="M49" s="64">
        <v>8</v>
      </c>
      <c r="N49" s="64">
        <v>5</v>
      </c>
      <c r="O49" s="65">
        <v>4</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474</v>
      </c>
      <c r="L50" s="64" t="s">
        <v>474</v>
      </c>
      <c r="M50" s="64" t="s">
        <v>474</v>
      </c>
      <c r="N50" s="64" t="s">
        <v>474</v>
      </c>
      <c r="O50" s="65" t="s">
        <v>474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437</v>
      </c>
      <c r="L52" s="64">
        <v>440</v>
      </c>
      <c r="M52" s="64">
        <v>435</v>
      </c>
      <c r="N52" s="64">
        <v>448</v>
      </c>
      <c r="O52" s="65">
        <v>415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162</v>
      </c>
      <c r="L53" s="69">
        <v>84</v>
      </c>
      <c r="M53" s="69">
        <v>53</v>
      </c>
      <c r="N53" s="69">
        <v>44</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99" t="s">
        <v>24</v>
      </c>
      <c r="C41" s="1200"/>
      <c r="D41" s="81"/>
      <c r="E41" s="1205" t="s">
        <v>25</v>
      </c>
      <c r="F41" s="1205"/>
      <c r="G41" s="1205"/>
      <c r="H41" s="1206"/>
      <c r="I41" s="82">
        <v>3925</v>
      </c>
      <c r="J41" s="83">
        <v>3768</v>
      </c>
      <c r="K41" s="83">
        <v>3633</v>
      </c>
      <c r="L41" s="83">
        <v>3588</v>
      </c>
      <c r="M41" s="84">
        <v>3422</v>
      </c>
    </row>
    <row r="42" spans="2:13" ht="27.75" customHeight="1" x14ac:dyDescent="0.15">
      <c r="B42" s="1201"/>
      <c r="C42" s="1202"/>
      <c r="D42" s="85"/>
      <c r="E42" s="1207" t="s">
        <v>26</v>
      </c>
      <c r="F42" s="1207"/>
      <c r="G42" s="1207"/>
      <c r="H42" s="1208"/>
      <c r="I42" s="86">
        <v>37</v>
      </c>
      <c r="J42" s="87">
        <v>37</v>
      </c>
      <c r="K42" s="87">
        <v>37</v>
      </c>
      <c r="L42" s="87">
        <v>37</v>
      </c>
      <c r="M42" s="88">
        <v>38</v>
      </c>
    </row>
    <row r="43" spans="2:13" ht="27.75" customHeight="1" x14ac:dyDescent="0.15">
      <c r="B43" s="1201"/>
      <c r="C43" s="1202"/>
      <c r="D43" s="85"/>
      <c r="E43" s="1207" t="s">
        <v>27</v>
      </c>
      <c r="F43" s="1207"/>
      <c r="G43" s="1207"/>
      <c r="H43" s="1208"/>
      <c r="I43" s="86">
        <v>1379</v>
      </c>
      <c r="J43" s="87">
        <v>1468</v>
      </c>
      <c r="K43" s="87">
        <v>1480</v>
      </c>
      <c r="L43" s="87">
        <v>1476</v>
      </c>
      <c r="M43" s="88">
        <v>1318</v>
      </c>
    </row>
    <row r="44" spans="2:13" ht="27.75" customHeight="1" x14ac:dyDescent="0.15">
      <c r="B44" s="1201"/>
      <c r="C44" s="1202"/>
      <c r="D44" s="85"/>
      <c r="E44" s="1207" t="s">
        <v>28</v>
      </c>
      <c r="F44" s="1207"/>
      <c r="G44" s="1207"/>
      <c r="H44" s="1208"/>
      <c r="I44" s="86">
        <v>65</v>
      </c>
      <c r="J44" s="87">
        <v>56</v>
      </c>
      <c r="K44" s="87">
        <v>44</v>
      </c>
      <c r="L44" s="87">
        <v>47</v>
      </c>
      <c r="M44" s="88">
        <v>60</v>
      </c>
    </row>
    <row r="45" spans="2:13" ht="27.75" customHeight="1" x14ac:dyDescent="0.15">
      <c r="B45" s="1201"/>
      <c r="C45" s="1202"/>
      <c r="D45" s="85"/>
      <c r="E45" s="1207" t="s">
        <v>29</v>
      </c>
      <c r="F45" s="1207"/>
      <c r="G45" s="1207"/>
      <c r="H45" s="1208"/>
      <c r="I45" s="86">
        <v>620</v>
      </c>
      <c r="J45" s="87">
        <v>616</v>
      </c>
      <c r="K45" s="87">
        <v>697</v>
      </c>
      <c r="L45" s="87">
        <v>498</v>
      </c>
      <c r="M45" s="88">
        <v>365</v>
      </c>
    </row>
    <row r="46" spans="2:13" ht="27.75" customHeight="1" x14ac:dyDescent="0.15">
      <c r="B46" s="1201"/>
      <c r="C46" s="1202"/>
      <c r="D46" s="85"/>
      <c r="E46" s="1207" t="s">
        <v>30</v>
      </c>
      <c r="F46" s="1207"/>
      <c r="G46" s="1207"/>
      <c r="H46" s="1208"/>
      <c r="I46" s="86" t="s">
        <v>474</v>
      </c>
      <c r="J46" s="87" t="s">
        <v>474</v>
      </c>
      <c r="K46" s="87" t="s">
        <v>474</v>
      </c>
      <c r="L46" s="87" t="s">
        <v>474</v>
      </c>
      <c r="M46" s="88" t="s">
        <v>474</v>
      </c>
    </row>
    <row r="47" spans="2:13" ht="27.75" customHeight="1" x14ac:dyDescent="0.15">
      <c r="B47" s="1201"/>
      <c r="C47" s="1202"/>
      <c r="D47" s="85"/>
      <c r="E47" s="1207" t="s">
        <v>31</v>
      </c>
      <c r="F47" s="1207"/>
      <c r="G47" s="1207"/>
      <c r="H47" s="1208"/>
      <c r="I47" s="86" t="s">
        <v>474</v>
      </c>
      <c r="J47" s="87" t="s">
        <v>474</v>
      </c>
      <c r="K47" s="87" t="s">
        <v>474</v>
      </c>
      <c r="L47" s="87" t="s">
        <v>474</v>
      </c>
      <c r="M47" s="88" t="s">
        <v>474</v>
      </c>
    </row>
    <row r="48" spans="2:13" ht="27.75" customHeight="1" x14ac:dyDescent="0.15">
      <c r="B48" s="1203"/>
      <c r="C48" s="1204"/>
      <c r="D48" s="85"/>
      <c r="E48" s="1207" t="s">
        <v>32</v>
      </c>
      <c r="F48" s="1207"/>
      <c r="G48" s="1207"/>
      <c r="H48" s="1208"/>
      <c r="I48" s="86" t="s">
        <v>474</v>
      </c>
      <c r="J48" s="87" t="s">
        <v>474</v>
      </c>
      <c r="K48" s="87" t="s">
        <v>474</v>
      </c>
      <c r="L48" s="87" t="s">
        <v>474</v>
      </c>
      <c r="M48" s="88" t="s">
        <v>474</v>
      </c>
    </row>
    <row r="49" spans="2:13" ht="27.75" customHeight="1" x14ac:dyDescent="0.15">
      <c r="B49" s="1209" t="s">
        <v>33</v>
      </c>
      <c r="C49" s="1210"/>
      <c r="D49" s="89"/>
      <c r="E49" s="1207" t="s">
        <v>34</v>
      </c>
      <c r="F49" s="1207"/>
      <c r="G49" s="1207"/>
      <c r="H49" s="1208"/>
      <c r="I49" s="86">
        <v>1396</v>
      </c>
      <c r="J49" s="87">
        <v>1692</v>
      </c>
      <c r="K49" s="87">
        <v>1693</v>
      </c>
      <c r="L49" s="87">
        <v>1697</v>
      </c>
      <c r="M49" s="88">
        <v>1652</v>
      </c>
    </row>
    <row r="50" spans="2:13" ht="27.75" customHeight="1" x14ac:dyDescent="0.15">
      <c r="B50" s="1201"/>
      <c r="C50" s="1202"/>
      <c r="D50" s="85"/>
      <c r="E50" s="1207" t="s">
        <v>35</v>
      </c>
      <c r="F50" s="1207"/>
      <c r="G50" s="1207"/>
      <c r="H50" s="1208"/>
      <c r="I50" s="86">
        <v>107</v>
      </c>
      <c r="J50" s="87">
        <v>69</v>
      </c>
      <c r="K50" s="87">
        <v>42</v>
      </c>
      <c r="L50" s="87">
        <v>25</v>
      </c>
      <c r="M50" s="88">
        <v>11</v>
      </c>
    </row>
    <row r="51" spans="2:13" ht="27.75" customHeight="1" x14ac:dyDescent="0.15">
      <c r="B51" s="1203"/>
      <c r="C51" s="1204"/>
      <c r="D51" s="85"/>
      <c r="E51" s="1207" t="s">
        <v>36</v>
      </c>
      <c r="F51" s="1207"/>
      <c r="G51" s="1207"/>
      <c r="H51" s="1208"/>
      <c r="I51" s="86">
        <v>4497</v>
      </c>
      <c r="J51" s="87">
        <v>4355</v>
      </c>
      <c r="K51" s="87">
        <v>4171</v>
      </c>
      <c r="L51" s="87">
        <v>3929</v>
      </c>
      <c r="M51" s="88">
        <v>3746</v>
      </c>
    </row>
    <row r="52" spans="2:13" ht="27.75" customHeight="1" thickBot="1" x14ac:dyDescent="0.2">
      <c r="B52" s="1211" t="s">
        <v>37</v>
      </c>
      <c r="C52" s="1212"/>
      <c r="D52" s="90"/>
      <c r="E52" s="1213" t="s">
        <v>38</v>
      </c>
      <c r="F52" s="1213"/>
      <c r="G52" s="1213"/>
      <c r="H52" s="1214"/>
      <c r="I52" s="91">
        <v>27</v>
      </c>
      <c r="J52" s="92">
        <v>-169</v>
      </c>
      <c r="K52" s="92">
        <v>-13</v>
      </c>
      <c r="L52" s="92">
        <v>-4</v>
      </c>
      <c r="M52" s="93">
        <v>-207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514</v>
      </c>
      <c r="L50" s="354" t="s">
        <v>515</v>
      </c>
      <c r="M50" s="354" t="s">
        <v>516</v>
      </c>
      <c r="N50" s="354" t="s">
        <v>517</v>
      </c>
      <c r="O50" s="354" t="s">
        <v>518</v>
      </c>
    </row>
    <row r="51" spans="1:17" x14ac:dyDescent="0.15">
      <c r="B51" s="248"/>
      <c r="C51" s="244"/>
      <c r="D51" s="244"/>
      <c r="E51" s="244"/>
      <c r="F51" s="244"/>
      <c r="G51" s="1239" t="s">
        <v>551</v>
      </c>
      <c r="H51" s="1240"/>
      <c r="I51" s="1245" t="s">
        <v>552</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553</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557</v>
      </c>
      <c r="I71" s="368"/>
      <c r="J71" s="364"/>
      <c r="K71" s="364"/>
      <c r="L71" s="365"/>
      <c r="M71" s="364"/>
      <c r="N71" s="365"/>
      <c r="O71" s="366"/>
    </row>
    <row r="72" spans="2:30" x14ac:dyDescent="0.15">
      <c r="B72" s="248"/>
      <c r="C72" s="244"/>
      <c r="D72" s="244"/>
      <c r="E72" s="244"/>
      <c r="F72" s="244"/>
      <c r="G72" s="1236"/>
      <c r="H72" s="1237"/>
      <c r="I72" s="1237"/>
      <c r="J72" s="1238"/>
      <c r="K72" s="354" t="s">
        <v>514</v>
      </c>
      <c r="L72" s="354" t="s">
        <v>515</v>
      </c>
      <c r="M72" s="354" t="s">
        <v>516</v>
      </c>
      <c r="N72" s="354" t="s">
        <v>517</v>
      </c>
      <c r="O72" s="354" t="s">
        <v>518</v>
      </c>
    </row>
    <row r="73" spans="2:30" x14ac:dyDescent="0.15">
      <c r="B73" s="248"/>
      <c r="C73" s="244"/>
      <c r="D73" s="244"/>
      <c r="E73" s="244"/>
      <c r="F73" s="244"/>
      <c r="G73" s="1239" t="s">
        <v>551</v>
      </c>
      <c r="H73" s="1240"/>
      <c r="I73" s="1245" t="s">
        <v>552</v>
      </c>
      <c r="J73" s="1245"/>
      <c r="K73" s="1226">
        <v>1.4</v>
      </c>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558</v>
      </c>
      <c r="J75" s="1225"/>
      <c r="K75" s="1247">
        <v>10.1</v>
      </c>
      <c r="L75" s="1247">
        <v>7.7</v>
      </c>
      <c r="M75" s="1247">
        <v>5.5</v>
      </c>
      <c r="N75" s="1247">
        <v>3.3</v>
      </c>
      <c r="O75" s="1247">
        <v>2.7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38.6</v>
      </c>
      <c r="L77" s="1226">
        <v>28.4</v>
      </c>
      <c r="M77" s="1215">
        <v>20.5</v>
      </c>
      <c r="N77" s="1215">
        <v>17.899999999999999</v>
      </c>
      <c r="O77" s="1215">
        <v>27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558</v>
      </c>
      <c r="J79" s="1217"/>
      <c r="K79" s="1218">
        <v>12.6</v>
      </c>
      <c r="L79" s="1218">
        <v>11.4</v>
      </c>
      <c r="M79" s="1218">
        <v>10.5</v>
      </c>
      <c r="N79" s="1218">
        <v>9.5</v>
      </c>
      <c r="O79" s="1218">
        <v>8.6999999999999993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20744</v>
      </c>
      <c r="E3" s="116"/>
      <c r="F3" s="117">
        <v>92021</v>
      </c>
      <c r="G3" s="118"/>
      <c r="H3" s="119"/>
    </row>
    <row r="4" spans="1:8" x14ac:dyDescent="0.15">
      <c r="A4" s="120"/>
      <c r="B4" s="121"/>
      <c r="C4" s="122"/>
      <c r="D4" s="123">
        <v>16848</v>
      </c>
      <c r="E4" s="124"/>
      <c r="F4" s="125">
        <v>52579</v>
      </c>
      <c r="G4" s="126"/>
      <c r="H4" s="127"/>
    </row>
    <row r="5" spans="1:8" x14ac:dyDescent="0.15">
      <c r="A5" s="108" t="s">
        <v>508</v>
      </c>
      <c r="B5" s="113"/>
      <c r="C5" s="114"/>
      <c r="D5" s="115">
        <v>23302</v>
      </c>
      <c r="E5" s="116"/>
      <c r="F5" s="117">
        <v>94828</v>
      </c>
      <c r="G5" s="118"/>
      <c r="H5" s="119"/>
    </row>
    <row r="6" spans="1:8" x14ac:dyDescent="0.15">
      <c r="A6" s="120"/>
      <c r="B6" s="121"/>
      <c r="C6" s="122"/>
      <c r="D6" s="123">
        <v>11051</v>
      </c>
      <c r="E6" s="124"/>
      <c r="F6" s="125">
        <v>55133</v>
      </c>
      <c r="G6" s="126"/>
      <c r="H6" s="127"/>
    </row>
    <row r="7" spans="1:8" x14ac:dyDescent="0.15">
      <c r="A7" s="108" t="s">
        <v>509</v>
      </c>
      <c r="B7" s="113"/>
      <c r="C7" s="114"/>
      <c r="D7" s="115">
        <v>32178</v>
      </c>
      <c r="E7" s="116"/>
      <c r="F7" s="117">
        <v>119674</v>
      </c>
      <c r="G7" s="118"/>
      <c r="H7" s="119"/>
    </row>
    <row r="8" spans="1:8" x14ac:dyDescent="0.15">
      <c r="A8" s="120"/>
      <c r="B8" s="121"/>
      <c r="C8" s="122"/>
      <c r="D8" s="123">
        <v>15474</v>
      </c>
      <c r="E8" s="124"/>
      <c r="F8" s="125">
        <v>57803</v>
      </c>
      <c r="G8" s="126"/>
      <c r="H8" s="127"/>
    </row>
    <row r="9" spans="1:8" x14ac:dyDescent="0.15">
      <c r="A9" s="108" t="s">
        <v>510</v>
      </c>
      <c r="B9" s="113"/>
      <c r="C9" s="114"/>
      <c r="D9" s="115">
        <v>55095</v>
      </c>
      <c r="E9" s="116"/>
      <c r="F9" s="117">
        <v>119685</v>
      </c>
      <c r="G9" s="118"/>
      <c r="H9" s="119"/>
    </row>
    <row r="10" spans="1:8" x14ac:dyDescent="0.15">
      <c r="A10" s="120"/>
      <c r="B10" s="121"/>
      <c r="C10" s="122"/>
      <c r="D10" s="123">
        <v>46653</v>
      </c>
      <c r="E10" s="124"/>
      <c r="F10" s="125">
        <v>68464</v>
      </c>
      <c r="G10" s="126"/>
      <c r="H10" s="127"/>
    </row>
    <row r="11" spans="1:8" x14ac:dyDescent="0.15">
      <c r="A11" s="108" t="s">
        <v>511</v>
      </c>
      <c r="B11" s="113"/>
      <c r="C11" s="114"/>
      <c r="D11" s="115">
        <v>11946</v>
      </c>
      <c r="E11" s="116"/>
      <c r="F11" s="117">
        <v>109920</v>
      </c>
      <c r="G11" s="118"/>
      <c r="H11" s="119"/>
    </row>
    <row r="12" spans="1:8" x14ac:dyDescent="0.15">
      <c r="A12" s="120"/>
      <c r="B12" s="121"/>
      <c r="C12" s="128"/>
      <c r="D12" s="123">
        <v>7940</v>
      </c>
      <c r="E12" s="124"/>
      <c r="F12" s="125">
        <v>62739</v>
      </c>
      <c r="G12" s="126"/>
      <c r="H12" s="127"/>
    </row>
    <row r="13" spans="1:8" x14ac:dyDescent="0.15">
      <c r="A13" s="108"/>
      <c r="B13" s="113"/>
      <c r="C13" s="129"/>
      <c r="D13" s="130">
        <v>28653</v>
      </c>
      <c r="E13" s="131"/>
      <c r="F13" s="132">
        <v>107226</v>
      </c>
      <c r="G13" s="133"/>
      <c r="H13" s="119"/>
    </row>
    <row r="14" spans="1:8" x14ac:dyDescent="0.15">
      <c r="A14" s="120"/>
      <c r="B14" s="121"/>
      <c r="C14" s="122"/>
      <c r="D14" s="123">
        <v>19593</v>
      </c>
      <c r="E14" s="124"/>
      <c r="F14" s="125">
        <v>59344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23.98</v>
      </c>
      <c r="C19" s="134">
        <f>ROUND(VALUE(SUBSTITUTE(実質収支比率等に係る経年分析!G$48,"▲","-")),2)</f>
        <v>16.55</v>
      </c>
      <c r="D19" s="134">
        <f>ROUND(VALUE(SUBSTITUTE(実質収支比率等に係る経年分析!H$48,"▲","-")),2)</f>
        <v>20.69</v>
      </c>
      <c r="E19" s="134">
        <f>ROUND(VALUE(SUBSTITUTE(実質収支比率等に係る経年分析!I$48,"▲","-")),2)</f>
        <v>20.89</v>
      </c>
      <c r="F19" s="134">
        <f>ROUND(VALUE(SUBSTITUTE(実質収支比率等に係る経年分析!J$48,"▲","-")),2)</f>
        <v>26.09</v>
      </c>
    </row>
    <row r="20" spans="1:11" x14ac:dyDescent="0.15">
      <c r="A20" s="134" t="s">
        <v>43</v>
      </c>
      <c r="B20" s="134">
        <f>ROUND(VALUE(SUBSTITUTE(実質収支比率等に係る経年分析!F$47,"▲","-")),2)</f>
        <v>30.17</v>
      </c>
      <c r="C20" s="134">
        <f>ROUND(VALUE(SUBSTITUTE(実質収支比率等に係る経年分析!G$47,"▲","-")),2)</f>
        <v>43.81</v>
      </c>
      <c r="D20" s="134">
        <f>ROUND(VALUE(SUBSTITUTE(実質収支比率等に係る経年分析!H$47,"▲","-")),2)</f>
        <v>43</v>
      </c>
      <c r="E20" s="134">
        <f>ROUND(VALUE(SUBSTITUTE(実質収支比率等に係る経年分析!I$47,"▲","-")),2)</f>
        <v>43.56</v>
      </c>
      <c r="F20" s="134">
        <f>ROUND(VALUE(SUBSTITUTE(実質収支比率等に係る経年分析!J$47,"▲","-")),2)</f>
        <v>42.09</v>
      </c>
    </row>
    <row r="21" spans="1:11" x14ac:dyDescent="0.15">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6.11</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0.08</v>
      </c>
      <c r="F21" s="134">
        <f>IF(ISNUMBER(VALUE(SUBSTITUTE(実質収支比率等に係る経年分析!J$49,"▲","-"))),ROUND(VALUE(SUBSTITUTE(実質収支比率等に係る経年分析!J$49,"▲","-")),2),NA())</f>
        <v>6.02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17.059999999999999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17.079999999999998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16.899999999999999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17.579999999999998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27.2</v>
      </c>
    </row>
    <row r="35" spans="1:16" x14ac:dyDescent="0.15">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0.96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1.03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1.06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1.1299999999999999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1.1100000000000001</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2.66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3.49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437</v>
      </c>
      <c r="E42" s="136"/>
      <c r="F42" s="136"/>
      <c r="G42" s="136">
        <f>'実質公債費比率（分子）の構造'!L$52</f>
        <v>440</v>
      </c>
      <c r="H42" s="136"/>
      <c r="I42" s="136"/>
      <c r="J42" s="136">
        <f>'実質公債費比率（分子）の構造'!M$52</f>
        <v>435</v>
      </c>
      <c r="K42" s="136"/>
      <c r="L42" s="136"/>
      <c r="M42" s="136">
        <f>'実質公債費比率（分子）の構造'!N$52</f>
        <v>448</v>
      </c>
      <c r="N42" s="136"/>
      <c r="O42" s="136"/>
      <c r="P42" s="136">
        <f>'実質公債費比率（分子）の構造'!O$52</f>
        <v>415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v>
      </c>
      <c r="C45" s="136"/>
      <c r="D45" s="136"/>
      <c r="E45" s="136">
        <f>'実質公債費比率（分子）の構造'!L$49</f>
        <v>5</v>
      </c>
      <c r="F45" s="136"/>
      <c r="G45" s="136"/>
      <c r="H45" s="136">
        <f>'実質公債費比率（分子）の構造'!M$49</f>
        <v>8</v>
      </c>
      <c r="I45" s="136"/>
      <c r="J45" s="136"/>
      <c r="K45" s="136">
        <f>'実質公債費比率（分子）の構造'!N$49</f>
        <v>5</v>
      </c>
      <c r="L45" s="136"/>
      <c r="M45" s="136"/>
      <c r="N45" s="136">
        <f>'実質公債費比率（分子）の構造'!O$49</f>
        <v>4</v>
      </c>
      <c r="O45" s="136"/>
      <c r="P45" s="136"/>
    </row>
    <row r="46" spans="1:16" x14ac:dyDescent="0.15">
      <c r="A46" s="136" t="s">
        <v>55</v>
      </c>
      <c r="B46" s="136">
        <f>'実質公債費比率（分子）の構造'!K$48</f>
        <v>78</v>
      </c>
      <c r="C46" s="136"/>
      <c r="D46" s="136"/>
      <c r="E46" s="136">
        <f>'実質公債費比率（分子）の構造'!L$48</f>
        <v>82</v>
      </c>
      <c r="F46" s="136"/>
      <c r="G46" s="136"/>
      <c r="H46" s="136">
        <f>'実質公債費比率（分子）の構造'!M$48</f>
        <v>76</v>
      </c>
      <c r="I46" s="136"/>
      <c r="J46" s="136"/>
      <c r="K46" s="136">
        <f>'実質公債費比率（分子）の構造'!N$48</f>
        <v>80</v>
      </c>
      <c r="L46" s="136"/>
      <c r="M46" s="136"/>
      <c r="N46" s="136">
        <f>'実質公債費比率（分子）の構造'!O$48</f>
        <v>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517</v>
      </c>
      <c r="C49" s="136"/>
      <c r="D49" s="136"/>
      <c r="E49" s="136">
        <f>'実質公債費比率（分子）の構造'!L$45</f>
        <v>437</v>
      </c>
      <c r="F49" s="136"/>
      <c r="G49" s="136"/>
      <c r="H49" s="136">
        <f>'実質公債費比率（分子）の構造'!M$45</f>
        <v>404</v>
      </c>
      <c r="I49" s="136"/>
      <c r="J49" s="136"/>
      <c r="K49" s="136">
        <f>'実質公債費比率（分子）の構造'!N$45</f>
        <v>407</v>
      </c>
      <c r="L49" s="136"/>
      <c r="M49" s="136"/>
      <c r="N49" s="136">
        <f>'実質公債費比率（分子）の構造'!O$45</f>
        <v>375</v>
      </c>
      <c r="O49" s="136"/>
      <c r="P49" s="136"/>
    </row>
    <row r="50" spans="1:16" x14ac:dyDescent="0.15">
      <c r="A50" s="136" t="s">
        <v>59</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53</v>
      </c>
      <c r="J50" s="136" t="e">
        <f>NA()</f>
        <v>#N/A</v>
      </c>
      <c r="K50" s="136" t="e">
        <f>NA()</f>
        <v>#N/A</v>
      </c>
      <c r="L50" s="136">
        <f>IF(ISNUMBER('実質公債費比率（分子）の構造'!N$53),'実質公債費比率（分子）の構造'!N$53,NA())</f>
        <v>44</v>
      </c>
      <c r="M50" s="136" t="e">
        <f>NA()</f>
        <v>#N/A</v>
      </c>
      <c r="N50" s="136" t="e">
        <f>NA()</f>
        <v>#N/A</v>
      </c>
      <c r="O50" s="136">
        <f>IF(ISNUMBER('実質公債費比率（分子）の構造'!O$53),'実質公債費比率（分子）の構造'!O$53,NA())</f>
        <v>54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4497</v>
      </c>
      <c r="E56" s="135"/>
      <c r="F56" s="135"/>
      <c r="G56" s="135">
        <f>'将来負担比率（分子）の構造'!J$51</f>
        <v>4355</v>
      </c>
      <c r="H56" s="135"/>
      <c r="I56" s="135"/>
      <c r="J56" s="135">
        <f>'将来負担比率（分子）の構造'!K$51</f>
        <v>4171</v>
      </c>
      <c r="K56" s="135"/>
      <c r="L56" s="135"/>
      <c r="M56" s="135">
        <f>'将来負担比率（分子）の構造'!L$51</f>
        <v>3929</v>
      </c>
      <c r="N56" s="135"/>
      <c r="O56" s="135"/>
      <c r="P56" s="135">
        <f>'将来負担比率（分子）の構造'!M$51</f>
        <v>3746</v>
      </c>
    </row>
    <row r="57" spans="1:16" x14ac:dyDescent="0.15">
      <c r="A57" s="135" t="s">
        <v>35</v>
      </c>
      <c r="B57" s="135"/>
      <c r="C57" s="135"/>
      <c r="D57" s="135">
        <f>'将来負担比率（分子）の構造'!I$50</f>
        <v>107</v>
      </c>
      <c r="E57" s="135"/>
      <c r="F57" s="135"/>
      <c r="G57" s="135">
        <f>'将来負担比率（分子）の構造'!J$50</f>
        <v>69</v>
      </c>
      <c r="H57" s="135"/>
      <c r="I57" s="135"/>
      <c r="J57" s="135">
        <f>'将来負担比率（分子）の構造'!K$50</f>
        <v>42</v>
      </c>
      <c r="K57" s="135"/>
      <c r="L57" s="135"/>
      <c r="M57" s="135">
        <f>'将来負担比率（分子）の構造'!L$50</f>
        <v>25</v>
      </c>
      <c r="N57" s="135"/>
      <c r="O57" s="135"/>
      <c r="P57" s="135">
        <f>'将来負担比率（分子）の構造'!M$50</f>
        <v>11</v>
      </c>
    </row>
    <row r="58" spans="1:16" x14ac:dyDescent="0.15">
      <c r="A58" s="135" t="s">
        <v>34</v>
      </c>
      <c r="B58" s="135"/>
      <c r="C58" s="135"/>
      <c r="D58" s="135">
        <f>'将来負担比率（分子）の構造'!I$49</f>
        <v>1396</v>
      </c>
      <c r="E58" s="135"/>
      <c r="F58" s="135"/>
      <c r="G58" s="135">
        <f>'将来負担比率（分子）の構造'!J$49</f>
        <v>1692</v>
      </c>
      <c r="H58" s="135"/>
      <c r="I58" s="135"/>
      <c r="J58" s="135">
        <f>'将来負担比率（分子）の構造'!K$49</f>
        <v>1693</v>
      </c>
      <c r="K58" s="135"/>
      <c r="L58" s="135"/>
      <c r="M58" s="135">
        <f>'将来負担比率（分子）の構造'!L$49</f>
        <v>1697</v>
      </c>
      <c r="N58" s="135"/>
      <c r="O58" s="135"/>
      <c r="P58" s="135">
        <f>'将来負担比率（分子）の構造'!M$49</f>
        <v>1652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620</v>
      </c>
      <c r="C62" s="135"/>
      <c r="D62" s="135"/>
      <c r="E62" s="135">
        <f>'将来負担比率（分子）の構造'!J$45</f>
        <v>616</v>
      </c>
      <c r="F62" s="135"/>
      <c r="G62" s="135"/>
      <c r="H62" s="135">
        <f>'将来負担比率（分子）の構造'!K$45</f>
        <v>697</v>
      </c>
      <c r="I62" s="135"/>
      <c r="J62" s="135"/>
      <c r="K62" s="135">
        <f>'将来負担比率（分子）の構造'!L$45</f>
        <v>498</v>
      </c>
      <c r="L62" s="135"/>
      <c r="M62" s="135"/>
      <c r="N62" s="135">
        <f>'将来負担比率（分子）の構造'!M$45</f>
        <v>365</v>
      </c>
      <c r="O62" s="135"/>
      <c r="P62" s="135"/>
    </row>
    <row r="63" spans="1:16" x14ac:dyDescent="0.15">
      <c r="A63" s="135" t="s">
        <v>28</v>
      </c>
      <c r="B63" s="135">
        <f>'将来負担比率（分子）の構造'!I$44</f>
        <v>65</v>
      </c>
      <c r="C63" s="135"/>
      <c r="D63" s="135"/>
      <c r="E63" s="135">
        <f>'将来負担比率（分子）の構造'!J$44</f>
        <v>56</v>
      </c>
      <c r="F63" s="135"/>
      <c r="G63" s="135"/>
      <c r="H63" s="135">
        <f>'将来負担比率（分子）の構造'!K$44</f>
        <v>44</v>
      </c>
      <c r="I63" s="135"/>
      <c r="J63" s="135"/>
      <c r="K63" s="135">
        <f>'将来負担比率（分子）の構造'!L$44</f>
        <v>47</v>
      </c>
      <c r="L63" s="135"/>
      <c r="M63" s="135"/>
      <c r="N63" s="135">
        <f>'将来負担比率（分子）の構造'!M$44</f>
        <v>60</v>
      </c>
      <c r="O63" s="135"/>
      <c r="P63" s="135"/>
    </row>
    <row r="64" spans="1:16" x14ac:dyDescent="0.15">
      <c r="A64" s="135" t="s">
        <v>27</v>
      </c>
      <c r="B64" s="135">
        <f>'将来負担比率（分子）の構造'!I$43</f>
        <v>1379</v>
      </c>
      <c r="C64" s="135"/>
      <c r="D64" s="135"/>
      <c r="E64" s="135">
        <f>'将来負担比率（分子）の構造'!J$43</f>
        <v>1468</v>
      </c>
      <c r="F64" s="135"/>
      <c r="G64" s="135"/>
      <c r="H64" s="135">
        <f>'将来負担比率（分子）の構造'!K$43</f>
        <v>1480</v>
      </c>
      <c r="I64" s="135"/>
      <c r="J64" s="135"/>
      <c r="K64" s="135">
        <f>'将来負担比率（分子）の構造'!L$43</f>
        <v>1476</v>
      </c>
      <c r="L64" s="135"/>
      <c r="M64" s="135"/>
      <c r="N64" s="135">
        <f>'将来負担比率（分子）の構造'!M$43</f>
        <v>1318</v>
      </c>
      <c r="O64" s="135"/>
      <c r="P64" s="135"/>
    </row>
    <row r="65" spans="1:16" x14ac:dyDescent="0.15">
      <c r="A65" s="135" t="s">
        <v>26</v>
      </c>
      <c r="B65" s="135">
        <f>'将来負担比率（分子）の構造'!I$42</f>
        <v>37</v>
      </c>
      <c r="C65" s="135"/>
      <c r="D65" s="135"/>
      <c r="E65" s="135">
        <f>'将来負担比率（分子）の構造'!J$42</f>
        <v>37</v>
      </c>
      <c r="F65" s="135"/>
      <c r="G65" s="135"/>
      <c r="H65" s="135">
        <f>'将来負担比率（分子）の構造'!K$42</f>
        <v>37</v>
      </c>
      <c r="I65" s="135"/>
      <c r="J65" s="135"/>
      <c r="K65" s="135">
        <f>'将来負担比率（分子）の構造'!L$42</f>
        <v>37</v>
      </c>
      <c r="L65" s="135"/>
      <c r="M65" s="135"/>
      <c r="N65" s="135">
        <f>'将来負担比率（分子）の構造'!M$42</f>
        <v>38</v>
      </c>
      <c r="O65" s="135"/>
      <c r="P65" s="135"/>
    </row>
    <row r="66" spans="1:16" x14ac:dyDescent="0.15">
      <c r="A66" s="135" t="s">
        <v>25</v>
      </c>
      <c r="B66" s="135">
        <f>'将来負担比率（分子）の構造'!I$41</f>
        <v>3925</v>
      </c>
      <c r="C66" s="135"/>
      <c r="D66" s="135"/>
      <c r="E66" s="135">
        <f>'将来負担比率（分子）の構造'!J$41</f>
        <v>3768</v>
      </c>
      <c r="F66" s="135"/>
      <c r="G66" s="135"/>
      <c r="H66" s="135">
        <f>'将来負担比率（分子）の構造'!K$41</f>
        <v>3633</v>
      </c>
      <c r="I66" s="135"/>
      <c r="J66" s="135"/>
      <c r="K66" s="135">
        <f>'将来負担比率（分子）の構造'!L$41</f>
        <v>3588</v>
      </c>
      <c r="L66" s="135"/>
      <c r="M66" s="135"/>
      <c r="N66" s="135">
        <f>'将来負担比率（分子）の構造'!M$41</f>
        <v>3422</v>
      </c>
      <c r="O66" s="135"/>
      <c r="P66" s="135"/>
    </row>
    <row r="67" spans="1:16" x14ac:dyDescent="0.15">
      <c r="A67" s="135" t="s">
        <v>63</v>
      </c>
      <c r="B67" s="135" t="e">
        <f>NA()</f>
        <v>#N/A</v>
      </c>
      <c r="C67" s="135">
        <f>IF(ISNUMBER('将来負担比率（分子）の構造'!I$52), IF('将来負担比率（分子）の構造'!I$52 &lt; 0, 0, '将来負担比率（分子）の構造'!I$52), NA())</f>
        <v>27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744182</v>
      </c>
      <c r="S5" s="613"/>
      <c r="T5" s="613"/>
      <c r="U5" s="613"/>
      <c r="V5" s="613"/>
      <c r="W5" s="613"/>
      <c r="X5" s="613"/>
      <c r="Y5" s="614"/>
      <c r="Z5" s="615">
        <v>20.9</v>
      </c>
      <c r="AA5" s="615"/>
      <c r="AB5" s="615"/>
      <c r="AC5" s="615"/>
      <c r="AD5" s="616">
        <v>744182</v>
      </c>
      <c r="AE5" s="616"/>
      <c r="AF5" s="616"/>
      <c r="AG5" s="616"/>
      <c r="AH5" s="616"/>
      <c r="AI5" s="616"/>
      <c r="AJ5" s="616"/>
      <c r="AK5" s="616"/>
      <c r="AL5" s="617">
        <v>33.5</v>
      </c>
      <c r="AM5" s="618"/>
      <c r="AN5" s="618"/>
      <c r="AO5" s="619"/>
      <c r="AP5" s="609" t="s">
        <v>205</v>
      </c>
      <c r="AQ5" s="610"/>
      <c r="AR5" s="610"/>
      <c r="AS5" s="610"/>
      <c r="AT5" s="610"/>
      <c r="AU5" s="610"/>
      <c r="AV5" s="610"/>
      <c r="AW5" s="610"/>
      <c r="AX5" s="610"/>
      <c r="AY5" s="610"/>
      <c r="AZ5" s="610"/>
      <c r="BA5" s="610"/>
      <c r="BB5" s="610"/>
      <c r="BC5" s="610"/>
      <c r="BD5" s="610"/>
      <c r="BE5" s="610"/>
      <c r="BF5" s="611"/>
      <c r="BG5" s="623">
        <v>744182</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21995</v>
      </c>
      <c r="S6" s="624"/>
      <c r="T6" s="624"/>
      <c r="U6" s="624"/>
      <c r="V6" s="624"/>
      <c r="W6" s="624"/>
      <c r="X6" s="624"/>
      <c r="Y6" s="625"/>
      <c r="Z6" s="626">
        <v>0.6</v>
      </c>
      <c r="AA6" s="626"/>
      <c r="AB6" s="626"/>
      <c r="AC6" s="626"/>
      <c r="AD6" s="627">
        <v>21995</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744182</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76368</v>
      </c>
      <c r="CS6" s="624"/>
      <c r="CT6" s="624"/>
      <c r="CU6" s="624"/>
      <c r="CV6" s="624"/>
      <c r="CW6" s="624"/>
      <c r="CX6" s="624"/>
      <c r="CY6" s="625"/>
      <c r="CZ6" s="626">
        <v>2.6</v>
      </c>
      <c r="DA6" s="626"/>
      <c r="DB6" s="626"/>
      <c r="DC6" s="626"/>
      <c r="DD6" s="632" t="s">
        <v>206</v>
      </c>
      <c r="DE6" s="624"/>
      <c r="DF6" s="624"/>
      <c r="DG6" s="624"/>
      <c r="DH6" s="624"/>
      <c r="DI6" s="624"/>
      <c r="DJ6" s="624"/>
      <c r="DK6" s="624"/>
      <c r="DL6" s="624"/>
      <c r="DM6" s="624"/>
      <c r="DN6" s="624"/>
      <c r="DO6" s="624"/>
      <c r="DP6" s="625"/>
      <c r="DQ6" s="632">
        <v>76368</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2082</v>
      </c>
      <c r="S7" s="624"/>
      <c r="T7" s="624"/>
      <c r="U7" s="624"/>
      <c r="V7" s="624"/>
      <c r="W7" s="624"/>
      <c r="X7" s="624"/>
      <c r="Y7" s="625"/>
      <c r="Z7" s="626">
        <v>0.1</v>
      </c>
      <c r="AA7" s="626"/>
      <c r="AB7" s="626"/>
      <c r="AC7" s="626"/>
      <c r="AD7" s="627">
        <v>2082</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350009</v>
      </c>
      <c r="BH7" s="624"/>
      <c r="BI7" s="624"/>
      <c r="BJ7" s="624"/>
      <c r="BK7" s="624"/>
      <c r="BL7" s="624"/>
      <c r="BM7" s="624"/>
      <c r="BN7" s="625"/>
      <c r="BO7" s="626">
        <v>47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552285</v>
      </c>
      <c r="CS7" s="624"/>
      <c r="CT7" s="624"/>
      <c r="CU7" s="624"/>
      <c r="CV7" s="624"/>
      <c r="CW7" s="624"/>
      <c r="CX7" s="624"/>
      <c r="CY7" s="625"/>
      <c r="CZ7" s="626">
        <v>19</v>
      </c>
      <c r="DA7" s="626"/>
      <c r="DB7" s="626"/>
      <c r="DC7" s="626"/>
      <c r="DD7" s="632">
        <v>8835</v>
      </c>
      <c r="DE7" s="624"/>
      <c r="DF7" s="624"/>
      <c r="DG7" s="624"/>
      <c r="DH7" s="624"/>
      <c r="DI7" s="624"/>
      <c r="DJ7" s="624"/>
      <c r="DK7" s="624"/>
      <c r="DL7" s="624"/>
      <c r="DM7" s="624"/>
      <c r="DN7" s="624"/>
      <c r="DO7" s="624"/>
      <c r="DP7" s="625"/>
      <c r="DQ7" s="632">
        <v>494961</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8724</v>
      </c>
      <c r="S8" s="624"/>
      <c r="T8" s="624"/>
      <c r="U8" s="624"/>
      <c r="V8" s="624"/>
      <c r="W8" s="624"/>
      <c r="X8" s="624"/>
      <c r="Y8" s="625"/>
      <c r="Z8" s="626">
        <v>0.2</v>
      </c>
      <c r="AA8" s="626"/>
      <c r="AB8" s="626"/>
      <c r="AC8" s="626"/>
      <c r="AD8" s="627">
        <v>8724</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12386</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876023</v>
      </c>
      <c r="CS8" s="624"/>
      <c r="CT8" s="624"/>
      <c r="CU8" s="624"/>
      <c r="CV8" s="624"/>
      <c r="CW8" s="624"/>
      <c r="CX8" s="624"/>
      <c r="CY8" s="625"/>
      <c r="CZ8" s="626">
        <v>30.1</v>
      </c>
      <c r="DA8" s="626"/>
      <c r="DB8" s="626"/>
      <c r="DC8" s="626"/>
      <c r="DD8" s="632" t="s">
        <v>206</v>
      </c>
      <c r="DE8" s="624"/>
      <c r="DF8" s="624"/>
      <c r="DG8" s="624"/>
      <c r="DH8" s="624"/>
      <c r="DI8" s="624"/>
      <c r="DJ8" s="624"/>
      <c r="DK8" s="624"/>
      <c r="DL8" s="624"/>
      <c r="DM8" s="624"/>
      <c r="DN8" s="624"/>
      <c r="DO8" s="624"/>
      <c r="DP8" s="625"/>
      <c r="DQ8" s="632">
        <v>546267</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8192</v>
      </c>
      <c r="S9" s="624"/>
      <c r="T9" s="624"/>
      <c r="U9" s="624"/>
      <c r="V9" s="624"/>
      <c r="W9" s="624"/>
      <c r="X9" s="624"/>
      <c r="Y9" s="625"/>
      <c r="Z9" s="626">
        <v>0.2</v>
      </c>
      <c r="AA9" s="626"/>
      <c r="AB9" s="626"/>
      <c r="AC9" s="626"/>
      <c r="AD9" s="627">
        <v>8192</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298490</v>
      </c>
      <c r="BH9" s="624"/>
      <c r="BI9" s="624"/>
      <c r="BJ9" s="624"/>
      <c r="BK9" s="624"/>
      <c r="BL9" s="624"/>
      <c r="BM9" s="624"/>
      <c r="BN9" s="625"/>
      <c r="BO9" s="626">
        <v>40.1</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327905</v>
      </c>
      <c r="CS9" s="624"/>
      <c r="CT9" s="624"/>
      <c r="CU9" s="624"/>
      <c r="CV9" s="624"/>
      <c r="CW9" s="624"/>
      <c r="CX9" s="624"/>
      <c r="CY9" s="625"/>
      <c r="CZ9" s="626">
        <v>11.3</v>
      </c>
      <c r="DA9" s="626"/>
      <c r="DB9" s="626"/>
      <c r="DC9" s="626"/>
      <c r="DD9" s="632">
        <v>40403</v>
      </c>
      <c r="DE9" s="624"/>
      <c r="DF9" s="624"/>
      <c r="DG9" s="624"/>
      <c r="DH9" s="624"/>
      <c r="DI9" s="624"/>
      <c r="DJ9" s="624"/>
      <c r="DK9" s="624"/>
      <c r="DL9" s="624"/>
      <c r="DM9" s="624"/>
      <c r="DN9" s="624"/>
      <c r="DO9" s="624"/>
      <c r="DP9" s="625"/>
      <c r="DQ9" s="632">
        <v>319626</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117350</v>
      </c>
      <c r="S10" s="624"/>
      <c r="T10" s="624"/>
      <c r="U10" s="624"/>
      <c r="V10" s="624"/>
      <c r="W10" s="624"/>
      <c r="X10" s="624"/>
      <c r="Y10" s="625"/>
      <c r="Z10" s="626">
        <v>3.3</v>
      </c>
      <c r="AA10" s="626"/>
      <c r="AB10" s="626"/>
      <c r="AC10" s="626"/>
      <c r="AD10" s="627">
        <v>117350</v>
      </c>
      <c r="AE10" s="627"/>
      <c r="AF10" s="627"/>
      <c r="AG10" s="627"/>
      <c r="AH10" s="627"/>
      <c r="AI10" s="627"/>
      <c r="AJ10" s="627"/>
      <c r="AK10" s="627"/>
      <c r="AL10" s="628">
        <v>5.3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10400</v>
      </c>
      <c r="BH10" s="624"/>
      <c r="BI10" s="624"/>
      <c r="BJ10" s="624"/>
      <c r="BK10" s="624"/>
      <c r="BL10" s="624"/>
      <c r="BM10" s="624"/>
      <c r="BN10" s="625"/>
      <c r="BO10" s="626">
        <v>1.4</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28733</v>
      </c>
      <c r="BH11" s="624"/>
      <c r="BI11" s="624"/>
      <c r="BJ11" s="624"/>
      <c r="BK11" s="624"/>
      <c r="BL11" s="624"/>
      <c r="BM11" s="624"/>
      <c r="BN11" s="625"/>
      <c r="BO11" s="626">
        <v>3.9</v>
      </c>
      <c r="BP11" s="626"/>
      <c r="BQ11" s="626"/>
      <c r="BR11" s="626"/>
      <c r="BS11" s="632" t="s">
        <v>109</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63518</v>
      </c>
      <c r="CS11" s="624"/>
      <c r="CT11" s="624"/>
      <c r="CU11" s="624"/>
      <c r="CV11" s="624"/>
      <c r="CW11" s="624"/>
      <c r="CX11" s="624"/>
      <c r="CY11" s="625"/>
      <c r="CZ11" s="626">
        <v>2.2000000000000002</v>
      </c>
      <c r="DA11" s="626"/>
      <c r="DB11" s="626"/>
      <c r="DC11" s="626"/>
      <c r="DD11" s="632">
        <v>8486</v>
      </c>
      <c r="DE11" s="624"/>
      <c r="DF11" s="624"/>
      <c r="DG11" s="624"/>
      <c r="DH11" s="624"/>
      <c r="DI11" s="624"/>
      <c r="DJ11" s="624"/>
      <c r="DK11" s="624"/>
      <c r="DL11" s="624"/>
      <c r="DM11" s="624"/>
      <c r="DN11" s="624"/>
      <c r="DO11" s="624"/>
      <c r="DP11" s="625"/>
      <c r="DQ11" s="632">
        <v>60730</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354103</v>
      </c>
      <c r="BH12" s="624"/>
      <c r="BI12" s="624"/>
      <c r="BJ12" s="624"/>
      <c r="BK12" s="624"/>
      <c r="BL12" s="624"/>
      <c r="BM12" s="624"/>
      <c r="BN12" s="625"/>
      <c r="BO12" s="626">
        <v>47.6</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30771</v>
      </c>
      <c r="CS12" s="624"/>
      <c r="CT12" s="624"/>
      <c r="CU12" s="624"/>
      <c r="CV12" s="624"/>
      <c r="CW12" s="624"/>
      <c r="CX12" s="624"/>
      <c r="CY12" s="625"/>
      <c r="CZ12" s="626">
        <v>1.1000000000000001</v>
      </c>
      <c r="DA12" s="626"/>
      <c r="DB12" s="626"/>
      <c r="DC12" s="626"/>
      <c r="DD12" s="632" t="s">
        <v>109</v>
      </c>
      <c r="DE12" s="624"/>
      <c r="DF12" s="624"/>
      <c r="DG12" s="624"/>
      <c r="DH12" s="624"/>
      <c r="DI12" s="624"/>
      <c r="DJ12" s="624"/>
      <c r="DK12" s="624"/>
      <c r="DL12" s="624"/>
      <c r="DM12" s="624"/>
      <c r="DN12" s="624"/>
      <c r="DO12" s="624"/>
      <c r="DP12" s="625"/>
      <c r="DQ12" s="632">
        <v>6776</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5047</v>
      </c>
      <c r="S13" s="624"/>
      <c r="T13" s="624"/>
      <c r="U13" s="624"/>
      <c r="V13" s="624"/>
      <c r="W13" s="624"/>
      <c r="X13" s="624"/>
      <c r="Y13" s="625"/>
      <c r="Z13" s="626">
        <v>0.1</v>
      </c>
      <c r="AA13" s="626"/>
      <c r="AB13" s="626"/>
      <c r="AC13" s="626"/>
      <c r="AD13" s="627">
        <v>5047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354103</v>
      </c>
      <c r="BH13" s="624"/>
      <c r="BI13" s="624"/>
      <c r="BJ13" s="624"/>
      <c r="BK13" s="624"/>
      <c r="BL13" s="624"/>
      <c r="BM13" s="624"/>
      <c r="BN13" s="625"/>
      <c r="BO13" s="626">
        <v>47.6</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267215</v>
      </c>
      <c r="CS13" s="624"/>
      <c r="CT13" s="624"/>
      <c r="CU13" s="624"/>
      <c r="CV13" s="624"/>
      <c r="CW13" s="624"/>
      <c r="CX13" s="624"/>
      <c r="CY13" s="625"/>
      <c r="CZ13" s="626">
        <v>9.1999999999999993</v>
      </c>
      <c r="DA13" s="626"/>
      <c r="DB13" s="626"/>
      <c r="DC13" s="626"/>
      <c r="DD13" s="632">
        <v>33532</v>
      </c>
      <c r="DE13" s="624"/>
      <c r="DF13" s="624"/>
      <c r="DG13" s="624"/>
      <c r="DH13" s="624"/>
      <c r="DI13" s="624"/>
      <c r="DJ13" s="624"/>
      <c r="DK13" s="624"/>
      <c r="DL13" s="624"/>
      <c r="DM13" s="624"/>
      <c r="DN13" s="624"/>
      <c r="DO13" s="624"/>
      <c r="DP13" s="625"/>
      <c r="DQ13" s="632">
        <v>199363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14866</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128330</v>
      </c>
      <c r="CS14" s="624"/>
      <c r="CT14" s="624"/>
      <c r="CU14" s="624"/>
      <c r="CV14" s="624"/>
      <c r="CW14" s="624"/>
      <c r="CX14" s="624"/>
      <c r="CY14" s="625"/>
      <c r="CZ14" s="626">
        <v>4.4000000000000004</v>
      </c>
      <c r="DA14" s="626"/>
      <c r="DB14" s="626"/>
      <c r="DC14" s="626"/>
      <c r="DD14" s="632" t="s">
        <v>109</v>
      </c>
      <c r="DE14" s="624"/>
      <c r="DF14" s="624"/>
      <c r="DG14" s="624"/>
      <c r="DH14" s="624"/>
      <c r="DI14" s="624"/>
      <c r="DJ14" s="624"/>
      <c r="DK14" s="624"/>
      <c r="DL14" s="624"/>
      <c r="DM14" s="624"/>
      <c r="DN14" s="624"/>
      <c r="DO14" s="624"/>
      <c r="DP14" s="625"/>
      <c r="DQ14" s="632">
        <v>125204</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3880</v>
      </c>
      <c r="S15" s="624"/>
      <c r="T15" s="624"/>
      <c r="U15" s="624"/>
      <c r="V15" s="624"/>
      <c r="W15" s="624"/>
      <c r="X15" s="624"/>
      <c r="Y15" s="625"/>
      <c r="Z15" s="626">
        <v>0.1</v>
      </c>
      <c r="AA15" s="626"/>
      <c r="AB15" s="626"/>
      <c r="AC15" s="626"/>
      <c r="AD15" s="627">
        <v>3880</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25204</v>
      </c>
      <c r="BH15" s="624"/>
      <c r="BI15" s="624"/>
      <c r="BJ15" s="624"/>
      <c r="BK15" s="624"/>
      <c r="BL15" s="624"/>
      <c r="BM15" s="624"/>
      <c r="BN15" s="625"/>
      <c r="BO15" s="626">
        <v>3.4</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216742</v>
      </c>
      <c r="CS15" s="624"/>
      <c r="CT15" s="624"/>
      <c r="CU15" s="624"/>
      <c r="CV15" s="624"/>
      <c r="CW15" s="624"/>
      <c r="CX15" s="624"/>
      <c r="CY15" s="625"/>
      <c r="CZ15" s="626">
        <v>7.4</v>
      </c>
      <c r="DA15" s="626"/>
      <c r="DB15" s="626"/>
      <c r="DC15" s="626"/>
      <c r="DD15" s="632" t="s">
        <v>109</v>
      </c>
      <c r="DE15" s="624"/>
      <c r="DF15" s="624"/>
      <c r="DG15" s="624"/>
      <c r="DH15" s="624"/>
      <c r="DI15" s="624"/>
      <c r="DJ15" s="624"/>
      <c r="DK15" s="624"/>
      <c r="DL15" s="624"/>
      <c r="DM15" s="624"/>
      <c r="DN15" s="624"/>
      <c r="DO15" s="624"/>
      <c r="DP15" s="625"/>
      <c r="DQ15" s="632">
        <v>204034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1486843</v>
      </c>
      <c r="S16" s="624"/>
      <c r="T16" s="624"/>
      <c r="U16" s="624"/>
      <c r="V16" s="624"/>
      <c r="W16" s="624"/>
      <c r="X16" s="624"/>
      <c r="Y16" s="625"/>
      <c r="Z16" s="626">
        <v>41.8</v>
      </c>
      <c r="AA16" s="626"/>
      <c r="AB16" s="626"/>
      <c r="AC16" s="626"/>
      <c r="AD16" s="627">
        <v>1293435</v>
      </c>
      <c r="AE16" s="627"/>
      <c r="AF16" s="627"/>
      <c r="AG16" s="627"/>
      <c r="AH16" s="627"/>
      <c r="AI16" s="627"/>
      <c r="AJ16" s="627"/>
      <c r="AK16" s="627"/>
      <c r="AL16" s="628">
        <v>58.1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1293435</v>
      </c>
      <c r="S17" s="624"/>
      <c r="T17" s="624"/>
      <c r="U17" s="624"/>
      <c r="V17" s="624"/>
      <c r="W17" s="624"/>
      <c r="X17" s="624"/>
      <c r="Y17" s="625"/>
      <c r="Z17" s="626">
        <v>36.4</v>
      </c>
      <c r="AA17" s="626"/>
      <c r="AB17" s="626"/>
      <c r="AC17" s="626"/>
      <c r="AD17" s="627">
        <v>1293435</v>
      </c>
      <c r="AE17" s="627"/>
      <c r="AF17" s="627"/>
      <c r="AG17" s="627"/>
      <c r="AH17" s="627"/>
      <c r="AI17" s="627"/>
      <c r="AJ17" s="627"/>
      <c r="AK17" s="627"/>
      <c r="AL17" s="628">
        <v>58.1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374728</v>
      </c>
      <c r="CS17" s="624"/>
      <c r="CT17" s="624"/>
      <c r="CU17" s="624"/>
      <c r="CV17" s="624"/>
      <c r="CW17" s="624"/>
      <c r="CX17" s="624"/>
      <c r="CY17" s="625"/>
      <c r="CZ17" s="626">
        <v>12.9</v>
      </c>
      <c r="DA17" s="626"/>
      <c r="DB17" s="626"/>
      <c r="DC17" s="626"/>
      <c r="DD17" s="632" t="s">
        <v>109</v>
      </c>
      <c r="DE17" s="624"/>
      <c r="DF17" s="624"/>
      <c r="DG17" s="624"/>
      <c r="DH17" s="624"/>
      <c r="DI17" s="624"/>
      <c r="DJ17" s="624"/>
      <c r="DK17" s="624"/>
      <c r="DL17" s="624"/>
      <c r="DM17" s="624"/>
      <c r="DN17" s="624"/>
      <c r="DO17" s="624"/>
      <c r="DP17" s="625"/>
      <c r="DQ17" s="632">
        <v>371263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193408</v>
      </c>
      <c r="S18" s="624"/>
      <c r="T18" s="624"/>
      <c r="U18" s="624"/>
      <c r="V18" s="624"/>
      <c r="W18" s="624"/>
      <c r="X18" s="624"/>
      <c r="Y18" s="625"/>
      <c r="Z18" s="626">
        <v>5.4</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2398295</v>
      </c>
      <c r="S20" s="624"/>
      <c r="T20" s="624"/>
      <c r="U20" s="624"/>
      <c r="V20" s="624"/>
      <c r="W20" s="624"/>
      <c r="X20" s="624"/>
      <c r="Y20" s="625"/>
      <c r="Z20" s="626">
        <v>67.5</v>
      </c>
      <c r="AA20" s="626"/>
      <c r="AB20" s="626"/>
      <c r="AC20" s="626"/>
      <c r="AD20" s="627">
        <v>2204887</v>
      </c>
      <c r="AE20" s="627"/>
      <c r="AF20" s="627"/>
      <c r="AG20" s="627"/>
      <c r="AH20" s="627"/>
      <c r="AI20" s="627"/>
      <c r="AJ20" s="627"/>
      <c r="AK20" s="627"/>
      <c r="AL20" s="628">
        <v>99.1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2913885</v>
      </c>
      <c r="CS20" s="624"/>
      <c r="CT20" s="624"/>
      <c r="CU20" s="624"/>
      <c r="CV20" s="624"/>
      <c r="CW20" s="624"/>
      <c r="CX20" s="624"/>
      <c r="CY20" s="625"/>
      <c r="CZ20" s="626">
        <v>100</v>
      </c>
      <c r="DA20" s="626"/>
      <c r="DB20" s="626"/>
      <c r="DC20" s="626"/>
      <c r="DD20" s="632">
        <v>91256</v>
      </c>
      <c r="DE20" s="624"/>
      <c r="DF20" s="624"/>
      <c r="DG20" s="624"/>
      <c r="DH20" s="624"/>
      <c r="DI20" s="624"/>
      <c r="DJ20" s="624"/>
      <c r="DK20" s="624"/>
      <c r="DL20" s="624"/>
      <c r="DM20" s="624"/>
      <c r="DN20" s="624"/>
      <c r="DO20" s="624"/>
      <c r="DP20" s="625"/>
      <c r="DQ20" s="632">
        <v>2404592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753</v>
      </c>
      <c r="S21" s="624"/>
      <c r="T21" s="624"/>
      <c r="U21" s="624"/>
      <c r="V21" s="624"/>
      <c r="W21" s="624"/>
      <c r="X21" s="624"/>
      <c r="Y21" s="625"/>
      <c r="Z21" s="626">
        <v>0</v>
      </c>
      <c r="AA21" s="626"/>
      <c r="AB21" s="626"/>
      <c r="AC21" s="626"/>
      <c r="AD21" s="627">
        <v>753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12269</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79016</v>
      </c>
      <c r="S23" s="624"/>
      <c r="T23" s="624"/>
      <c r="U23" s="624"/>
      <c r="V23" s="624"/>
      <c r="W23" s="624"/>
      <c r="X23" s="624"/>
      <c r="Y23" s="625"/>
      <c r="Z23" s="626">
        <v>2.2000000000000002</v>
      </c>
      <c r="AA23" s="626"/>
      <c r="AB23" s="626"/>
      <c r="AC23" s="626"/>
      <c r="AD23" s="627">
        <v>11978</v>
      </c>
      <c r="AE23" s="627"/>
      <c r="AF23" s="627"/>
      <c r="AG23" s="627"/>
      <c r="AH23" s="627"/>
      <c r="AI23" s="627"/>
      <c r="AJ23" s="627"/>
      <c r="AK23" s="627"/>
      <c r="AL23" s="628">
        <v>0.5</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6573</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1516096</v>
      </c>
      <c r="CS24" s="613"/>
      <c r="CT24" s="613"/>
      <c r="CU24" s="613"/>
      <c r="CV24" s="613"/>
      <c r="CW24" s="613"/>
      <c r="CX24" s="613"/>
      <c r="CY24" s="614"/>
      <c r="CZ24" s="650">
        <v>52</v>
      </c>
      <c r="DA24" s="651"/>
      <c r="DB24" s="651"/>
      <c r="DC24" s="652"/>
      <c r="DD24" s="649">
        <v>1244793</v>
      </c>
      <c r="DE24" s="613"/>
      <c r="DF24" s="613"/>
      <c r="DG24" s="613"/>
      <c r="DH24" s="613"/>
      <c r="DI24" s="613"/>
      <c r="DJ24" s="613"/>
      <c r="DK24" s="614"/>
      <c r="DL24" s="649">
        <v>1214338</v>
      </c>
      <c r="DM24" s="613"/>
      <c r="DN24" s="613"/>
      <c r="DO24" s="613"/>
      <c r="DP24" s="613"/>
      <c r="DQ24" s="613"/>
      <c r="DR24" s="613"/>
      <c r="DS24" s="613"/>
      <c r="DT24" s="613"/>
      <c r="DU24" s="613"/>
      <c r="DV24" s="614"/>
      <c r="DW24" s="617">
        <v>51.4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199936</v>
      </c>
      <c r="S25" s="624"/>
      <c r="T25" s="624"/>
      <c r="U25" s="624"/>
      <c r="V25" s="624"/>
      <c r="W25" s="624"/>
      <c r="X25" s="624"/>
      <c r="Y25" s="625"/>
      <c r="Z25" s="626">
        <v>5.6</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828487</v>
      </c>
      <c r="CS25" s="655"/>
      <c r="CT25" s="655"/>
      <c r="CU25" s="655"/>
      <c r="CV25" s="655"/>
      <c r="CW25" s="655"/>
      <c r="CX25" s="655"/>
      <c r="CY25" s="656"/>
      <c r="CZ25" s="657">
        <v>28.4</v>
      </c>
      <c r="DA25" s="658"/>
      <c r="DB25" s="658"/>
      <c r="DC25" s="659"/>
      <c r="DD25" s="632">
        <v>758434</v>
      </c>
      <c r="DE25" s="655"/>
      <c r="DF25" s="655"/>
      <c r="DG25" s="655"/>
      <c r="DH25" s="655"/>
      <c r="DI25" s="655"/>
      <c r="DJ25" s="655"/>
      <c r="DK25" s="656"/>
      <c r="DL25" s="632">
        <v>749551</v>
      </c>
      <c r="DM25" s="655"/>
      <c r="DN25" s="655"/>
      <c r="DO25" s="655"/>
      <c r="DP25" s="655"/>
      <c r="DQ25" s="655"/>
      <c r="DR25" s="655"/>
      <c r="DS25" s="655"/>
      <c r="DT25" s="655"/>
      <c r="DU25" s="655"/>
      <c r="DV25" s="656"/>
      <c r="DW25" s="628">
        <v>31.7</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521372</v>
      </c>
      <c r="CS26" s="624"/>
      <c r="CT26" s="624"/>
      <c r="CU26" s="624"/>
      <c r="CV26" s="624"/>
      <c r="CW26" s="624"/>
      <c r="CX26" s="624"/>
      <c r="CY26" s="625"/>
      <c r="CZ26" s="657">
        <v>17.899999999999999</v>
      </c>
      <c r="DA26" s="658"/>
      <c r="DB26" s="658"/>
      <c r="DC26" s="659"/>
      <c r="DD26" s="632">
        <v>455434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133561</v>
      </c>
      <c r="S27" s="624"/>
      <c r="T27" s="624"/>
      <c r="U27" s="624"/>
      <c r="V27" s="624"/>
      <c r="W27" s="624"/>
      <c r="X27" s="624"/>
      <c r="Y27" s="625"/>
      <c r="Z27" s="626">
        <v>3.8</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744182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312881</v>
      </c>
      <c r="CS27" s="655"/>
      <c r="CT27" s="655"/>
      <c r="CU27" s="655"/>
      <c r="CV27" s="655"/>
      <c r="CW27" s="655"/>
      <c r="CX27" s="655"/>
      <c r="CY27" s="656"/>
      <c r="CZ27" s="657">
        <v>10.7</v>
      </c>
      <c r="DA27" s="658"/>
      <c r="DB27" s="658"/>
      <c r="DC27" s="659"/>
      <c r="DD27" s="632">
        <v>115096</v>
      </c>
      <c r="DE27" s="655"/>
      <c r="DF27" s="655"/>
      <c r="DG27" s="655"/>
      <c r="DH27" s="655"/>
      <c r="DI27" s="655"/>
      <c r="DJ27" s="655"/>
      <c r="DK27" s="656"/>
      <c r="DL27" s="632">
        <v>93524</v>
      </c>
      <c r="DM27" s="655"/>
      <c r="DN27" s="655"/>
      <c r="DO27" s="655"/>
      <c r="DP27" s="655"/>
      <c r="DQ27" s="655"/>
      <c r="DR27" s="655"/>
      <c r="DS27" s="655"/>
      <c r="DT27" s="655"/>
      <c r="DU27" s="655"/>
      <c r="DV27" s="656"/>
      <c r="DW27" s="628">
        <v>4</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3217</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374728</v>
      </c>
      <c r="CS28" s="624"/>
      <c r="CT28" s="624"/>
      <c r="CU28" s="624"/>
      <c r="CV28" s="624"/>
      <c r="CW28" s="624"/>
      <c r="CX28" s="624"/>
      <c r="CY28" s="625"/>
      <c r="CZ28" s="657">
        <v>12.9</v>
      </c>
      <c r="DA28" s="658"/>
      <c r="DB28" s="658"/>
      <c r="DC28" s="659"/>
      <c r="DD28" s="632">
        <v>371263</v>
      </c>
      <c r="DE28" s="624"/>
      <c r="DF28" s="624"/>
      <c r="DG28" s="624"/>
      <c r="DH28" s="624"/>
      <c r="DI28" s="624"/>
      <c r="DJ28" s="624"/>
      <c r="DK28" s="625"/>
      <c r="DL28" s="632">
        <v>371263</v>
      </c>
      <c r="DM28" s="624"/>
      <c r="DN28" s="624"/>
      <c r="DO28" s="624"/>
      <c r="DP28" s="624"/>
      <c r="DQ28" s="624"/>
      <c r="DR28" s="624"/>
      <c r="DS28" s="624"/>
      <c r="DT28" s="624"/>
      <c r="DU28" s="624"/>
      <c r="DV28" s="625"/>
      <c r="DW28" s="628">
        <v>15.7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170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374728</v>
      </c>
      <c r="CS29" s="655"/>
      <c r="CT29" s="655"/>
      <c r="CU29" s="655"/>
      <c r="CV29" s="655"/>
      <c r="CW29" s="655"/>
      <c r="CX29" s="655"/>
      <c r="CY29" s="656"/>
      <c r="CZ29" s="657">
        <v>12.9</v>
      </c>
      <c r="DA29" s="658"/>
      <c r="DB29" s="658"/>
      <c r="DC29" s="659"/>
      <c r="DD29" s="632">
        <v>371263</v>
      </c>
      <c r="DE29" s="655"/>
      <c r="DF29" s="655"/>
      <c r="DG29" s="655"/>
      <c r="DH29" s="655"/>
      <c r="DI29" s="655"/>
      <c r="DJ29" s="655"/>
      <c r="DK29" s="656"/>
      <c r="DL29" s="632">
        <v>371263</v>
      </c>
      <c r="DM29" s="655"/>
      <c r="DN29" s="655"/>
      <c r="DO29" s="655"/>
      <c r="DP29" s="655"/>
      <c r="DQ29" s="655"/>
      <c r="DR29" s="655"/>
      <c r="DS29" s="655"/>
      <c r="DT29" s="655"/>
      <c r="DU29" s="655"/>
      <c r="DV29" s="656"/>
      <c r="DW29" s="628">
        <v>15.7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12000</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95</v>
      </c>
      <c r="BN30" s="682"/>
      <c r="BO30" s="682"/>
      <c r="BP30" s="682"/>
      <c r="BQ30" s="683"/>
      <c r="BR30" s="681">
        <v>98.8</v>
      </c>
      <c r="BS30" s="682"/>
      <c r="BT30" s="682"/>
      <c r="BU30" s="682"/>
      <c r="BV30" s="682"/>
      <c r="BW30" s="682"/>
      <c r="BX30" s="618">
        <v>93.4</v>
      </c>
      <c r="BY30" s="682"/>
      <c r="BZ30" s="682"/>
      <c r="CA30" s="682"/>
      <c r="CB30" s="683"/>
      <c r="CD30" s="686"/>
      <c r="CE30" s="687"/>
      <c r="CF30" s="637" t="s">
        <v>289</v>
      </c>
      <c r="CG30" s="638"/>
      <c r="CH30" s="638"/>
      <c r="CI30" s="638"/>
      <c r="CJ30" s="638"/>
      <c r="CK30" s="638"/>
      <c r="CL30" s="638"/>
      <c r="CM30" s="638"/>
      <c r="CN30" s="638"/>
      <c r="CO30" s="638"/>
      <c r="CP30" s="638"/>
      <c r="CQ30" s="639"/>
      <c r="CR30" s="623">
        <v>327628</v>
      </c>
      <c r="CS30" s="624"/>
      <c r="CT30" s="624"/>
      <c r="CU30" s="624"/>
      <c r="CV30" s="624"/>
      <c r="CW30" s="624"/>
      <c r="CX30" s="624"/>
      <c r="CY30" s="625"/>
      <c r="CZ30" s="657">
        <v>11.2</v>
      </c>
      <c r="DA30" s="658"/>
      <c r="DB30" s="658"/>
      <c r="DC30" s="659"/>
      <c r="DD30" s="632">
        <v>326481</v>
      </c>
      <c r="DE30" s="624"/>
      <c r="DF30" s="624"/>
      <c r="DG30" s="624"/>
      <c r="DH30" s="624"/>
      <c r="DI30" s="624"/>
      <c r="DJ30" s="624"/>
      <c r="DK30" s="625"/>
      <c r="DL30" s="632">
        <v>326481</v>
      </c>
      <c r="DM30" s="624"/>
      <c r="DN30" s="624"/>
      <c r="DO30" s="624"/>
      <c r="DP30" s="624"/>
      <c r="DQ30" s="624"/>
      <c r="DR30" s="624"/>
      <c r="DS30" s="624"/>
      <c r="DT30" s="624"/>
      <c r="DU30" s="624"/>
      <c r="DV30" s="625"/>
      <c r="DW30" s="628">
        <v>13.8</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517383</v>
      </c>
      <c r="S31" s="624"/>
      <c r="T31" s="624"/>
      <c r="U31" s="624"/>
      <c r="V31" s="624"/>
      <c r="W31" s="624"/>
      <c r="X31" s="624"/>
      <c r="Y31" s="625"/>
      <c r="Z31" s="626">
        <v>14.6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92.6</v>
      </c>
      <c r="BN31" s="679"/>
      <c r="BO31" s="679"/>
      <c r="BP31" s="679"/>
      <c r="BQ31" s="680"/>
      <c r="BR31" s="678">
        <v>98.5</v>
      </c>
      <c r="BS31" s="655"/>
      <c r="BT31" s="655"/>
      <c r="BU31" s="655"/>
      <c r="BV31" s="655"/>
      <c r="BW31" s="655"/>
      <c r="BX31" s="629">
        <v>90.7</v>
      </c>
      <c r="BY31" s="679"/>
      <c r="BZ31" s="679"/>
      <c r="CA31" s="679"/>
      <c r="CB31" s="680"/>
      <c r="CD31" s="686"/>
      <c r="CE31" s="687"/>
      <c r="CF31" s="637" t="s">
        <v>293</v>
      </c>
      <c r="CG31" s="638"/>
      <c r="CH31" s="638"/>
      <c r="CI31" s="638"/>
      <c r="CJ31" s="638"/>
      <c r="CK31" s="638"/>
      <c r="CL31" s="638"/>
      <c r="CM31" s="638"/>
      <c r="CN31" s="638"/>
      <c r="CO31" s="638"/>
      <c r="CP31" s="638"/>
      <c r="CQ31" s="639"/>
      <c r="CR31" s="623">
        <v>47100</v>
      </c>
      <c r="CS31" s="655"/>
      <c r="CT31" s="655"/>
      <c r="CU31" s="655"/>
      <c r="CV31" s="655"/>
      <c r="CW31" s="655"/>
      <c r="CX31" s="655"/>
      <c r="CY31" s="656"/>
      <c r="CZ31" s="657">
        <v>1.6</v>
      </c>
      <c r="DA31" s="658"/>
      <c r="DB31" s="658"/>
      <c r="DC31" s="659"/>
      <c r="DD31" s="632">
        <v>44782</v>
      </c>
      <c r="DE31" s="655"/>
      <c r="DF31" s="655"/>
      <c r="DG31" s="655"/>
      <c r="DH31" s="655"/>
      <c r="DI31" s="655"/>
      <c r="DJ31" s="655"/>
      <c r="DK31" s="656"/>
      <c r="DL31" s="632">
        <v>44782</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29283</v>
      </c>
      <c r="S32" s="624"/>
      <c r="T32" s="624"/>
      <c r="U32" s="624"/>
      <c r="V32" s="624"/>
      <c r="W32" s="624"/>
      <c r="X32" s="624"/>
      <c r="Y32" s="625"/>
      <c r="Z32" s="626">
        <v>0.8</v>
      </c>
      <c r="AA32" s="626"/>
      <c r="AB32" s="626"/>
      <c r="AC32" s="626"/>
      <c r="AD32" s="627">
        <v>6759</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99.5</v>
      </c>
      <c r="BH32" s="691"/>
      <c r="BI32" s="691"/>
      <c r="BJ32" s="691"/>
      <c r="BK32" s="691"/>
      <c r="BL32" s="691"/>
      <c r="BM32" s="692">
        <v>97.3</v>
      </c>
      <c r="BN32" s="691"/>
      <c r="BO32" s="691"/>
      <c r="BP32" s="691"/>
      <c r="BQ32" s="693"/>
      <c r="BR32" s="690">
        <v>99</v>
      </c>
      <c r="BS32" s="691"/>
      <c r="BT32" s="691"/>
      <c r="BU32" s="691"/>
      <c r="BV32" s="691"/>
      <c r="BW32" s="691"/>
      <c r="BX32" s="692">
        <v>96</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161323</v>
      </c>
      <c r="S33" s="624"/>
      <c r="T33" s="624"/>
      <c r="U33" s="624"/>
      <c r="V33" s="624"/>
      <c r="W33" s="624"/>
      <c r="X33" s="624"/>
      <c r="Y33" s="625"/>
      <c r="Z33" s="626">
        <v>4.5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1306533</v>
      </c>
      <c r="CS33" s="655"/>
      <c r="CT33" s="655"/>
      <c r="CU33" s="655"/>
      <c r="CV33" s="655"/>
      <c r="CW33" s="655"/>
      <c r="CX33" s="655"/>
      <c r="CY33" s="656"/>
      <c r="CZ33" s="657">
        <v>44.8</v>
      </c>
      <c r="DA33" s="658"/>
      <c r="DB33" s="658"/>
      <c r="DC33" s="659"/>
      <c r="DD33" s="632">
        <v>1095314</v>
      </c>
      <c r="DE33" s="655"/>
      <c r="DF33" s="655"/>
      <c r="DG33" s="655"/>
      <c r="DH33" s="655"/>
      <c r="DI33" s="655"/>
      <c r="DJ33" s="655"/>
      <c r="DK33" s="656"/>
      <c r="DL33" s="632">
        <v>885157</v>
      </c>
      <c r="DM33" s="655"/>
      <c r="DN33" s="655"/>
      <c r="DO33" s="655"/>
      <c r="DP33" s="655"/>
      <c r="DQ33" s="655"/>
      <c r="DR33" s="655"/>
      <c r="DS33" s="655"/>
      <c r="DT33" s="655"/>
      <c r="DU33" s="655"/>
      <c r="DV33" s="656"/>
      <c r="DW33" s="628">
        <v>37.5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595342</v>
      </c>
      <c r="CS34" s="624"/>
      <c r="CT34" s="624"/>
      <c r="CU34" s="624"/>
      <c r="CV34" s="624"/>
      <c r="CW34" s="624"/>
      <c r="CX34" s="624"/>
      <c r="CY34" s="625"/>
      <c r="CZ34" s="657">
        <v>20.399999999999999</v>
      </c>
      <c r="DA34" s="658"/>
      <c r="DB34" s="658"/>
      <c r="DC34" s="659"/>
      <c r="DD34" s="632">
        <v>517377</v>
      </c>
      <c r="DE34" s="624"/>
      <c r="DF34" s="624"/>
      <c r="DG34" s="624"/>
      <c r="DH34" s="624"/>
      <c r="DI34" s="624"/>
      <c r="DJ34" s="624"/>
      <c r="DK34" s="625"/>
      <c r="DL34" s="632">
        <v>388295</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138923</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396763</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-63412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55919</v>
      </c>
      <c r="CS35" s="655"/>
      <c r="CT35" s="655"/>
      <c r="CU35" s="655"/>
      <c r="CV35" s="655"/>
      <c r="CW35" s="655"/>
      <c r="CX35" s="655"/>
      <c r="CY35" s="656"/>
      <c r="CZ35" s="657">
        <v>1.9</v>
      </c>
      <c r="DA35" s="658"/>
      <c r="DB35" s="658"/>
      <c r="DC35" s="659"/>
      <c r="DD35" s="632">
        <v>32512</v>
      </c>
      <c r="DE35" s="655"/>
      <c r="DF35" s="655"/>
      <c r="DG35" s="655"/>
      <c r="DH35" s="655"/>
      <c r="DI35" s="655"/>
      <c r="DJ35" s="655"/>
      <c r="DK35" s="656"/>
      <c r="DL35" s="632">
        <v>32512</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3553779</v>
      </c>
      <c r="S36" s="696"/>
      <c r="T36" s="696"/>
      <c r="U36" s="696"/>
      <c r="V36" s="696"/>
      <c r="W36" s="696"/>
      <c r="X36" s="696"/>
      <c r="Y36" s="697"/>
      <c r="Z36" s="698">
        <v>100</v>
      </c>
      <c r="AA36" s="698"/>
      <c r="AB36" s="698"/>
      <c r="AC36" s="698"/>
      <c r="AD36" s="699">
        <v>2224377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119631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-77789</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255988</v>
      </c>
      <c r="CS36" s="624"/>
      <c r="CT36" s="624"/>
      <c r="CU36" s="624"/>
      <c r="CV36" s="624"/>
      <c r="CW36" s="624"/>
      <c r="CX36" s="624"/>
      <c r="CY36" s="625"/>
      <c r="CZ36" s="657">
        <v>8.8000000000000007</v>
      </c>
      <c r="DA36" s="658"/>
      <c r="DB36" s="658"/>
      <c r="DC36" s="659"/>
      <c r="DD36" s="632">
        <v>220910</v>
      </c>
      <c r="DE36" s="624"/>
      <c r="DF36" s="624"/>
      <c r="DG36" s="624"/>
      <c r="DH36" s="624"/>
      <c r="DI36" s="624"/>
      <c r="DJ36" s="624"/>
      <c r="DK36" s="625"/>
      <c r="DL36" s="632">
        <v>192246</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682</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1348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136939</v>
      </c>
      <c r="CS37" s="655"/>
      <c r="CT37" s="655"/>
      <c r="CU37" s="655"/>
      <c r="CV37" s="655"/>
      <c r="CW37" s="655"/>
      <c r="CX37" s="655"/>
      <c r="CY37" s="656"/>
      <c r="CZ37" s="657">
        <v>4.7</v>
      </c>
      <c r="DA37" s="658"/>
      <c r="DB37" s="658"/>
      <c r="DC37" s="659"/>
      <c r="DD37" s="632">
        <v>134802</v>
      </c>
      <c r="DE37" s="655"/>
      <c r="DF37" s="655"/>
      <c r="DG37" s="655"/>
      <c r="DH37" s="655"/>
      <c r="DI37" s="655"/>
      <c r="DJ37" s="655"/>
      <c r="DK37" s="656"/>
      <c r="DL37" s="632">
        <v>134802</v>
      </c>
      <c r="DM37" s="655"/>
      <c r="DN37" s="655"/>
      <c r="DO37" s="655"/>
      <c r="DP37" s="655"/>
      <c r="DQ37" s="655"/>
      <c r="DR37" s="655"/>
      <c r="DS37" s="655"/>
      <c r="DT37" s="655"/>
      <c r="DU37" s="655"/>
      <c r="DV37" s="656"/>
      <c r="DW37" s="628">
        <v>5.7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2249</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396081</v>
      </c>
      <c r="CS38" s="624"/>
      <c r="CT38" s="624"/>
      <c r="CU38" s="624"/>
      <c r="CV38" s="624"/>
      <c r="CW38" s="624"/>
      <c r="CX38" s="624"/>
      <c r="CY38" s="625"/>
      <c r="CZ38" s="657">
        <v>13.6</v>
      </c>
      <c r="DA38" s="658"/>
      <c r="DB38" s="658"/>
      <c r="DC38" s="659"/>
      <c r="DD38" s="632">
        <v>324515</v>
      </c>
      <c r="DE38" s="624"/>
      <c r="DF38" s="624"/>
      <c r="DG38" s="624"/>
      <c r="DH38" s="624"/>
      <c r="DI38" s="624"/>
      <c r="DJ38" s="624"/>
      <c r="DK38" s="625"/>
      <c r="DL38" s="632">
        <v>272104</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3203</v>
      </c>
      <c r="CS39" s="655"/>
      <c r="CT39" s="655"/>
      <c r="CU39" s="655"/>
      <c r="CV39" s="655"/>
      <c r="CW39" s="655"/>
      <c r="CX39" s="655"/>
      <c r="CY39" s="656"/>
      <c r="CZ39" s="657">
        <v>0.1</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65766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210684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91256</v>
      </c>
      <c r="CS42" s="624"/>
      <c r="CT42" s="624"/>
      <c r="CU42" s="624"/>
      <c r="CV42" s="624"/>
      <c r="CW42" s="624"/>
      <c r="CX42" s="624"/>
      <c r="CY42" s="625"/>
      <c r="CZ42" s="657">
        <v>3.1</v>
      </c>
      <c r="DA42" s="706"/>
      <c r="DB42" s="706"/>
      <c r="DC42" s="707"/>
      <c r="DD42" s="632">
        <v>64485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153</v>
      </c>
      <c r="CS43" s="655"/>
      <c r="CT43" s="655"/>
      <c r="CU43" s="655"/>
      <c r="CV43" s="655"/>
      <c r="CW43" s="655"/>
      <c r="CX43" s="655"/>
      <c r="CY43" s="656"/>
      <c r="CZ43" s="657" t="s">
        <v>153</v>
      </c>
      <c r="DA43" s="658"/>
      <c r="DB43" s="658"/>
      <c r="DC43" s="659"/>
      <c r="DD43" s="632" t="s">
        <v>153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91256</v>
      </c>
      <c r="CS44" s="624"/>
      <c r="CT44" s="624"/>
      <c r="CU44" s="624"/>
      <c r="CV44" s="624"/>
      <c r="CW44" s="624"/>
      <c r="CX44" s="624"/>
      <c r="CY44" s="625"/>
      <c r="CZ44" s="657">
        <v>3.1</v>
      </c>
      <c r="DA44" s="706"/>
      <c r="DB44" s="706"/>
      <c r="DC44" s="707"/>
      <c r="DD44" s="632">
        <v>64485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30605</v>
      </c>
      <c r="CS45" s="655"/>
      <c r="CT45" s="655"/>
      <c r="CU45" s="655"/>
      <c r="CV45" s="655"/>
      <c r="CW45" s="655"/>
      <c r="CX45" s="655"/>
      <c r="CY45" s="656"/>
      <c r="CZ45" s="657">
        <v>1.1000000000000001</v>
      </c>
      <c r="DA45" s="658"/>
      <c r="DB45" s="658"/>
      <c r="DC45" s="659"/>
      <c r="DD45" s="632">
        <v>3845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60651</v>
      </c>
      <c r="CS46" s="624"/>
      <c r="CT46" s="624"/>
      <c r="CU46" s="624"/>
      <c r="CV46" s="624"/>
      <c r="CW46" s="624"/>
      <c r="CX46" s="624"/>
      <c r="CY46" s="625"/>
      <c r="CZ46" s="657">
        <v>2.1</v>
      </c>
      <c r="DA46" s="706"/>
      <c r="DB46" s="706"/>
      <c r="DC46" s="707"/>
      <c r="DD46" s="632">
        <v>60640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153</v>
      </c>
      <c r="CS47" s="655"/>
      <c r="CT47" s="655"/>
      <c r="CU47" s="655"/>
      <c r="CV47" s="655"/>
      <c r="CW47" s="655"/>
      <c r="CX47" s="655"/>
      <c r="CY47" s="656"/>
      <c r="CZ47" s="657" t="s">
        <v>153</v>
      </c>
      <c r="DA47" s="658"/>
      <c r="DB47" s="658"/>
      <c r="DC47" s="659"/>
      <c r="DD47" s="632" t="s">
        <v>153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2913885</v>
      </c>
      <c r="CS49" s="691"/>
      <c r="CT49" s="691"/>
      <c r="CU49" s="691"/>
      <c r="CV49" s="691"/>
      <c r="CW49" s="691"/>
      <c r="CX49" s="691"/>
      <c r="CY49" s="718"/>
      <c r="CZ49" s="719">
        <v>100</v>
      </c>
      <c r="DA49" s="720"/>
      <c r="DB49" s="720"/>
      <c r="DC49" s="721"/>
      <c r="DD49" s="722">
        <v>2404592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3578</v>
      </c>
      <c r="R7" s="753"/>
      <c r="S7" s="753"/>
      <c r="T7" s="753"/>
      <c r="U7" s="753"/>
      <c r="V7" s="753">
        <v>2912</v>
      </c>
      <c r="W7" s="753"/>
      <c r="X7" s="753"/>
      <c r="Y7" s="753"/>
      <c r="Z7" s="753"/>
      <c r="AA7" s="753">
        <v>666</v>
      </c>
      <c r="AB7" s="753"/>
      <c r="AC7" s="753"/>
      <c r="AD7" s="753"/>
      <c r="AE7" s="754"/>
      <c r="AF7" s="755">
        <v>628</v>
      </c>
      <c r="AG7" s="756"/>
      <c r="AH7" s="756"/>
      <c r="AI7" s="756"/>
      <c r="AJ7" s="757"/>
      <c r="AK7" s="792"/>
      <c r="AL7" s="793"/>
      <c r="AM7" s="793"/>
      <c r="AN7" s="793"/>
      <c r="AO7" s="793"/>
      <c r="AP7" s="793">
        <v>3417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c r="CI7" s="790"/>
      <c r="CJ7" s="790"/>
      <c r="CK7" s="790"/>
      <c r="CL7" s="791"/>
      <c r="CM7" s="789">
        <v>8</v>
      </c>
      <c r="CN7" s="790"/>
      <c r="CO7" s="790"/>
      <c r="CP7" s="790"/>
      <c r="CQ7" s="791"/>
      <c r="CR7" s="789">
        <v>5</v>
      </c>
      <c r="CS7" s="790"/>
      <c r="CT7" s="790"/>
      <c r="CU7" s="790"/>
      <c r="CV7" s="791"/>
      <c r="CW7" s="789"/>
      <c r="CX7" s="790"/>
      <c r="CY7" s="790"/>
      <c r="CZ7" s="790"/>
      <c r="DA7" s="791"/>
      <c r="DB7" s="789"/>
      <c r="DC7" s="790"/>
      <c r="DD7" s="790"/>
      <c r="DE7" s="790"/>
      <c r="DF7" s="791"/>
      <c r="DG7" s="789">
        <v>30</v>
      </c>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v>
      </c>
      <c r="R8" s="777"/>
      <c r="S8" s="777"/>
      <c r="T8" s="777"/>
      <c r="U8" s="777"/>
      <c r="V8" s="777">
        <v>27</v>
      </c>
      <c r="W8" s="777"/>
      <c r="X8" s="777"/>
      <c r="Y8" s="777"/>
      <c r="Z8" s="777"/>
      <c r="AA8" s="777">
        <v>-26</v>
      </c>
      <c r="AB8" s="777"/>
      <c r="AC8" s="777"/>
      <c r="AD8" s="777"/>
      <c r="AE8" s="778"/>
      <c r="AF8" s="779">
        <v>-26</v>
      </c>
      <c r="AG8" s="780"/>
      <c r="AH8" s="780"/>
      <c r="AI8" s="780"/>
      <c r="AJ8" s="781"/>
      <c r="AK8" s="782"/>
      <c r="AL8" s="783"/>
      <c r="AM8" s="783"/>
      <c r="AN8" s="783"/>
      <c r="AO8" s="783"/>
      <c r="AP8" s="783">
        <v>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603</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539</v>
      </c>
      <c r="C28" s="750"/>
      <c r="D28" s="750"/>
      <c r="E28" s="750"/>
      <c r="F28" s="750"/>
      <c r="G28" s="750"/>
      <c r="H28" s="750"/>
      <c r="I28" s="750"/>
      <c r="J28" s="750"/>
      <c r="K28" s="750"/>
      <c r="L28" s="750"/>
      <c r="M28" s="750"/>
      <c r="N28" s="750"/>
      <c r="O28" s="750"/>
      <c r="P28" s="751"/>
      <c r="Q28" s="840">
        <v>1073</v>
      </c>
      <c r="R28" s="841"/>
      <c r="S28" s="841"/>
      <c r="T28" s="841"/>
      <c r="U28" s="841"/>
      <c r="V28" s="841">
        <v>1145</v>
      </c>
      <c r="W28" s="841"/>
      <c r="X28" s="841"/>
      <c r="Y28" s="841"/>
      <c r="Z28" s="841"/>
      <c r="AA28" s="841">
        <v>-72</v>
      </c>
      <c r="AB28" s="841"/>
      <c r="AC28" s="841"/>
      <c r="AD28" s="841"/>
      <c r="AE28" s="842"/>
      <c r="AF28" s="843">
        <v>-72</v>
      </c>
      <c r="AG28" s="841"/>
      <c r="AH28" s="841"/>
      <c r="AI28" s="841"/>
      <c r="AJ28" s="844"/>
      <c r="AK28" s="845">
        <v>57</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617</v>
      </c>
      <c r="R29" s="777"/>
      <c r="S29" s="777"/>
      <c r="T29" s="777"/>
      <c r="U29" s="777"/>
      <c r="V29" s="777">
        <v>617</v>
      </c>
      <c r="W29" s="777"/>
      <c r="X29" s="777"/>
      <c r="Y29" s="777"/>
      <c r="Z29" s="777"/>
      <c r="AA29" s="777">
        <v>0</v>
      </c>
      <c r="AB29" s="777"/>
      <c r="AC29" s="777"/>
      <c r="AD29" s="777"/>
      <c r="AE29" s="778"/>
      <c r="AF29" s="779">
        <v>0</v>
      </c>
      <c r="AG29" s="780"/>
      <c r="AH29" s="780"/>
      <c r="AI29" s="780"/>
      <c r="AJ29" s="781"/>
      <c r="AK29" s="848">
        <v>86</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76</v>
      </c>
      <c r="R30" s="777"/>
      <c r="S30" s="777"/>
      <c r="T30" s="777"/>
      <c r="U30" s="777"/>
      <c r="V30" s="777">
        <v>76</v>
      </c>
      <c r="W30" s="777"/>
      <c r="X30" s="777"/>
      <c r="Y30" s="777"/>
      <c r="Z30" s="777"/>
      <c r="AA30" s="777">
        <v>0</v>
      </c>
      <c r="AB30" s="777"/>
      <c r="AC30" s="777"/>
      <c r="AD30" s="777"/>
      <c r="AE30" s="778"/>
      <c r="AF30" s="779">
        <v>0</v>
      </c>
      <c r="AG30" s="780"/>
      <c r="AH30" s="780"/>
      <c r="AI30" s="780"/>
      <c r="AJ30" s="781"/>
      <c r="AK30" s="848">
        <v>22</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540</v>
      </c>
      <c r="C31" s="774"/>
      <c r="D31" s="774"/>
      <c r="E31" s="774"/>
      <c r="F31" s="774"/>
      <c r="G31" s="774"/>
      <c r="H31" s="774"/>
      <c r="I31" s="774"/>
      <c r="J31" s="774"/>
      <c r="K31" s="774"/>
      <c r="L31" s="774"/>
      <c r="M31" s="774"/>
      <c r="N31" s="774"/>
      <c r="O31" s="774"/>
      <c r="P31" s="775"/>
      <c r="Q31" s="776">
        <v>399</v>
      </c>
      <c r="R31" s="777"/>
      <c r="S31" s="777"/>
      <c r="T31" s="777"/>
      <c r="U31" s="777"/>
      <c r="V31" s="777">
        <v>9</v>
      </c>
      <c r="W31" s="777"/>
      <c r="X31" s="777"/>
      <c r="Y31" s="777"/>
      <c r="Z31" s="777"/>
      <c r="AA31" s="777">
        <v>390</v>
      </c>
      <c r="AB31" s="777"/>
      <c r="AC31" s="777"/>
      <c r="AD31" s="777"/>
      <c r="AE31" s="778"/>
      <c r="AF31" s="779">
        <v>390</v>
      </c>
      <c r="AG31" s="780"/>
      <c r="AH31" s="780"/>
      <c r="AI31" s="780"/>
      <c r="AJ31" s="781"/>
      <c r="AK31" s="848">
        <v>1</v>
      </c>
      <c r="AL31" s="849"/>
      <c r="AM31" s="849"/>
      <c r="AN31" s="849"/>
      <c r="AO31" s="849"/>
      <c r="AP31" s="849">
        <v>96</v>
      </c>
      <c r="AQ31" s="849"/>
      <c r="AR31" s="849"/>
      <c r="AS31" s="849"/>
      <c r="AT31" s="849"/>
      <c r="AU31" s="849"/>
      <c r="AV31" s="849"/>
      <c r="AW31" s="849"/>
      <c r="AX31" s="849"/>
      <c r="AY31" s="849"/>
      <c r="AZ31" s="850"/>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280</v>
      </c>
      <c r="R32" s="777"/>
      <c r="S32" s="777"/>
      <c r="T32" s="777"/>
      <c r="U32" s="777"/>
      <c r="V32" s="777">
        <v>280</v>
      </c>
      <c r="W32" s="777"/>
      <c r="X32" s="777"/>
      <c r="Y32" s="777"/>
      <c r="Z32" s="777"/>
      <c r="AA32" s="777">
        <v>0</v>
      </c>
      <c r="AB32" s="777"/>
      <c r="AC32" s="777"/>
      <c r="AD32" s="777"/>
      <c r="AE32" s="778"/>
      <c r="AF32" s="779" t="s">
        <v>109</v>
      </c>
      <c r="AG32" s="780"/>
      <c r="AH32" s="780"/>
      <c r="AI32" s="780"/>
      <c r="AJ32" s="781"/>
      <c r="AK32" s="848">
        <v>120</v>
      </c>
      <c r="AL32" s="849"/>
      <c r="AM32" s="849"/>
      <c r="AN32" s="849"/>
      <c r="AO32" s="849"/>
      <c r="AP32" s="849">
        <v>2362</v>
      </c>
      <c r="AQ32" s="849"/>
      <c r="AR32" s="849"/>
      <c r="AS32" s="849"/>
      <c r="AT32" s="849"/>
      <c r="AU32" s="849">
        <v>1318</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541</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21</v>
      </c>
      <c r="AG68" s="884"/>
      <c r="AH68" s="884"/>
      <c r="AI68" s="884"/>
      <c r="AJ68" s="884"/>
      <c r="AK68" s="884">
        <v>20</v>
      </c>
      <c r="AL68" s="884"/>
      <c r="AM68" s="884"/>
      <c r="AN68" s="884"/>
      <c r="AO68" s="884"/>
      <c r="AP68" s="884">
        <v>50</v>
      </c>
      <c r="AQ68" s="884"/>
      <c r="AR68" s="884"/>
      <c r="AS68" s="884"/>
      <c r="AT68" s="884"/>
      <c r="AU68" s="884">
        <v>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106</v>
      </c>
      <c r="R70" s="849"/>
      <c r="S70" s="849"/>
      <c r="T70" s="849"/>
      <c r="U70" s="849"/>
      <c r="V70" s="849">
        <v>89</v>
      </c>
      <c r="W70" s="849"/>
      <c r="X70" s="849"/>
      <c r="Y70" s="849"/>
      <c r="Z70" s="849"/>
      <c r="AA70" s="849">
        <v>18</v>
      </c>
      <c r="AB70" s="849"/>
      <c r="AC70" s="849"/>
      <c r="AD70" s="849"/>
      <c r="AE70" s="849"/>
      <c r="AF70" s="849">
        <v>18</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15434</v>
      </c>
      <c r="R71" s="849"/>
      <c r="S71" s="849"/>
      <c r="T71" s="849"/>
      <c r="U71" s="849"/>
      <c r="V71" s="849">
        <v>15147</v>
      </c>
      <c r="W71" s="849"/>
      <c r="X71" s="849"/>
      <c r="Y71" s="849"/>
      <c r="Z71" s="849"/>
      <c r="AA71" s="849">
        <v>287</v>
      </c>
      <c r="AB71" s="849"/>
      <c r="AC71" s="849"/>
      <c r="AD71" s="849"/>
      <c r="AE71" s="849"/>
      <c r="AF71" s="849">
        <v>287</v>
      </c>
      <c r="AG71" s="849"/>
      <c r="AH71" s="849"/>
      <c r="AI71" s="849"/>
      <c r="AJ71" s="849"/>
      <c r="AK71" s="849">
        <v>8</v>
      </c>
      <c r="AL71" s="849"/>
      <c r="AM71" s="849"/>
      <c r="AN71" s="849"/>
      <c r="AO71" s="849"/>
      <c r="AP71" s="849">
        <v>4048</v>
      </c>
      <c r="AQ71" s="849"/>
      <c r="AR71" s="849"/>
      <c r="AS71" s="849"/>
      <c r="AT71" s="849"/>
      <c r="AU71" s="849">
        <v>36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4">
        <v>167</v>
      </c>
      <c r="R73" s="849"/>
      <c r="S73" s="849"/>
      <c r="T73" s="849"/>
      <c r="U73" s="849"/>
      <c r="V73" s="849">
        <v>159</v>
      </c>
      <c r="W73" s="849"/>
      <c r="X73" s="849"/>
      <c r="Y73" s="849"/>
      <c r="Z73" s="849"/>
      <c r="AA73" s="849">
        <v>7</v>
      </c>
      <c r="AB73" s="849"/>
      <c r="AC73" s="849"/>
      <c r="AD73" s="849"/>
      <c r="AE73" s="849"/>
      <c r="AF73" s="849">
        <v>7</v>
      </c>
      <c r="AG73" s="849"/>
      <c r="AH73" s="849"/>
      <c r="AI73" s="849"/>
      <c r="AJ73" s="849"/>
      <c r="AK73" s="849">
        <v>17</v>
      </c>
      <c r="AL73" s="849"/>
      <c r="AM73" s="849"/>
      <c r="AN73" s="849"/>
      <c r="AO73" s="849"/>
      <c r="AP73" s="849">
        <v>278</v>
      </c>
      <c r="AQ73" s="849"/>
      <c r="AR73" s="849"/>
      <c r="AS73" s="849"/>
      <c r="AT73" s="849"/>
      <c r="AU73" s="849">
        <v>20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x14ac:dyDescent="0.15">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403505</v>
      </c>
      <c r="AB110" s="920"/>
      <c r="AC110" s="920"/>
      <c r="AD110" s="920"/>
      <c r="AE110" s="921"/>
      <c r="AF110" s="922">
        <v>407325</v>
      </c>
      <c r="AG110" s="920"/>
      <c r="AH110" s="920"/>
      <c r="AI110" s="920"/>
      <c r="AJ110" s="921"/>
      <c r="AK110" s="922">
        <v>374728</v>
      </c>
      <c r="AL110" s="920"/>
      <c r="AM110" s="920"/>
      <c r="AN110" s="920"/>
      <c r="AO110" s="921"/>
      <c r="AP110" s="923">
        <v>19.7</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3633411</v>
      </c>
      <c r="BR110" s="957"/>
      <c r="BS110" s="957"/>
      <c r="BT110" s="957"/>
      <c r="BU110" s="957"/>
      <c r="BV110" s="957">
        <v>3588220</v>
      </c>
      <c r="BW110" s="957"/>
      <c r="BX110" s="957"/>
      <c r="BY110" s="957"/>
      <c r="BZ110" s="957"/>
      <c r="CA110" s="957">
        <v>3421915</v>
      </c>
      <c r="CB110" s="957"/>
      <c r="CC110" s="957"/>
      <c r="CD110" s="957"/>
      <c r="CE110" s="957"/>
      <c r="CF110" s="971">
        <v>180.1</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402</v>
      </c>
      <c r="DH110" s="957"/>
      <c r="DI110" s="957"/>
      <c r="DJ110" s="957"/>
      <c r="DK110" s="957"/>
      <c r="DL110" s="957" t="s">
        <v>402</v>
      </c>
      <c r="DM110" s="957"/>
      <c r="DN110" s="957"/>
      <c r="DO110" s="957"/>
      <c r="DP110" s="957"/>
      <c r="DQ110" s="957" t="s">
        <v>402</v>
      </c>
      <c r="DR110" s="957"/>
      <c r="DS110" s="957"/>
      <c r="DT110" s="957"/>
      <c r="DU110" s="957"/>
      <c r="DV110" s="958" t="s">
        <v>402</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402</v>
      </c>
      <c r="AB111" s="964"/>
      <c r="AC111" s="964"/>
      <c r="AD111" s="964"/>
      <c r="AE111" s="965"/>
      <c r="AF111" s="966" t="s">
        <v>402</v>
      </c>
      <c r="AG111" s="964"/>
      <c r="AH111" s="964"/>
      <c r="AI111" s="964"/>
      <c r="AJ111" s="965"/>
      <c r="AK111" s="966" t="s">
        <v>402</v>
      </c>
      <c r="AL111" s="964"/>
      <c r="AM111" s="964"/>
      <c r="AN111" s="964"/>
      <c r="AO111" s="965"/>
      <c r="AP111" s="967" t="s">
        <v>402</v>
      </c>
      <c r="AQ111" s="968"/>
      <c r="AR111" s="968"/>
      <c r="AS111" s="968"/>
      <c r="AT111" s="969"/>
      <c r="AU111" s="929"/>
      <c r="AV111" s="930"/>
      <c r="AW111" s="930"/>
      <c r="AX111" s="930"/>
      <c r="AY111" s="931"/>
      <c r="AZ111" s="979" t="s">
        <v>404</v>
      </c>
      <c r="BA111" s="980"/>
      <c r="BB111" s="980"/>
      <c r="BC111" s="980"/>
      <c r="BD111" s="980"/>
      <c r="BE111" s="980"/>
      <c r="BF111" s="980"/>
      <c r="BG111" s="980"/>
      <c r="BH111" s="980"/>
      <c r="BI111" s="980"/>
      <c r="BJ111" s="980"/>
      <c r="BK111" s="980"/>
      <c r="BL111" s="980"/>
      <c r="BM111" s="980"/>
      <c r="BN111" s="980"/>
      <c r="BO111" s="980"/>
      <c r="BP111" s="981"/>
      <c r="BQ111" s="949">
        <v>37498</v>
      </c>
      <c r="BR111" s="950"/>
      <c r="BS111" s="950"/>
      <c r="BT111" s="950"/>
      <c r="BU111" s="950"/>
      <c r="BV111" s="950">
        <v>37499</v>
      </c>
      <c r="BW111" s="950"/>
      <c r="BX111" s="950"/>
      <c r="BY111" s="950"/>
      <c r="BZ111" s="950"/>
      <c r="CA111" s="950">
        <v>37500</v>
      </c>
      <c r="CB111" s="950"/>
      <c r="CC111" s="950"/>
      <c r="CD111" s="950"/>
      <c r="CE111" s="950"/>
      <c r="CF111" s="944">
        <v>2</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1479816</v>
      </c>
      <c r="BR112" s="950"/>
      <c r="BS112" s="950"/>
      <c r="BT112" s="950"/>
      <c r="BU112" s="950"/>
      <c r="BV112" s="950">
        <v>1476122</v>
      </c>
      <c r="BW112" s="950"/>
      <c r="BX112" s="950"/>
      <c r="BY112" s="950"/>
      <c r="BZ112" s="950"/>
      <c r="CA112" s="950">
        <v>1317977</v>
      </c>
      <c r="CB112" s="950"/>
      <c r="CC112" s="950"/>
      <c r="CD112" s="950"/>
      <c r="CE112" s="950"/>
      <c r="CF112" s="944">
        <v>69.400000000000006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76252</v>
      </c>
      <c r="AB113" s="964"/>
      <c r="AC113" s="964"/>
      <c r="AD113" s="964"/>
      <c r="AE113" s="965"/>
      <c r="AF113" s="966">
        <v>80400</v>
      </c>
      <c r="AG113" s="964"/>
      <c r="AH113" s="964"/>
      <c r="AI113" s="964"/>
      <c r="AJ113" s="965"/>
      <c r="AK113" s="966">
        <v>90251</v>
      </c>
      <c r="AL113" s="964"/>
      <c r="AM113" s="964"/>
      <c r="AN113" s="964"/>
      <c r="AO113" s="965"/>
      <c r="AP113" s="967">
        <v>4.8</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44199</v>
      </c>
      <c r="BR113" s="950"/>
      <c r="BS113" s="950"/>
      <c r="BT113" s="950"/>
      <c r="BU113" s="950"/>
      <c r="BV113" s="950">
        <v>46987</v>
      </c>
      <c r="BW113" s="950"/>
      <c r="BX113" s="950"/>
      <c r="BY113" s="950"/>
      <c r="BZ113" s="950"/>
      <c r="CA113" s="950">
        <v>59834</v>
      </c>
      <c r="CB113" s="950"/>
      <c r="CC113" s="950"/>
      <c r="CD113" s="950"/>
      <c r="CE113" s="950"/>
      <c r="CF113" s="944">
        <v>3.1</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8146</v>
      </c>
      <c r="AB114" s="989"/>
      <c r="AC114" s="989"/>
      <c r="AD114" s="989"/>
      <c r="AE114" s="990"/>
      <c r="AF114" s="991">
        <v>4526</v>
      </c>
      <c r="AG114" s="989"/>
      <c r="AH114" s="989"/>
      <c r="AI114" s="989"/>
      <c r="AJ114" s="990"/>
      <c r="AK114" s="991">
        <v>3937</v>
      </c>
      <c r="AL114" s="989"/>
      <c r="AM114" s="989"/>
      <c r="AN114" s="989"/>
      <c r="AO114" s="990"/>
      <c r="AP114" s="992">
        <v>0.2</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697279</v>
      </c>
      <c r="BR114" s="950"/>
      <c r="BS114" s="950"/>
      <c r="BT114" s="950"/>
      <c r="BU114" s="950"/>
      <c r="BV114" s="950">
        <v>497856</v>
      </c>
      <c r="BW114" s="950"/>
      <c r="BX114" s="950"/>
      <c r="BY114" s="950"/>
      <c r="BZ114" s="950"/>
      <c r="CA114" s="950">
        <v>365016</v>
      </c>
      <c r="CB114" s="950"/>
      <c r="CC114" s="950"/>
      <c r="CD114" s="950"/>
      <c r="CE114" s="950"/>
      <c r="CF114" s="944">
        <v>19.2</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37498</v>
      </c>
      <c r="DH115" s="989"/>
      <c r="DI115" s="989"/>
      <c r="DJ115" s="989"/>
      <c r="DK115" s="990"/>
      <c r="DL115" s="991">
        <v>37499</v>
      </c>
      <c r="DM115" s="989"/>
      <c r="DN115" s="989"/>
      <c r="DO115" s="989"/>
      <c r="DP115" s="990"/>
      <c r="DQ115" s="991">
        <v>37500</v>
      </c>
      <c r="DR115" s="989"/>
      <c r="DS115" s="989"/>
      <c r="DT115" s="989"/>
      <c r="DU115" s="990"/>
      <c r="DV115" s="992">
        <v>2</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487903</v>
      </c>
      <c r="AB117" s="996"/>
      <c r="AC117" s="996"/>
      <c r="AD117" s="996"/>
      <c r="AE117" s="997"/>
      <c r="AF117" s="995">
        <v>492251</v>
      </c>
      <c r="AG117" s="996"/>
      <c r="AH117" s="996"/>
      <c r="AI117" s="996"/>
      <c r="AJ117" s="997"/>
      <c r="AK117" s="995">
        <v>468916</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426</v>
      </c>
      <c r="BP118" s="1024"/>
      <c r="BQ118" s="1015">
        <v>5892203</v>
      </c>
      <c r="BR118" s="1016"/>
      <c r="BS118" s="1016"/>
      <c r="BT118" s="1016"/>
      <c r="BU118" s="1016"/>
      <c r="BV118" s="1016">
        <v>5646684</v>
      </c>
      <c r="BW118" s="1016"/>
      <c r="BX118" s="1016"/>
      <c r="BY118" s="1016"/>
      <c r="BZ118" s="1016"/>
      <c r="CA118" s="1016">
        <v>5202242</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1693468</v>
      </c>
      <c r="BR119" s="957"/>
      <c r="BS119" s="957"/>
      <c r="BT119" s="957"/>
      <c r="BU119" s="957"/>
      <c r="BV119" s="957">
        <v>1697007</v>
      </c>
      <c r="BW119" s="957"/>
      <c r="BX119" s="957"/>
      <c r="BY119" s="957"/>
      <c r="BZ119" s="957"/>
      <c r="CA119" s="957">
        <v>1652209</v>
      </c>
      <c r="CB119" s="957"/>
      <c r="CC119" s="957"/>
      <c r="CD119" s="957"/>
      <c r="CE119" s="957"/>
      <c r="CF119" s="971">
        <v>87</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41612</v>
      </c>
      <c r="BR120" s="950"/>
      <c r="BS120" s="950"/>
      <c r="BT120" s="950"/>
      <c r="BU120" s="950"/>
      <c r="BV120" s="950">
        <v>24905</v>
      </c>
      <c r="BW120" s="950"/>
      <c r="BX120" s="950"/>
      <c r="BY120" s="950"/>
      <c r="BZ120" s="950"/>
      <c r="CA120" s="950">
        <v>10703</v>
      </c>
      <c r="CB120" s="950"/>
      <c r="CC120" s="950"/>
      <c r="CD120" s="950"/>
      <c r="CE120" s="950"/>
      <c r="CF120" s="944">
        <v>0.6</v>
      </c>
      <c r="CG120" s="945"/>
      <c r="CH120" s="945"/>
      <c r="CI120" s="945"/>
      <c r="CJ120" s="945"/>
      <c r="CK120" s="1043" t="s">
        <v>432</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1479816</v>
      </c>
      <c r="DH120" s="957"/>
      <c r="DI120" s="957"/>
      <c r="DJ120" s="957"/>
      <c r="DK120" s="957"/>
      <c r="DL120" s="957">
        <v>1476122</v>
      </c>
      <c r="DM120" s="957"/>
      <c r="DN120" s="957"/>
      <c r="DO120" s="957"/>
      <c r="DP120" s="957"/>
      <c r="DQ120" s="957">
        <v>1317977</v>
      </c>
      <c r="DR120" s="957"/>
      <c r="DS120" s="957"/>
      <c r="DT120" s="957"/>
      <c r="DU120" s="957"/>
      <c r="DV120" s="958">
        <v>69.400000000000006</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4170506</v>
      </c>
      <c r="BR121" s="1016"/>
      <c r="BS121" s="1016"/>
      <c r="BT121" s="1016"/>
      <c r="BU121" s="1016"/>
      <c r="BV121" s="1016">
        <v>3929172</v>
      </c>
      <c r="BW121" s="1016"/>
      <c r="BX121" s="1016"/>
      <c r="BY121" s="1016"/>
      <c r="BZ121" s="1016"/>
      <c r="CA121" s="1016">
        <v>3746236</v>
      </c>
      <c r="CB121" s="1016"/>
      <c r="CC121" s="1016"/>
      <c r="CD121" s="1016"/>
      <c r="CE121" s="1016"/>
      <c r="CF121" s="1054">
        <v>197.2</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435</v>
      </c>
      <c r="BP122" s="1024"/>
      <c r="BQ122" s="1064">
        <v>5905586</v>
      </c>
      <c r="BR122" s="1065"/>
      <c r="BS122" s="1065"/>
      <c r="BT122" s="1065"/>
      <c r="BU122" s="1065"/>
      <c r="BV122" s="1065">
        <v>5651084</v>
      </c>
      <c r="BW122" s="1065"/>
      <c r="BX122" s="1065"/>
      <c r="BY122" s="1065"/>
      <c r="BZ122" s="1065"/>
      <c r="CA122" s="1065">
        <v>5409148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436</v>
      </c>
      <c r="BR123" s="1057"/>
      <c r="BS123" s="1057"/>
      <c r="BT123" s="1057"/>
      <c r="BU123" s="1057"/>
      <c r="BV123" s="1057" t="s">
        <v>436</v>
      </c>
      <c r="BW123" s="1057"/>
      <c r="BX123" s="1057"/>
      <c r="BY123" s="1057"/>
      <c r="BZ123" s="1057"/>
      <c r="CA123" s="1057" t="s">
        <v>436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436</v>
      </c>
      <c r="DH124" s="1028"/>
      <c r="DI124" s="1028"/>
      <c r="DJ124" s="1028"/>
      <c r="DK124" s="1029"/>
      <c r="DL124" s="1030" t="s">
        <v>436</v>
      </c>
      <c r="DM124" s="1028"/>
      <c r="DN124" s="1028"/>
      <c r="DO124" s="1028"/>
      <c r="DP124" s="1029"/>
      <c r="DQ124" s="1030" t="s">
        <v>436</v>
      </c>
      <c r="DR124" s="1028"/>
      <c r="DS124" s="1028"/>
      <c r="DT124" s="1028"/>
      <c r="DU124" s="1029"/>
      <c r="DV124" s="1031" t="s">
        <v>436</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x14ac:dyDescent="0.2">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447</v>
      </c>
      <c r="AY127" s="917"/>
      <c r="AZ127" s="917"/>
      <c r="BA127" s="917"/>
      <c r="BB127" s="917"/>
      <c r="BC127" s="917"/>
      <c r="BD127" s="917"/>
      <c r="BE127" s="918"/>
      <c r="BF127" s="1071" t="s">
        <v>436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449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6311</v>
      </c>
      <c r="AB128" s="1120"/>
      <c r="AC128" s="1120"/>
      <c r="AD128" s="1120"/>
      <c r="AE128" s="1121"/>
      <c r="AF128" s="1122">
        <v>11986</v>
      </c>
      <c r="AG128" s="1120"/>
      <c r="AH128" s="1120"/>
      <c r="AI128" s="1120"/>
      <c r="AJ128" s="1121"/>
      <c r="AK128" s="1122">
        <v>3465</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453</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2252849</v>
      </c>
      <c r="AB129" s="989"/>
      <c r="AC129" s="989"/>
      <c r="AD129" s="989"/>
      <c r="AE129" s="990"/>
      <c r="AF129" s="991">
        <v>2228250</v>
      </c>
      <c r="AG129" s="989"/>
      <c r="AH129" s="989"/>
      <c r="AI129" s="989"/>
      <c r="AJ129" s="990"/>
      <c r="AK129" s="991">
        <v>2310346</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2.7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428845</v>
      </c>
      <c r="AB130" s="989"/>
      <c r="AC130" s="989"/>
      <c r="AD130" s="989"/>
      <c r="AE130" s="990"/>
      <c r="AF130" s="991">
        <v>436333</v>
      </c>
      <c r="AG130" s="989"/>
      <c r="AH130" s="989"/>
      <c r="AI130" s="989"/>
      <c r="AJ130" s="990"/>
      <c r="AK130" s="991">
        <v>410670</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t="s">
        <v>402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1824004</v>
      </c>
      <c r="AB131" s="1028"/>
      <c r="AC131" s="1028"/>
      <c r="AD131" s="1028"/>
      <c r="AE131" s="1029"/>
      <c r="AF131" s="1030">
        <v>1791917</v>
      </c>
      <c r="AG131" s="1028"/>
      <c r="AH131" s="1028"/>
      <c r="AI131" s="1028"/>
      <c r="AJ131" s="1029"/>
      <c r="AK131" s="1030">
        <v>1899676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2.8918247990000001</v>
      </c>
      <c r="AB132" s="1134"/>
      <c r="AC132" s="1134"/>
      <c r="AD132" s="1134"/>
      <c r="AE132" s="1135"/>
      <c r="AF132" s="1136">
        <v>2.451676054</v>
      </c>
      <c r="AG132" s="1134"/>
      <c r="AH132" s="1134"/>
      <c r="AI132" s="1134"/>
      <c r="AJ132" s="1135"/>
      <c r="AK132" s="1136">
        <v>2.8837022729999999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5.5</v>
      </c>
      <c r="AB133" s="1141"/>
      <c r="AC133" s="1141"/>
      <c r="AD133" s="1141"/>
      <c r="AE133" s="1142"/>
      <c r="AF133" s="1140">
        <v>3.3</v>
      </c>
      <c r="AG133" s="1141"/>
      <c r="AH133" s="1141"/>
      <c r="AI133" s="1141"/>
      <c r="AJ133" s="1142"/>
      <c r="AK133" s="1140">
        <v>2.7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828487</v>
      </c>
      <c r="L9" s="264">
        <v>108455</v>
      </c>
      <c r="M9" s="265">
        <v>114146</v>
      </c>
      <c r="N9" s="266">
        <v>-5</v>
      </c>
    </row>
    <row r="10" spans="1:16" x14ac:dyDescent="0.15">
      <c r="A10" s="248"/>
      <c r="B10" s="244"/>
      <c r="C10" s="244"/>
      <c r="D10" s="244"/>
      <c r="E10" s="244"/>
      <c r="F10" s="244"/>
      <c r="G10" s="1149" t="s">
        <v>471</v>
      </c>
      <c r="H10" s="1150"/>
      <c r="I10" s="1150"/>
      <c r="J10" s="1151"/>
      <c r="K10" s="267">
        <v>31767</v>
      </c>
      <c r="L10" s="268">
        <v>4159</v>
      </c>
      <c r="M10" s="269">
        <v>10658</v>
      </c>
      <c r="N10" s="270">
        <v>-61</v>
      </c>
    </row>
    <row r="11" spans="1:16" ht="13.5" customHeight="1" x14ac:dyDescent="0.15">
      <c r="A11" s="248"/>
      <c r="B11" s="244"/>
      <c r="C11" s="244"/>
      <c r="D11" s="244"/>
      <c r="E11" s="244"/>
      <c r="F11" s="244"/>
      <c r="G11" s="1149" t="s">
        <v>472</v>
      </c>
      <c r="H11" s="1150"/>
      <c r="I11" s="1150"/>
      <c r="J11" s="1151"/>
      <c r="K11" s="267">
        <v>104529</v>
      </c>
      <c r="L11" s="268">
        <v>13684</v>
      </c>
      <c r="M11" s="269">
        <v>17529</v>
      </c>
      <c r="N11" s="270">
        <v>-21.9</v>
      </c>
    </row>
    <row r="12" spans="1:16" ht="13.5" customHeight="1" x14ac:dyDescent="0.15">
      <c r="A12" s="248"/>
      <c r="B12" s="244"/>
      <c r="C12" s="244"/>
      <c r="D12" s="244"/>
      <c r="E12" s="244"/>
      <c r="F12" s="244"/>
      <c r="G12" s="1149" t="s">
        <v>473</v>
      </c>
      <c r="H12" s="1150"/>
      <c r="I12" s="1150"/>
      <c r="J12" s="1151"/>
      <c r="K12" s="267" t="s">
        <v>474</v>
      </c>
      <c r="L12" s="268" t="s">
        <v>474</v>
      </c>
      <c r="M12" s="269">
        <v>1257</v>
      </c>
      <c r="N12" s="270" t="s">
        <v>474</v>
      </c>
    </row>
    <row r="13" spans="1:16" ht="13.5" customHeight="1" x14ac:dyDescent="0.15">
      <c r="A13" s="248"/>
      <c r="B13" s="244"/>
      <c r="C13" s="244"/>
      <c r="D13" s="244"/>
      <c r="E13" s="244"/>
      <c r="F13" s="244"/>
      <c r="G13" s="1149" t="s">
        <v>475</v>
      </c>
      <c r="H13" s="1150"/>
      <c r="I13" s="1150"/>
      <c r="J13" s="1151"/>
      <c r="K13" s="267" t="s">
        <v>474</v>
      </c>
      <c r="L13" s="268" t="s">
        <v>474</v>
      </c>
      <c r="M13" s="269" t="s">
        <v>474</v>
      </c>
      <c r="N13" s="270" t="s">
        <v>474</v>
      </c>
    </row>
    <row r="14" spans="1:16" ht="13.5" customHeight="1" x14ac:dyDescent="0.15">
      <c r="A14" s="248"/>
      <c r="B14" s="244"/>
      <c r="C14" s="244"/>
      <c r="D14" s="244"/>
      <c r="E14" s="244"/>
      <c r="F14" s="244"/>
      <c r="G14" s="1149" t="s">
        <v>476</v>
      </c>
      <c r="H14" s="1150"/>
      <c r="I14" s="1150"/>
      <c r="J14" s="1151"/>
      <c r="K14" s="267">
        <v>36047</v>
      </c>
      <c r="L14" s="268">
        <v>4719</v>
      </c>
      <c r="M14" s="269">
        <v>5389</v>
      </c>
      <c r="N14" s="270">
        <v>-12.4</v>
      </c>
    </row>
    <row r="15" spans="1:16" ht="13.5" customHeight="1" x14ac:dyDescent="0.15">
      <c r="A15" s="248"/>
      <c r="B15" s="244"/>
      <c r="C15" s="244"/>
      <c r="D15" s="244"/>
      <c r="E15" s="244"/>
      <c r="F15" s="244"/>
      <c r="G15" s="1149" t="s">
        <v>477</v>
      </c>
      <c r="H15" s="1150"/>
      <c r="I15" s="1150"/>
      <c r="J15" s="1151"/>
      <c r="K15" s="267" t="s">
        <v>474</v>
      </c>
      <c r="L15" s="268" t="s">
        <v>474</v>
      </c>
      <c r="M15" s="269">
        <v>2513</v>
      </c>
      <c r="N15" s="270" t="s">
        <v>474</v>
      </c>
    </row>
    <row r="16" spans="1:16" x14ac:dyDescent="0.15">
      <c r="A16" s="248"/>
      <c r="B16" s="244"/>
      <c r="C16" s="244"/>
      <c r="D16" s="244"/>
      <c r="E16" s="244"/>
      <c r="F16" s="244"/>
      <c r="G16" s="1152" t="s">
        <v>478</v>
      </c>
      <c r="H16" s="1153"/>
      <c r="I16" s="1153"/>
      <c r="J16" s="1154"/>
      <c r="K16" s="268">
        <v>-86789</v>
      </c>
      <c r="L16" s="268">
        <v>-11361</v>
      </c>
      <c r="M16" s="269">
        <v>-11876</v>
      </c>
      <c r="N16" s="270">
        <v>-4.3</v>
      </c>
    </row>
    <row r="17" spans="1:16" x14ac:dyDescent="0.15">
      <c r="A17" s="248"/>
      <c r="B17" s="244"/>
      <c r="C17" s="244"/>
      <c r="D17" s="244"/>
      <c r="E17" s="244"/>
      <c r="F17" s="244"/>
      <c r="G17" s="1152" t="s">
        <v>166</v>
      </c>
      <c r="H17" s="1153"/>
      <c r="I17" s="1153"/>
      <c r="J17" s="1154"/>
      <c r="K17" s="268">
        <v>914041</v>
      </c>
      <c r="L17" s="268">
        <v>119655</v>
      </c>
      <c r="M17" s="269">
        <v>139615</v>
      </c>
      <c r="N17" s="270">
        <v>-14.3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12.44</v>
      </c>
      <c r="L21" s="281">
        <v>13.07</v>
      </c>
      <c r="M21" s="282">
        <v>-0.63</v>
      </c>
      <c r="N21" s="249"/>
      <c r="O21" s="283"/>
      <c r="P21" s="279"/>
    </row>
    <row r="22" spans="1:16" s="284" customFormat="1" x14ac:dyDescent="0.15">
      <c r="A22" s="279"/>
      <c r="B22" s="249"/>
      <c r="C22" s="249"/>
      <c r="D22" s="249"/>
      <c r="E22" s="249"/>
      <c r="F22" s="249"/>
      <c r="G22" s="1144" t="s">
        <v>484</v>
      </c>
      <c r="H22" s="1145"/>
      <c r="I22" s="1145"/>
      <c r="J22" s="1146"/>
      <c r="K22" s="285">
        <v>91.9</v>
      </c>
      <c r="L22" s="286">
        <v>95</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374728</v>
      </c>
      <c r="L32" s="294">
        <v>49055</v>
      </c>
      <c r="M32" s="295">
        <v>64386</v>
      </c>
      <c r="N32" s="296">
        <v>-23.8</v>
      </c>
    </row>
    <row r="33" spans="1:16" ht="13.5" customHeight="1" x14ac:dyDescent="0.15">
      <c r="A33" s="248"/>
      <c r="B33" s="244"/>
      <c r="C33" s="244"/>
      <c r="D33" s="244"/>
      <c r="E33" s="244"/>
      <c r="F33" s="244"/>
      <c r="G33" s="1160" t="s">
        <v>489</v>
      </c>
      <c r="H33" s="1161"/>
      <c r="I33" s="1161"/>
      <c r="J33" s="1162"/>
      <c r="K33" s="294" t="s">
        <v>474</v>
      </c>
      <c r="L33" s="294" t="s">
        <v>474</v>
      </c>
      <c r="M33" s="295" t="s">
        <v>474</v>
      </c>
      <c r="N33" s="296" t="s">
        <v>474</v>
      </c>
    </row>
    <row r="34" spans="1:16" ht="27" customHeight="1" x14ac:dyDescent="0.15">
      <c r="A34" s="248"/>
      <c r="B34" s="244"/>
      <c r="C34" s="244"/>
      <c r="D34" s="244"/>
      <c r="E34" s="244"/>
      <c r="F34" s="244"/>
      <c r="G34" s="1160" t="s">
        <v>490</v>
      </c>
      <c r="H34" s="1161"/>
      <c r="I34" s="1161"/>
      <c r="J34" s="1162"/>
      <c r="K34" s="294" t="s">
        <v>474</v>
      </c>
      <c r="L34" s="294" t="s">
        <v>474</v>
      </c>
      <c r="M34" s="295">
        <v>1</v>
      </c>
      <c r="N34" s="296" t="s">
        <v>474</v>
      </c>
    </row>
    <row r="35" spans="1:16" ht="27" customHeight="1" x14ac:dyDescent="0.15">
      <c r="A35" s="248"/>
      <c r="B35" s="244"/>
      <c r="C35" s="244"/>
      <c r="D35" s="244"/>
      <c r="E35" s="244"/>
      <c r="F35" s="244"/>
      <c r="G35" s="1160" t="s">
        <v>491</v>
      </c>
      <c r="H35" s="1161"/>
      <c r="I35" s="1161"/>
      <c r="J35" s="1162"/>
      <c r="K35" s="294">
        <v>90251</v>
      </c>
      <c r="L35" s="294">
        <v>11815</v>
      </c>
      <c r="M35" s="295">
        <v>18584</v>
      </c>
      <c r="N35" s="296">
        <v>-36.4</v>
      </c>
    </row>
    <row r="36" spans="1:16" ht="27" customHeight="1" x14ac:dyDescent="0.15">
      <c r="A36" s="248"/>
      <c r="B36" s="244"/>
      <c r="C36" s="244"/>
      <c r="D36" s="244"/>
      <c r="E36" s="244"/>
      <c r="F36" s="244"/>
      <c r="G36" s="1160" t="s">
        <v>492</v>
      </c>
      <c r="H36" s="1161"/>
      <c r="I36" s="1161"/>
      <c r="J36" s="1162"/>
      <c r="K36" s="294">
        <v>3937</v>
      </c>
      <c r="L36" s="294">
        <v>515</v>
      </c>
      <c r="M36" s="295">
        <v>4740</v>
      </c>
      <c r="N36" s="296">
        <v>-89.1</v>
      </c>
    </row>
    <row r="37" spans="1:16" ht="13.5" customHeight="1" x14ac:dyDescent="0.15">
      <c r="A37" s="248"/>
      <c r="B37" s="244"/>
      <c r="C37" s="244"/>
      <c r="D37" s="244"/>
      <c r="E37" s="244"/>
      <c r="F37" s="244"/>
      <c r="G37" s="1160" t="s">
        <v>493</v>
      </c>
      <c r="H37" s="1161"/>
      <c r="I37" s="1161"/>
      <c r="J37" s="1162"/>
      <c r="K37" s="294" t="s">
        <v>474</v>
      </c>
      <c r="L37" s="294" t="s">
        <v>474</v>
      </c>
      <c r="M37" s="295">
        <v>1431</v>
      </c>
      <c r="N37" s="296" t="s">
        <v>474</v>
      </c>
    </row>
    <row r="38" spans="1:16" ht="27" customHeight="1" x14ac:dyDescent="0.15">
      <c r="A38" s="248"/>
      <c r="B38" s="244"/>
      <c r="C38" s="244"/>
      <c r="D38" s="244"/>
      <c r="E38" s="244"/>
      <c r="F38" s="244"/>
      <c r="G38" s="1163" t="s">
        <v>494</v>
      </c>
      <c r="H38" s="1164"/>
      <c r="I38" s="1164"/>
      <c r="J38" s="1165"/>
      <c r="K38" s="297" t="s">
        <v>474</v>
      </c>
      <c r="L38" s="297" t="s">
        <v>474</v>
      </c>
      <c r="M38" s="298">
        <v>15</v>
      </c>
      <c r="N38" s="299" t="s">
        <v>474</v>
      </c>
      <c r="O38" s="293"/>
    </row>
    <row r="39" spans="1:16" x14ac:dyDescent="0.15">
      <c r="A39" s="248"/>
      <c r="B39" s="244"/>
      <c r="C39" s="244"/>
      <c r="D39" s="244"/>
      <c r="E39" s="244"/>
      <c r="F39" s="244"/>
      <c r="G39" s="1163" t="s">
        <v>495</v>
      </c>
      <c r="H39" s="1164"/>
      <c r="I39" s="1164"/>
      <c r="J39" s="1165"/>
      <c r="K39" s="300">
        <v>-3465</v>
      </c>
      <c r="L39" s="300">
        <v>-454</v>
      </c>
      <c r="M39" s="301">
        <v>-2634</v>
      </c>
      <c r="N39" s="302">
        <v>-82.8</v>
      </c>
      <c r="O39" s="293"/>
    </row>
    <row r="40" spans="1:16" ht="27" customHeight="1" x14ac:dyDescent="0.15">
      <c r="A40" s="248"/>
      <c r="B40" s="244"/>
      <c r="C40" s="244"/>
      <c r="D40" s="244"/>
      <c r="E40" s="244"/>
      <c r="F40" s="244"/>
      <c r="G40" s="1160" t="s">
        <v>496</v>
      </c>
      <c r="H40" s="1161"/>
      <c r="I40" s="1161"/>
      <c r="J40" s="1162"/>
      <c r="K40" s="300">
        <v>-410670</v>
      </c>
      <c r="L40" s="300">
        <v>-53760</v>
      </c>
      <c r="M40" s="301">
        <v>-59733</v>
      </c>
      <c r="N40" s="302">
        <v>-10</v>
      </c>
      <c r="O40" s="293"/>
    </row>
    <row r="41" spans="1:16" x14ac:dyDescent="0.15">
      <c r="A41" s="248"/>
      <c r="B41" s="244"/>
      <c r="C41" s="244"/>
      <c r="D41" s="244"/>
      <c r="E41" s="244"/>
      <c r="F41" s="244"/>
      <c r="G41" s="1166" t="s">
        <v>277</v>
      </c>
      <c r="H41" s="1167"/>
      <c r="I41" s="1167"/>
      <c r="J41" s="1168"/>
      <c r="K41" s="294">
        <v>54781</v>
      </c>
      <c r="L41" s="300">
        <v>7171</v>
      </c>
      <c r="M41" s="301">
        <v>26789</v>
      </c>
      <c r="N41" s="302">
        <v>-73.2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162136</v>
      </c>
      <c r="J51" s="320">
        <v>20744</v>
      </c>
      <c r="K51" s="321">
        <v>10.4</v>
      </c>
      <c r="L51" s="322">
        <v>92021</v>
      </c>
      <c r="M51" s="323">
        <v>-24.5</v>
      </c>
      <c r="N51" s="324">
        <v>34.9</v>
      </c>
    </row>
    <row r="52" spans="1:14" x14ac:dyDescent="0.15">
      <c r="A52" s="248"/>
      <c r="B52" s="244"/>
      <c r="C52" s="244"/>
      <c r="D52" s="244"/>
      <c r="E52" s="244"/>
      <c r="F52" s="244"/>
      <c r="G52" s="325"/>
      <c r="H52" s="326" t="s">
        <v>507</v>
      </c>
      <c r="I52" s="327">
        <v>131685</v>
      </c>
      <c r="J52" s="328">
        <v>16848</v>
      </c>
      <c r="K52" s="329">
        <v>-9.3000000000000007</v>
      </c>
      <c r="L52" s="330">
        <v>52579</v>
      </c>
      <c r="M52" s="331">
        <v>-23.2</v>
      </c>
      <c r="N52" s="332">
        <v>13.9</v>
      </c>
    </row>
    <row r="53" spans="1:14" x14ac:dyDescent="0.15">
      <c r="A53" s="248"/>
      <c r="B53" s="244"/>
      <c r="C53" s="244"/>
      <c r="D53" s="244"/>
      <c r="E53" s="244"/>
      <c r="F53" s="244"/>
      <c r="G53" s="310" t="s">
        <v>508</v>
      </c>
      <c r="H53" s="311"/>
      <c r="I53" s="319">
        <v>182569</v>
      </c>
      <c r="J53" s="320">
        <v>23302</v>
      </c>
      <c r="K53" s="321">
        <v>12.3</v>
      </c>
      <c r="L53" s="322">
        <v>94828</v>
      </c>
      <c r="M53" s="323">
        <v>3.1</v>
      </c>
      <c r="N53" s="324">
        <v>9.1999999999999993</v>
      </c>
    </row>
    <row r="54" spans="1:14" x14ac:dyDescent="0.15">
      <c r="A54" s="248"/>
      <c r="B54" s="244"/>
      <c r="C54" s="244"/>
      <c r="D54" s="244"/>
      <c r="E54" s="244"/>
      <c r="F54" s="244"/>
      <c r="G54" s="325"/>
      <c r="H54" s="326" t="s">
        <v>507</v>
      </c>
      <c r="I54" s="327">
        <v>86587</v>
      </c>
      <c r="J54" s="328">
        <v>11051</v>
      </c>
      <c r="K54" s="329">
        <v>-34.4</v>
      </c>
      <c r="L54" s="330">
        <v>55133</v>
      </c>
      <c r="M54" s="331">
        <v>4.9000000000000004</v>
      </c>
      <c r="N54" s="332">
        <v>-39.299999999999997</v>
      </c>
    </row>
    <row r="55" spans="1:14" x14ac:dyDescent="0.15">
      <c r="A55" s="248"/>
      <c r="B55" s="244"/>
      <c r="C55" s="244"/>
      <c r="D55" s="244"/>
      <c r="E55" s="244"/>
      <c r="F55" s="244"/>
      <c r="G55" s="310" t="s">
        <v>509</v>
      </c>
      <c r="H55" s="311"/>
      <c r="I55" s="319">
        <v>250569</v>
      </c>
      <c r="J55" s="320">
        <v>32178</v>
      </c>
      <c r="K55" s="321">
        <v>38.1</v>
      </c>
      <c r="L55" s="322">
        <v>119674</v>
      </c>
      <c r="M55" s="323">
        <v>26.2</v>
      </c>
      <c r="N55" s="324">
        <v>11.9</v>
      </c>
    </row>
    <row r="56" spans="1:14" x14ac:dyDescent="0.15">
      <c r="A56" s="248"/>
      <c r="B56" s="244"/>
      <c r="C56" s="244"/>
      <c r="D56" s="244"/>
      <c r="E56" s="244"/>
      <c r="F56" s="244"/>
      <c r="G56" s="325"/>
      <c r="H56" s="326" t="s">
        <v>507</v>
      </c>
      <c r="I56" s="327">
        <v>120494</v>
      </c>
      <c r="J56" s="328">
        <v>15474</v>
      </c>
      <c r="K56" s="329">
        <v>40</v>
      </c>
      <c r="L56" s="330">
        <v>57803</v>
      </c>
      <c r="M56" s="331">
        <v>4.8</v>
      </c>
      <c r="N56" s="332">
        <v>35.200000000000003</v>
      </c>
    </row>
    <row r="57" spans="1:14" x14ac:dyDescent="0.15">
      <c r="A57" s="248"/>
      <c r="B57" s="244"/>
      <c r="C57" s="244"/>
      <c r="D57" s="244"/>
      <c r="E57" s="244"/>
      <c r="F57" s="244"/>
      <c r="G57" s="310" t="s">
        <v>510</v>
      </c>
      <c r="H57" s="311"/>
      <c r="I57" s="319">
        <v>426602</v>
      </c>
      <c r="J57" s="320">
        <v>55095</v>
      </c>
      <c r="K57" s="321">
        <v>71.2</v>
      </c>
      <c r="L57" s="322">
        <v>119685</v>
      </c>
      <c r="M57" s="323">
        <v>0</v>
      </c>
      <c r="N57" s="324">
        <v>71.2</v>
      </c>
    </row>
    <row r="58" spans="1:14" x14ac:dyDescent="0.15">
      <c r="A58" s="248"/>
      <c r="B58" s="244"/>
      <c r="C58" s="244"/>
      <c r="D58" s="244"/>
      <c r="E58" s="244"/>
      <c r="F58" s="244"/>
      <c r="G58" s="325"/>
      <c r="H58" s="326" t="s">
        <v>507</v>
      </c>
      <c r="I58" s="327">
        <v>361233</v>
      </c>
      <c r="J58" s="328">
        <v>46653</v>
      </c>
      <c r="K58" s="329">
        <v>201.5</v>
      </c>
      <c r="L58" s="330">
        <v>68464</v>
      </c>
      <c r="M58" s="331">
        <v>18.399999999999999</v>
      </c>
      <c r="N58" s="332">
        <v>183.1</v>
      </c>
    </row>
    <row r="59" spans="1:14" x14ac:dyDescent="0.15">
      <c r="A59" s="248"/>
      <c r="B59" s="244"/>
      <c r="C59" s="244"/>
      <c r="D59" s="244"/>
      <c r="E59" s="244"/>
      <c r="F59" s="244"/>
      <c r="G59" s="310" t="s">
        <v>511</v>
      </c>
      <c r="H59" s="311"/>
      <c r="I59" s="319">
        <v>91256</v>
      </c>
      <c r="J59" s="320">
        <v>11946</v>
      </c>
      <c r="K59" s="321">
        <v>-78.3</v>
      </c>
      <c r="L59" s="322">
        <v>109920</v>
      </c>
      <c r="M59" s="323">
        <v>-8.1999999999999993</v>
      </c>
      <c r="N59" s="324">
        <v>-70.099999999999994</v>
      </c>
    </row>
    <row r="60" spans="1:14" x14ac:dyDescent="0.15">
      <c r="A60" s="248"/>
      <c r="B60" s="244"/>
      <c r="C60" s="244"/>
      <c r="D60" s="244"/>
      <c r="E60" s="244"/>
      <c r="F60" s="244"/>
      <c r="G60" s="325"/>
      <c r="H60" s="326" t="s">
        <v>507</v>
      </c>
      <c r="I60" s="333">
        <v>60651</v>
      </c>
      <c r="J60" s="328">
        <v>7940</v>
      </c>
      <c r="K60" s="329">
        <v>-83</v>
      </c>
      <c r="L60" s="330">
        <v>62739</v>
      </c>
      <c r="M60" s="331">
        <v>-8.4</v>
      </c>
      <c r="N60" s="332">
        <v>-74.599999999999994</v>
      </c>
    </row>
    <row r="61" spans="1:14" x14ac:dyDescent="0.15">
      <c r="A61" s="248"/>
      <c r="B61" s="244"/>
      <c r="C61" s="244"/>
      <c r="D61" s="244"/>
      <c r="E61" s="244"/>
      <c r="F61" s="244"/>
      <c r="G61" s="310" t="s">
        <v>512</v>
      </c>
      <c r="H61" s="334"/>
      <c r="I61" s="335">
        <v>222626</v>
      </c>
      <c r="J61" s="336">
        <v>28653</v>
      </c>
      <c r="K61" s="337">
        <v>10.7</v>
      </c>
      <c r="L61" s="338">
        <v>107226</v>
      </c>
      <c r="M61" s="339">
        <v>-0.7</v>
      </c>
      <c r="N61" s="324">
        <v>11.4</v>
      </c>
    </row>
    <row r="62" spans="1:14" x14ac:dyDescent="0.15">
      <c r="A62" s="248"/>
      <c r="B62" s="244"/>
      <c r="C62" s="244"/>
      <c r="D62" s="244"/>
      <c r="E62" s="244"/>
      <c r="F62" s="244"/>
      <c r="G62" s="325"/>
      <c r="H62" s="326" t="s">
        <v>507</v>
      </c>
      <c r="I62" s="327">
        <v>152130</v>
      </c>
      <c r="J62" s="328">
        <v>19593</v>
      </c>
      <c r="K62" s="329">
        <v>23</v>
      </c>
      <c r="L62" s="330">
        <v>59344</v>
      </c>
      <c r="M62" s="331">
        <v>-0.7</v>
      </c>
      <c r="N62" s="332">
        <v>23.7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30.17</v>
      </c>
      <c r="G47" s="12">
        <v>43.81</v>
      </c>
      <c r="H47" s="12">
        <v>43</v>
      </c>
      <c r="I47" s="12">
        <v>43.56</v>
      </c>
      <c r="J47" s="13">
        <v>42.09</v>
      </c>
    </row>
    <row r="48" spans="2:10" ht="57.75" customHeight="1" x14ac:dyDescent="0.15">
      <c r="B48" s="14"/>
      <c r="C48" s="1171" t="s">
        <v>4</v>
      </c>
      <c r="D48" s="1171"/>
      <c r="E48" s="1172"/>
      <c r="F48" s="15">
        <v>23.98</v>
      </c>
      <c r="G48" s="16">
        <v>16.55</v>
      </c>
      <c r="H48" s="16">
        <v>20.69</v>
      </c>
      <c r="I48" s="16">
        <v>20.89</v>
      </c>
      <c r="J48" s="17">
        <v>26.09</v>
      </c>
    </row>
    <row r="49" spans="2:10" ht="57.75" customHeight="1" thickBot="1" x14ac:dyDescent="0.2">
      <c r="B49" s="18"/>
      <c r="C49" s="1173" t="s">
        <v>5</v>
      </c>
      <c r="D49" s="1173"/>
      <c r="E49" s="1174"/>
      <c r="F49" s="19">
        <v>5.18</v>
      </c>
      <c r="G49" s="20">
        <v>6.11</v>
      </c>
      <c r="H49" s="20">
        <v>4.46</v>
      </c>
      <c r="I49" s="20">
        <v>0.08</v>
      </c>
      <c r="J49" s="21">
        <v>6.02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2017-04-26T05:30:06Z</cp:lastPrinted>
  <dcterms:created xsi:type="dcterms:W3CDTF">2017-02-15T20:57:23Z</dcterms:created>
  <dcterms:modified xsi:type="dcterms:W3CDTF">2017-05-19T07:15:46Z</dcterms:modified>
</cp:coreProperties>
</file>