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63" i="11" l="1"/>
  <c r="AP63" i="11"/>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<sst xmlns="http://schemas.openxmlformats.org/spreadsheetml/2006/main" count="1041" uniqueCount="556">
  <si>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</si>
  <si>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</si>
  <si>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</si>
  <si>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</si>
  <si>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</si>
  <si>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</si>
  <si>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</si>
  <si>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</si>
  <si>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</si>
  <si>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</si>
  <si>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</si>
  <si>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</si>
  <si>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</si>
  <si>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</si>
  <si>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</si>
  <si>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</si>
  <si>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</si>
  <si>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</si>
  <si>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</si>
  <si>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</si>
  <si>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</si>
  <si>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</si>
  <si>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</si>
  <si>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</si>
  <si>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</si>
  <si>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</si>
  <si>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</si>
  <si>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</si>
  <si>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</si>
  <si>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</si>
  <si>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</si>
  <si>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</si>
  <si>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</si>
  <si>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</si>
  <si>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</si>
  <si>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</si>
  <si>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</si>
  <si>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</si>
  <si>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</si>
  <si>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</si>
  <si>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</si>
  <si>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</si>
  <si>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</si>
  <si>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</si>
  <si>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</si>
  <si>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</si>
  <si>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</si>
  <si>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</si>
  <si>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</si>
  <si>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</si>
  <si>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</si>
  <si>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</si>
  <si>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</si>
  <si>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</si>
  <si>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</si>
  <si>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</si>
  <si>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</si>
  <si>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</si>
  <si>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</si>
  <si>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</si>
  <si>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</si>
  <si>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</si>
  <si>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</si>
  <si>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</si>
  <si>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</si>
  <si>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</si>
  <si>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</si>
  <si>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</si>
  <si>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</si>
  <si>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</si>
  <si>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</si>
  <si>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</si>
  <si>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</si>
  <si>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</si>
  <si>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</si>
  <si>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</si>
  <si>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</si>
  <si>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</si>
  <si>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</si>
  <si>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</si>
  <si>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</si>
  <si>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</si>
  <si>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</si>
  <si>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</si>
  <si>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</si>
  <si>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</si>
  <si>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</si>
  <si>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</si>
  <si>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</si>
  <si>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</si>
  <si>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</si>
  <si>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</si>
  <si>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</si>
  <si>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</si>
  <si>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</si>
  <si>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</si>
  <si>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</si>
  <si>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</si>
  <si>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</si>
  <si>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</si>
  <si>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</si>
  <si>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</si>
  <si>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</si>
  <si>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</si>
  <si>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</si>
  <si>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</si>
  <si>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</si>
  <si>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</si>
  <si>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</si>
  <si>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</si>
  <si>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</si>
  <si>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</si>
  <si>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</si>
  <si>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</si>
  <si>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</si>
  <si>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</si>
  <si>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</si>
  <si>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</si>
  <si>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</si>
  <si>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</si>
  <si>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</si>
  <si>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</si>
  <si>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</si>
  <si>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</si>
  <si>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</si>
  <si>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</si>
  <si>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</si>
  <si>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</si>
  <si>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</si>
  <si>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</si>
  <si>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</si>
  <si>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</si>
  <si>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</si>
  <si>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</si>
  <si>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</si>
  <si>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</si>
  <si>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</si>
  <si>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</si>
  <si>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</si>
  <si>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</si>
  <si>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</si>
  <si>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</si>
  <si>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</si>
  <si>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</si>
  <si>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</si>
  <si>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</si>
  <si>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</si>
  <si>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</si>
  <si>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</si>
  <si>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</si>
  <si>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</si>
  <si>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</si>
  <si>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</si>
  <si>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</si>
  <si>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</si>
  <si>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</si>
  <si>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</si>
  <si>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</si>
  <si>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</si>
  <si>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</si>
  <si>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</si>
  <si>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</si>
  <si>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</si>
  <si>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</si>
  <si>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</si>
  <si>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</si>
  <si>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</si>
  <si>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</si>
  <si>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</si>
  <si>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</si>
  <si>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</si>
  <si>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</si>
  <si>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</si>
  <si>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</si>
  <si>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</si>
  <si>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</si>
  <si>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</si>
  <si>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</si>
  <si>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</si>
  <si>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</si>
  <si>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</si>
  <si>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</si>
  <si>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</si>
  <si>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</si>
  <si>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</si>
  <si>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</si>
  <si>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</si>
  <si>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</si>
  <si>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</si>
  <si>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</si>
  <si>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</si>
  <si>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</si>
  <si>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</si>
  <si>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</si>
  <si>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奈良県天川村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</si>
  <si>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</si>
  <si>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</si>
  <si>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</si>
  <si>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</si>
  <si>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</si>
  <si>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</si>
  <si>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</si>
  <si>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</si>
  <si>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</si>
  <si>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</si>
  <si>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</si>
  <si>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</si>
  <si>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</si>
  <si>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</si>
  <si>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</si>
  <si>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</si>
  <si>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</si>
  <si>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</si>
  <si>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</si>
  <si>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</si>
  <si>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</si>
  <si>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</si>
  <si>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</si>
  <si>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</si>
  <si>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</si>
  <si>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</si>
  <si>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</si>
  <si>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</si>
  <si>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</si>
  <si>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</si>
  <si>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</si>
  <si>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</si>
  <si>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</si>
  <si>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</si>
  <si>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</si>
  <si>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</si>
  <si>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</si>
  <si>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</si>
  <si>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</si>
  <si>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</si>
  <si>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</si>
  <si>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</si>
  <si>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</si>
  <si>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</si>
  <si>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</si>
  <si>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</si>
  <si>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</si>
  <si>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</si>
  <si>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</si>
  <si>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</si>
  <si>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</si>
  <si>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</si>
  <si>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</si>
  <si>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</si>
  <si>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</si>
  <si>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</si>
  <si>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</si>
  <si>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</si>
  <si>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</si>
  <si>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</si>
  <si>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</si>
  <si>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</si>
  <si>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</si>
  <si>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</si>
  <si>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</si>
  <si>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</si>
  <si>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</si>
  <si>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</si>
  <si>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</si>
  <si>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</si>
  <si>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</si>
  <si>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</si>
  <si>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</si>
  <si>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</si>
  <si>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</si>
  <si>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</si>
  <si>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</si>
  <si>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</si>
  <si>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</si>
  <si>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</si>
  <si>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</si>
  <si>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</si>
  <si>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</si>
  <si>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</si>
  <si>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</si>
  <si>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</si>
  <si>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</si>
  <si>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</si>
  <si>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</si>
  <si>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</si>
  <si>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</si>
  <si>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</si>
  <si>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</si>
  <si>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</si>
  <si>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</si>
  <si>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</si>
  <si>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</si>
  <si>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</si>
  <si>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</si>
  <si>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</si>
  <si>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</si>
  <si>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</si>
  <si>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</si>
  <si>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</si>
  <si>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</si>
  <si>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</si>
  <si>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</si>
  <si>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</si>
  <si>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</si>
  <si>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</si>
  <si>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</si>
  <si>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</si>
  <si>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</si>
  <si>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</si>
  <si>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</si>
  <si>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</si>
  <si>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</si>
  <si>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</si>
  <si>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</si>
  <si>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</si>
  <si>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</si>
  <si>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</si>
  <si>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</si>
  <si>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</si>
  <si>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</si>
  <si>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</si>
  <si>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</si>
  <si>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</si>
  <si>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</si>
  <si>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</si>
  <si>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</si>
  <si>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</si>
  <si>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</si>
  <si>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</si>
  <si>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</si>
  <si>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</si>
  <si>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</si>
  <si>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</si>
  <si>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</si>
  <si>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</si>
  <si>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</si>
  <si>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</si>
  <si>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</si>
  <si>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</si>
  <si>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</si>
  <si>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</si>
  <si>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</si>
  <si>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奈良県天川村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</si>
  <si>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</si>
  <si>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</si>
  <si>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</si>
  <si>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</si>
  <si>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</si>
  <si>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</si>
  <si>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</si>
  <si>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</si>
  <si>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</si>
  <si>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</si>
  <si>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</si>
  <si>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</si>
  <si>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</si>
  <si>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</si>
  <si>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</si>
  <si>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</si>
  <si>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</si>
  <si>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</si>
  <si>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</si>
  <si>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</si>
  <si>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</si>
  <si>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</si>
  <si>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</si>
  <si>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</si>
  <si>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</si>
  <si>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</si>
  <si>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</si>
  <si>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</si>
  <si>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</si>
  <si>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</si>
  <si>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</si>
  <si>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</si>
  <si>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</si>
  <si>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</si>
  <si>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</si>
  <si>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</si>
  <si>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</si>
  <si>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洞川簡易水道事業特別会計</t>
    <phoneticPr fontId="5"/>
  </si>
  <si>
    <t>法非適用企業</t>
    <phoneticPr fontId="5"/>
  </si>
  <si>
    <t>栃尾簡易水道事業特別会計</t>
    <phoneticPr fontId="5"/>
  </si>
  <si>
    <t>下水道事業特別会計</t>
    <phoneticPr fontId="5"/>
  </si>
  <si>
    <t>中央簡易水道事業特別会計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</si>
  <si>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</si>
  <si>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</si>
  <si>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</si>
  <si>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</si>
  <si>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</si>
  <si>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</si>
  <si>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</si>
  <si>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</si>
  <si>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</si>
  <si>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</si>
  <si>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</si>
  <si>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</si>
  <si>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</si>
  <si>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</si>
  <si>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</si>
  <si>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</si>
  <si>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</si>
  <si>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</si>
  <si>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</si>
  <si>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</si>
  <si>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</si>
  <si>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</si>
  <si>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</si>
  <si>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</si>
  <si>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</si>
  <si>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</si>
  <si>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</si>
  <si>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</si>
  <si>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</si>
  <si>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</si>
  <si>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</si>
  <si>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</si>
  <si>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</si>
  <si>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</si>
  <si>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</si>
  <si>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</si>
  <si>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</si>
  <si>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</si>
  <si>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</si>
  <si>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</si>
  <si>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</si>
  <si>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</si>
  <si>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</si>
  <si>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</si>
  <si>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</si>
  <si>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</si>
  <si>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</si>
  <si>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</si>
  <si>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</si>
  <si>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</si>
  <si>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</si>
  <si>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</si>
  <si>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</si>
  <si>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中央簡易水道事業特別会計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</si>
  <si>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</si>
  <si>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</si>
  <si>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</si>
  <si>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洞川簡易水道事業特別会計</t>
    <phoneticPr fontId="5"/>
  </si>
  <si>
    <t>-</t>
    <phoneticPr fontId="5"/>
  </si>
  <si>
    <t>将来負担比率（(Ｅ)－(Ｆ)）／（(Ｃ)－(Ｄ)）×１００</t>
    <rPh sb="0" eb="2">
      <t>ショウライ</t>
    </rPh>
    <rPh sb="2" eb="4">
      <t>フタン</t>
    </rPh>
    <rPh sb="4" eb="6">
      <t>ヒリツ</t>
    </rPh>
    <phoneticPr fontId="5"/>
  </si>
  <si>
    <t>栃尾簡易水道事業特別会計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</si>
  <si>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</si>
  <si>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</si>
  <si>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</si>
  <si>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</si>
  <si>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</si>
  <si>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</si>
  <si>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</si>
  <si>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</si>
  <si>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</si>
  <si>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</si>
  <si>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</si>
  <si>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</si>
  <si>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</si>
  <si>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</si>
  <si>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</si>
  <si>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</si>
  <si>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</si>
  <si>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</si>
  <si>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</si>
  <si>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</si>
  <si>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</si>
  <si>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</si>
  <si>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</si>
  <si>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</si>
  <si>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</si>
  <si>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</si>
  <si>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</si>
  <si>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</si>
  <si>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</si>
  <si>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</si>
  <si>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</si>
  <si>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</si>
  <si>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</si>
  <si>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</si>
  <si>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</si>
  <si>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</si>
  <si>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</si>
  <si>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</si>
  <si>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</si>
  <si>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</si>
  <si>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</si>
  <si>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</si>
  <si>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</si>
  <si>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</si>
  <si>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</si>
  <si>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</si>
  <si>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</si>
  <si>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</si>
  <si>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</si>
  <si>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</si>
  <si>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</si>
  <si>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</si>
  <si>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</si>
  <si>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</si>
  <si>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</si>
  <si>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</si>
  <si>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</si>
  <si>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</si>
  <si>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</si>
  <si>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</si>
  <si>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</si>
  <si>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</si>
  <si>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</si>
  <si>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</si>
  <si>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</si>
  <si>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</si>
  <si>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</si>
  <si>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</si>
  <si>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</si>
  <si>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</si>
  <si>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</si>
  <si>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</si>
  <si>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</si>
  <si>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</si>
  <si>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</si>
  <si>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</si>
  <si>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</si>
  <si>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</si>
  <si>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</si>
  <si>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</si>
  <si>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</si>
  <si>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</si>
  <si>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</si>
  <si>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国民健康保険事業勘定特別会計</t>
  </si>
  <si>
    <t>介護保険特別会計</t>
  </si>
  <si>
    <t>中央簡易水道事業特別会計</t>
  </si>
  <si>
    <t>洞川簡易水道事業特別会計</t>
  </si>
  <si>
    <t>下水道事業特別会計</t>
  </si>
  <si>
    <t>国民健康保険直診勘定特別会計</t>
  </si>
  <si>
    <t>栃尾簡易水道事業特別会計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</si>
  <si>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</si>
  <si>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</si>
  <si>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</si>
  <si>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</si>
  <si>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</si>
  <si>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</si>
  <si>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</si>
  <si>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</si>
  <si>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</si>
  <si>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</si>
  <si>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</si>
  <si>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</si>
  <si>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</si>
  <si>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</si>
  <si>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</si>
  <si>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</si>
  <si>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</si>
  <si>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</si>
  <si>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</si>
  <si>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平成10年度前後に実施した入村口整備事業等にかかる起債償還が終了したことにより、実質公債費比率、将来負担比率ともに減少傾向にあったが、
平成26年度以降に南奈良総合医療センターの整備にかかる多額の地方債を発行したこと等により地方債の借入総額は増加傾向にあるため
各比率ともに今後増加の見込みであるため、地方債の発行の抑制に努めたい。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</si>
</sst>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216075</c:v>
                </c:pt>
                <c:pt idx="1">
                  <c:v>245865</c:v>
                </c:pt>
                <c:pt idx="2">
                  <c:v>229484</c:v>
                </c:pt>
                <c:pt idx="3">
                  <c:v>261552</c:v>
                </c:pt>
                <c:pt idx="4">
                  <c:v>226551</c:v>
                </c:pt>
              </c:numCache>
            </c:numRef>
          </c:val>
          <c:smooth val="0"/>
        </c:ser>
        <c:dLbls>
          <c:showLegendKey val="0"/>
          <c:showVal val="0"/>
          <c:showCatName val="0"/>
          <c:showSerName val="0"/>
          <c:showPercent val="0"/>
          <c:showBubbleSize val="0"/>
        </c:dLbls>
        <c:marker val="1"/>
        <c:smooth val="0"/>
        <c:axId val="99478912"/>
        <c:axId val="99907072"/>
      </c:lineChart>
      <c:catAx>
        <c:axId val="99478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07072"/>
        <c:crosses val="autoZero"/>
        <c:auto val="1"/>
        <c:lblAlgn val="ctr"/>
        <c:lblOffset val="100"/>
        <c:tickLblSkip val="1"/>
        <c:tickMarkSkip val="1"/>
        <c:noMultiLvlLbl val="0"/>
      </c:catAx>
      <c:valAx>
        <c:axId val="99907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7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32.770000000000003</c:v>
                </c:pt>
                <c:pt idx="1">
                  <c:v>16.600000000000001</c:v>
                </c:pt>
                <c:pt idx="2">
                  <c:v>19.809999999999999</c:v>
                </c:pt>
                <c:pt idx="3">
                  <c:v>24.07</c:v>
                </c:pt>
                <c:pt idx="4">
                  <c:v>22.33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22.93</c:v>
                </c:pt>
                <c:pt idx="1">
                  <c:v>42.8</c:v>
                </c:pt>
                <c:pt idx="2">
                  <c:v>53.19</c:v>
                </c:pt>
                <c:pt idx="3">
                  <c:v>57.97</c:v>
                </c:pt>
                <c:pt idx="4">
                  <c:v>68.95</c:v>
                </c:pt>
              </c:numCache>
            </c:numRef>
          </c:val>
        </c:ser>
        <c:dLbls>
          <c:showLegendKey val="0"/>
          <c:showVal val="0"/>
          <c:showCatName val="0"/>
          <c:showSerName val="0"/>
          <c:showPercent val="0"/>
          <c:showBubbleSize val="0"/>
        </c:dLbls>
        <c:gapWidth val="250"/>
        <c:overlap val="100"/>
        <c:axId val="109207552"/>
        <c:axId val="10920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15.05</c:v>
                </c:pt>
                <c:pt idx="1">
                  <c:v>6.69</c:v>
                </c:pt>
                <c:pt idx="2">
                  <c:v>13.06</c:v>
                </c:pt>
                <c:pt idx="3">
                  <c:v>5.48</c:v>
                </c:pt>
                <c:pt idx="4">
                  <c:v>13.78</c:v>
                </c:pt>
              </c:numCache>
            </c:numRef>
          </c:val>
          <c:smooth val="0"/>
        </c:ser>
        <c:dLbls>
          <c:showLegendKey val="0"/>
          <c:showVal val="0"/>
          <c:showCatName val="0"/>
          <c:showSerName val="0"/>
          <c:showPercent val="0"/>
          <c:showBubbleSize val="0"/>
        </c:dLbls>
        <c:marker val="1"/>
        <c:smooth val="0"/>
        <c:axId val="109207552"/>
        <c:axId val="109209472"/>
      </c:lineChart>
      <c:catAx>
        <c:axId val="1092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09472"/>
        <c:crosses val="autoZero"/>
        <c:auto val="1"/>
        <c:lblAlgn val="ctr"/>
        <c:lblOffset val="100"/>
        <c:tickLblSkip val="1"/>
        <c:tickMarkSkip val="1"/>
        <c:noMultiLvlLbl val="0"/>
      </c:catAx>
      <c:valAx>
        <c:axId val="1092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栃尾簡易水道事業特別会計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国民健康保険直診勘定特別会計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0.16</c:v>
                </c:pt>
                <c:pt idx="8">
                  <c:v>#N/A</c:v>
                </c:pt>
                <c:pt idx="9">
                  <c:v>0.12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c:v>
                </c:pt>
                <c:pt idx="4">
                  <c:v>#N/A</c:v>
                </c:pt>
                <c:pt idx="5">
                  <c:v>0.12</c:v>
                </c:pt>
                <c:pt idx="6">
                  <c:v>#N/A</c:v>
                </c:pt>
                <c:pt idx="7">
                  <c:v>0.12</c:v>
                </c:pt>
                <c:pt idx="8">
                  <c:v>#N/A</c:v>
                </c:pt>
                <c:pt idx="9">
                  <c:v>0.15</c:v>
                </c:pt>
              </c:numCache>
            </c:numRef>
          </c:val>
        </c:ser>
        <c:ser>
          <c:idx val="5"/>
          <c:order val="5"/>
          <c:tx>
            <c:strRef>
              <c:f>データシート!$A$32</c:f>
              <c:strCache>
                <c:ptCount val="1"/>
                <c:pt idx="0">
                  <c:v>洞川簡易水道事業特別会計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0.44</c:v>
                </c:pt>
                <c:pt idx="4">
                  <c:v>#N/A</c:v>
                </c:pt>
                <c:pt idx="5">
                  <c:v>0.65</c:v>
                </c:pt>
                <c:pt idx="6">
                  <c:v>#N/A</c:v>
                </c:pt>
                <c:pt idx="7">
                  <c:v>0.59</c:v>
                </c:pt>
                <c:pt idx="8">
                  <c:v>#N/A</c:v>
                </c:pt>
                <c:pt idx="9">
                  <c:v>0.19</c:v>
                </c:pt>
              </c:numCache>
            </c:numRef>
          </c:val>
        </c:ser>
        <c:ser>
          <c:idx val="6"/>
          <c:order val="6"/>
          <c:tx>
            <c:strRef>
              <c:f>データシート!$A$33</c:f>
              <c:strCache>
                <c:ptCount val="1"/>
                <c:pt idx="0">
                  <c:v>中央簡易水道事業特別会計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0.16</c:v>
                </c:pt>
                <c:pt idx="8">
                  <c:v>#N/A</c:v>
                </c:pt>
                <c:pt idx="9">
                  <c:v>0.24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0.03</c:v>
                </c:pt>
                <c:pt idx="4">
                  <c:v>#N/A</c:v>
                </c:pt>
                <c:pt idx="5">
                  <c:v>7.0000000000000007E-2</c:v>
                </c:pt>
                <c:pt idx="6">
                  <c:v>#N/A</c:v>
                </c:pt>
                <c:pt idx="7">
                  <c:v>0.79</c:v>
                </c:pt>
                <c:pt idx="8">
                  <c:v>#N/A</c:v>
                </c:pt>
                <c:pt idx="9">
                  <c:v>0.81</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7.0000000000000007E-2</c:v>
                </c:pt>
                <c:pt idx="2">
                  <c:v>#N/A</c:v>
                </c:pt>
                <c:pt idx="3">
                  <c:v>0.11</c:v>
                </c:pt>
                <c:pt idx="4">
                  <c:v>#N/A</c:v>
                </c:pt>
                <c:pt idx="5">
                  <c:v>0.1</c:v>
                </c:pt>
                <c:pt idx="6">
                  <c:v>#N/A</c:v>
                </c:pt>
                <c:pt idx="7">
                  <c:v>1.24</c:v>
                </c:pt>
                <c:pt idx="8">
                  <c:v>#N/A</c:v>
                </c:pt>
                <c:pt idx="9">
                  <c:v>1.97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32.76</c:v>
                </c:pt>
                <c:pt idx="2">
                  <c:v>#N/A</c:v>
                </c:pt>
                <c:pt idx="3">
                  <c:v>16.600000000000001</c:v>
                </c:pt>
                <c:pt idx="4">
                  <c:v>#N/A</c:v>
                </c:pt>
                <c:pt idx="5">
                  <c:v>19.809999999999999</c:v>
                </c:pt>
                <c:pt idx="6">
                  <c:v>#N/A</c:v>
                </c:pt>
                <c:pt idx="7">
                  <c:v>24.07</c:v>
                </c:pt>
                <c:pt idx="8">
                  <c:v>#N/A</c:v>
                </c:pt>
                <c:pt idx="9">
                  <c:v>22.32</c:v>
                </c:pt>
              </c:numCache>
            </c:numRef>
          </c:val>
        </c:ser>
        <c:dLbls>
          <c:showLegendKey val="0"/>
          <c:showVal val="0"/>
          <c:showCatName val="0"/>
          <c:showSerName val="0"/>
          <c:showPercent val="0"/>
          <c:showBubbleSize val="0"/>
        </c:dLbls>
        <c:gapWidth val="150"/>
        <c:overlap val="100"/>
        <c:axId val="106767872"/>
        <c:axId val="106769408"/>
      </c:barChart>
      <c:catAx>
        <c:axId val="1067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69408"/>
        <c:crosses val="autoZero"/>
        <c:auto val="1"/>
        <c:lblAlgn val="ctr"/>
        <c:lblOffset val="100"/>
        <c:tickLblSkip val="1"/>
        <c:tickMarkSkip val="1"/>
        <c:noMultiLvlLbl val="0"/>
      </c:catAx>
      <c:valAx>
        <c:axId val="1067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6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308</c:v>
                </c:pt>
                <c:pt idx="5">
                  <c:v>272</c:v>
                </c:pt>
                <c:pt idx="8">
                  <c:v>263</c:v>
                </c:pt>
                <c:pt idx="11">
                  <c:v>263</c:v>
                </c:pt>
                <c:pt idx="14">
                  <c:v>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6</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c:v>
                </c:pt>
                <c:pt idx="3">
                  <c:v>92</c:v>
                </c:pt>
                <c:pt idx="6">
                  <c:v>88</c:v>
                </c:pt>
                <c:pt idx="9">
                  <c:v>100</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331</c:v>
                </c:pt>
                <c:pt idx="3">
                  <c:v>286</c:v>
                </c:pt>
                <c:pt idx="6">
                  <c:v>273</c:v>
                </c:pt>
                <c:pt idx="9">
                  <c:v>265</c:v>
                </c:pt>
                <c:pt idx="12">
                  <c:v>276</c:v>
                </c:pt>
              </c:numCache>
            </c:numRef>
          </c:val>
        </c:ser>
        <c:dLbls>
          <c:showLegendKey val="0"/>
          <c:showVal val="0"/>
          <c:showCatName val="0"/>
          <c:showSerName val="0"/>
          <c:showPercent val="0"/>
          <c:showBubbleSize val="0"/>
        </c:dLbls>
        <c:gapWidth val="100"/>
        <c:overlap val="100"/>
        <c:axId val="84257408"/>
        <c:axId val="8427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c:v>
                </c:pt>
                <c:pt idx="2">
                  <c:v>#N/A</c:v>
                </c:pt>
                <c:pt idx="3">
                  <c:v>#N/A</c:v>
                </c:pt>
                <c:pt idx="4">
                  <c:v>112</c:v>
                </c:pt>
                <c:pt idx="5">
                  <c:v>#N/A</c:v>
                </c:pt>
                <c:pt idx="6">
                  <c:v>#N/A</c:v>
                </c:pt>
                <c:pt idx="7">
                  <c:v>107</c:v>
                </c:pt>
                <c:pt idx="8">
                  <c:v>#N/A</c:v>
                </c:pt>
                <c:pt idx="9">
                  <c:v>#N/A</c:v>
                </c:pt>
                <c:pt idx="10">
                  <c:v>111</c:v>
                </c:pt>
                <c:pt idx="11">
                  <c:v>#N/A</c:v>
                </c:pt>
                <c:pt idx="12">
                  <c:v>#N/A</c:v>
                </c:pt>
                <c:pt idx="13">
                  <c:v>136</c:v>
                </c:pt>
                <c:pt idx="14">
                  <c:v>#N/A</c:v>
                </c:pt>
              </c:numCache>
            </c:numRef>
          </c:val>
          <c:smooth val="0"/>
        </c:ser>
        <c:dLbls>
          <c:showLegendKey val="0"/>
          <c:showVal val="0"/>
          <c:showCatName val="0"/>
          <c:showSerName val="0"/>
          <c:showPercent val="0"/>
          <c:showBubbleSize val="0"/>
        </c:dLbls>
        <c:marker val="1"/>
        <c:smooth val="0"/>
        <c:axId val="84257408"/>
        <c:axId val="84275968"/>
      </c:lineChart>
      <c:catAx>
        <c:axId val="842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275968"/>
        <c:crosses val="autoZero"/>
        <c:auto val="1"/>
        <c:lblAlgn val="ctr"/>
        <c:lblOffset val="100"/>
        <c:tickLblSkip val="1"/>
        <c:tickMarkSkip val="1"/>
        <c:noMultiLvlLbl val="0"/>
      </c:catAx>
      <c:valAx>
        <c:axId val="842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2365</c:v>
                </c:pt>
                <c:pt idx="5">
                  <c:v>2441</c:v>
                </c:pt>
                <c:pt idx="8">
                  <c:v>2230</c:v>
                </c:pt>
                <c:pt idx="11">
                  <c:v>2353</c:v>
                </c:pt>
                <c:pt idx="14">
                  <c:v>2456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25</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820</c:v>
                </c:pt>
                <c:pt idx="5">
                  <c:v>1150</c:v>
                </c:pt>
                <c:pt idx="8">
                  <c:v>1298</c:v>
                </c:pt>
                <c:pt idx="11">
                  <c:v>1326</c:v>
                </c:pt>
                <c:pt idx="14">
                  <c:v>1540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568</c:v>
                </c:pt>
                <c:pt idx="3">
                  <c:v>588</c:v>
                </c:pt>
                <c:pt idx="6">
                  <c:v>495</c:v>
                </c:pt>
                <c:pt idx="9">
                  <c:v>512</c:v>
                </c:pt>
                <c:pt idx="12">
                  <c:v>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c:v>
                </c:pt>
                <c:pt idx="3">
                  <c:v>55</c:v>
                </c:pt>
                <c:pt idx="6">
                  <c:v>48</c:v>
                </c:pt>
                <c:pt idx="9">
                  <c:v>79</c:v>
                </c:pt>
                <c:pt idx="12">
                  <c:v>183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954</c:v>
                </c:pt>
                <c:pt idx="3">
                  <c:v>945</c:v>
                </c:pt>
                <c:pt idx="6">
                  <c:v>898</c:v>
                </c:pt>
                <c:pt idx="9">
                  <c:v>953</c:v>
                </c:pt>
                <c:pt idx="12">
                  <c:v>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2492</c:v>
                </c:pt>
                <c:pt idx="3">
                  <c:v>2447</c:v>
                </c:pt>
                <c:pt idx="6">
                  <c:v>2443</c:v>
                </c:pt>
                <c:pt idx="9">
                  <c:v>2556</c:v>
                </c:pt>
                <c:pt idx="12">
                  <c:v>2751</c:v>
                </c:pt>
              </c:numCache>
            </c:numRef>
          </c:val>
        </c:ser>
        <c:dLbls>
          <c:showLegendKey val="0"/>
          <c:showVal val="0"/>
          <c:showCatName val="0"/>
          <c:showSerName val="0"/>
          <c:showPercent val="0"/>
          <c:showBubbleSize val="0"/>
        </c:dLbls>
        <c:gapWidth val="100"/>
        <c:overlap val="100"/>
        <c:axId val="109978752"/>
        <c:axId val="10998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890</c:v>
                </c:pt>
                <c:pt idx="2">
                  <c:v>#N/A</c:v>
                </c:pt>
                <c:pt idx="3">
                  <c:v>#N/A</c:v>
                </c:pt>
                <c:pt idx="4">
                  <c:v>445</c:v>
                </c:pt>
                <c:pt idx="5">
                  <c:v>#N/A</c:v>
                </c:pt>
                <c:pt idx="6">
                  <c:v>#N/A</c:v>
                </c:pt>
                <c:pt idx="7">
                  <c:v>356</c:v>
                </c:pt>
                <c:pt idx="8">
                  <c:v>#N/A</c:v>
                </c:pt>
                <c:pt idx="9">
                  <c:v>#N/A</c:v>
                </c:pt>
                <c:pt idx="10">
                  <c:v>394</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109978752"/>
        <c:axId val="109980672"/>
      </c:lineChart>
      <c:catAx>
        <c:axId val="10997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80672"/>
        <c:crosses val="autoZero"/>
        <c:auto val="1"/>
        <c:lblAlgn val="ctr"/>
        <c:lblOffset val="100"/>
        <c:tickLblSkip val="1"/>
        <c:tickMarkSkip val="1"/>
        <c:noMultiLvlLbl val="0"/>
      </c:catAx>
      <c:valAx>
        <c:axId val="1099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7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068480"/>
        <c:axId val="110070400"/>
      </c:scatterChart>
      <c:valAx>
        <c:axId val="11006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70400"/>
        <c:crosses val="autoZero"/>
        <c:crossBetween val="midCat"/>
      </c:valAx>
      <c:valAx>
        <c:axId val="110070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6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11.9</c:v>
                </c:pt>
                <c:pt idx="1">
                  <c:v>10.4</c:v>
                </c:pt>
                <c:pt idx="2">
                  <c:v>9.3000000000000007</c:v>
                </c:pt>
                <c:pt idx="3">
                  <c:v>9</c:v>
                </c:pt>
                <c:pt idx="4">
                  <c:v>9.6</c:v>
                </c:pt>
              </c:numCache>
            </c:numRef>
          </c:xVal>
          <c:yVal>
            <c:numRef>
              <c:f>公会計指標分析・財政指標組合せ分析表!$K$73:$O$73</c:f>
              <c:numCache>
                <c:formatCode>#,##0.0;"▲ "#,##0.0</c:formatCode>
                <c:ptCount val="5"/>
                <c:pt idx="0">
                  <c:v>78.7</c:v>
                </c:pt>
                <c:pt idx="1">
                  <c:v>35.6</c:v>
                </c:pt>
                <c:pt idx="2">
                  <c:v>28.6</c:v>
                </c:pt>
                <c:pt idx="3">
                  <c:v>33.5</c:v>
                </c:pt>
                <c:pt idx="4">
                  <c:v>27.3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676800"/>
        <c:axId val="109691264"/>
      </c:scatterChart>
      <c:valAx>
        <c:axId val="109676800"/>
        <c:scaling>
          <c:orientation val="minMax"/>
          <c:max val="12.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91264"/>
        <c:crosses val="autoZero"/>
        <c:crossBetween val="midCat"/>
      </c:valAx>
      <c:valAx>
        <c:axId val="109691264"/>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7680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a:t>
          </a:r>
          <a:endParaRPr lang="ja-JP" altLang="ja-JP" sz="1400">
            <a:effectLst/>
          </a:endParaRPr>
        </a:p>
        <a:p>
          <a:pPr rtl="0"/>
          <a:r>
            <a:rPr lang="ja-JP" altLang="ja-JP" sz="1100" b="0" i="0" baseline="0">
              <a:solidFill>
                <a:schemeClr val="dk1"/>
              </a:solidFill>
              <a:effectLst/>
              <a:latin typeface="+mn-lt"/>
              <a:ea typeface="+mn-ea"/>
              <a:cs typeface="+mn-cs"/>
            </a:rPr>
            <a:t>　過疎化、</a:t>
          </a:r>
          <a:r>
            <a:rPr lang="ja-JP" altLang="en-US" sz="1100" b="0" i="0" baseline="0">
              <a:solidFill>
                <a:schemeClr val="dk1"/>
              </a:solidFill>
              <a:effectLst/>
              <a:latin typeface="+mn-lt"/>
              <a:ea typeface="+mn-ea"/>
              <a:cs typeface="+mn-cs"/>
            </a:rPr>
            <a:t>高齢化</a:t>
          </a:r>
          <a:r>
            <a:rPr lang="ja-JP" altLang="ja-JP" sz="1100" b="0" i="0" baseline="0">
              <a:solidFill>
                <a:schemeClr val="dk1"/>
              </a:solidFill>
              <a:effectLst/>
              <a:latin typeface="+mn-lt"/>
              <a:ea typeface="+mn-ea"/>
              <a:cs typeface="+mn-cs"/>
            </a:rPr>
            <a:t>による人口の減少や全国平均を上回る高齢化率に加え、村内の基幹産業である林業の不振等により、財政基盤が弱く類似団体平均を下回っている。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組織機構の改革、歳出の徹底的な見直し、行政の効率化</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149013</xdr:rowOff>
    </xdr:to>
    <xdr:cxnSp macro="">
      <xdr:nvCxnSpPr>
        <xdr:cNvPr id="76" name="直線コネクタ 75"/>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a:t>
          </a:r>
          <a:endParaRPr lang="ja-JP" altLang="ja-JP" sz="1400">
            <a:effectLst/>
          </a:endParaRPr>
        </a:p>
        <a:p>
          <a:pPr rtl="0"/>
          <a:r>
            <a:rPr lang="ja-JP" altLang="ja-JP" sz="1100" b="0" i="0" baseline="0">
              <a:solidFill>
                <a:schemeClr val="dk1"/>
              </a:solidFill>
              <a:effectLst/>
              <a:latin typeface="+mn-lt"/>
              <a:ea typeface="+mn-ea"/>
              <a:cs typeface="+mn-cs"/>
            </a:rPr>
            <a:t>　高齢化・過疎化による担税者減少等により経常一般財源が年々減少しており、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にかけては</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％台前半に改善はみられたものの</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においては維持補修工事などの影響により</a:t>
          </a:r>
          <a:r>
            <a:rPr lang="en-US" altLang="ja-JP" sz="1100" b="0" i="0" baseline="0">
              <a:solidFill>
                <a:schemeClr val="dk1"/>
              </a:solidFill>
              <a:effectLst/>
              <a:latin typeface="+mn-lt"/>
              <a:ea typeface="+mn-ea"/>
              <a:cs typeface="+mn-cs"/>
            </a:rPr>
            <a:t>89.6</a:t>
          </a:r>
          <a:r>
            <a:rPr lang="ja-JP" altLang="ja-JP" sz="1100" b="0" i="0" baseline="0">
              <a:solidFill>
                <a:schemeClr val="dk1"/>
              </a:solidFill>
              <a:effectLst/>
              <a:latin typeface="+mn-lt"/>
              <a:ea typeface="+mn-ea"/>
              <a:cs typeface="+mn-cs"/>
            </a:rPr>
            <a:t>％と悪化し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は再び同水準に改善している。</a:t>
          </a:r>
          <a:r>
            <a:rPr lang="ja-JP" altLang="ja-JP" sz="1100" b="0" i="0" baseline="0">
              <a:solidFill>
                <a:schemeClr val="dk1"/>
              </a:solidFill>
              <a:effectLst/>
              <a:latin typeface="+mn-lt"/>
              <a:ea typeface="+mn-ea"/>
              <a:cs typeface="+mn-cs"/>
            </a:rPr>
            <a:t>今後も新たな公債費の増加も見込まれるため、行政経営改革の継続、税の増収措置の検討、定員適正化計画等により更なる経常収支比率の抑制に努める。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140716</xdr:rowOff>
    </xdr:from>
    <xdr:to>
      <xdr:col>7</xdr:col>
      <xdr:colOff>152400</xdr:colOff>
      <xdr:row>65</xdr:row>
      <xdr:rowOff>123698</xdr:rowOff>
    </xdr:to>
    <xdr:cxnSp macro="">
      <xdr:nvCxnSpPr>
        <xdr:cNvPr id="128" name="直線コネクタ 127"/>
        <xdr:cNvCxnSpPr/>
      </xdr:nvCxnSpPr>
      <xdr:spPr>
        <a:xfrm flipV="1">
          <a:off x="4114800" y="111135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123698</xdr:rowOff>
    </xdr:to>
    <xdr:cxnSp macro="">
      <xdr:nvCxnSpPr>
        <xdr:cNvPr id="131" name="直線コネクタ 130"/>
        <xdr:cNvCxnSpPr/>
      </xdr:nvCxnSpPr>
      <xdr:spPr>
        <a:xfrm>
          <a:off x="3225800" y="11096625"/>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109347</xdr:rowOff>
    </xdr:from>
    <xdr:to>
      <xdr:col>4</xdr:col>
      <xdr:colOff>482600</xdr:colOff>
      <xdr:row>64</xdr:row>
      <xdr:rowOff>123825</xdr:rowOff>
    </xdr:to>
    <xdr:cxnSp macro="">
      <xdr:nvCxnSpPr>
        <xdr:cNvPr id="134" name="直線コネクタ 133"/>
        <xdr:cNvCxnSpPr/>
      </xdr:nvCxnSpPr>
      <xdr:spPr>
        <a:xfrm>
          <a:off x="2336800" y="110821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109347</xdr:rowOff>
    </xdr:from>
    <xdr:to>
      <xdr:col>3</xdr:col>
      <xdr:colOff>279400</xdr:colOff>
      <xdr:row>65</xdr:row>
      <xdr:rowOff>10287</xdr:rowOff>
    </xdr:to>
    <xdr:cxnSp macro="">
      <xdr:nvCxnSpPr>
        <xdr:cNvPr id="137" name="直線コネクタ 136"/>
        <xdr:cNvCxnSpPr/>
      </xdr:nvCxnSpPr>
      <xdr:spPr>
        <a:xfrm flipV="1">
          <a:off x="1447800" y="110821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89916</xdr:rowOff>
    </xdr:from>
    <xdr:to>
      <xdr:col>7</xdr:col>
      <xdr:colOff>203200</xdr:colOff>
      <xdr:row>65</xdr:row>
      <xdr:rowOff>20066</xdr:rowOff>
    </xdr:to>
    <xdr:sp macro="" textlink="">
      <xdr:nvSpPr>
        <xdr:cNvPr id="147" name="円/楕円 146"/>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61993</xdr:rowOff>
    </xdr:from>
    <xdr:ext cx="762000" cy="259045"/>
    <xdr:sp macro="" textlink="">
      <xdr:nvSpPr>
        <xdr:cNvPr id="148"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49" name="円/楕円 148"/>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0" name="テキスト ボックス 149"/>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1" name="円/楕円 150"/>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159402</xdr:rowOff>
    </xdr:from>
    <xdr:ext cx="762000" cy="259045"/>
    <xdr:sp macro="" textlink="">
      <xdr:nvSpPr>
        <xdr:cNvPr id="152" name="テキスト ボックス 151"/>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58547</xdr:rowOff>
    </xdr:from>
    <xdr:to>
      <xdr:col>3</xdr:col>
      <xdr:colOff>330200</xdr:colOff>
      <xdr:row>64</xdr:row>
      <xdr:rowOff>160147</xdr:rowOff>
    </xdr:to>
    <xdr:sp macro="" textlink="">
      <xdr:nvSpPr>
        <xdr:cNvPr id="153" name="円/楕円 152"/>
        <xdr:cNvSpPr/>
      </xdr:nvSpPr>
      <xdr:spPr>
        <a:xfrm>
          <a:off x="2286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144924</xdr:rowOff>
    </xdr:from>
    <xdr:ext cx="762000" cy="259045"/>
    <xdr:sp macro="" textlink="">
      <xdr:nvSpPr>
        <xdr:cNvPr id="154" name="テキスト ボックス 153"/>
        <xdr:cNvSpPr txBox="1"/>
      </xdr:nvSpPr>
      <xdr:spPr>
        <a:xfrm>
          <a:off x="1955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130937</xdr:rowOff>
    </xdr:from>
    <xdr:to>
      <xdr:col>2</xdr:col>
      <xdr:colOff>127000</xdr:colOff>
      <xdr:row>65</xdr:row>
      <xdr:rowOff>61087</xdr:rowOff>
    </xdr:to>
    <xdr:sp macro="" textlink="">
      <xdr:nvSpPr>
        <xdr:cNvPr id="155" name="円/楕円 154"/>
        <xdr:cNvSpPr/>
      </xdr:nvSpPr>
      <xdr:spPr>
        <a:xfrm>
          <a:off x="1397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45864</xdr:rowOff>
    </xdr:from>
    <xdr:ext cx="762000" cy="259045"/>
    <xdr:sp macro="" textlink="">
      <xdr:nvSpPr>
        <xdr:cNvPr id="156" name="テキスト ボックス 155"/>
        <xdr:cNvSpPr txBox="1"/>
      </xdr:nvSpPr>
      <xdr:spPr>
        <a:xfrm>
          <a:off x="1066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[531,384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・人口一人当たり人件費・物件費等決算額</a:t>
          </a:r>
          <a:endParaRPr lang="ja-JP" altLang="ja-JP" sz="1400">
            <a:effectLst/>
          </a:endParaRPr>
        </a:p>
        <a:p>
          <a:pPr rtl="0"/>
          <a:r>
            <a:rPr lang="ja-JP" altLang="ja-JP" sz="1100" b="0" i="0" baseline="0">
              <a:solidFill>
                <a:schemeClr val="dk1"/>
              </a:solidFill>
              <a:effectLst/>
              <a:latin typeface="+mn-lt"/>
              <a:ea typeface="+mn-ea"/>
              <a:cs typeface="+mn-cs"/>
            </a:rPr>
            <a:t>　最小限の職員採用、行政経営改革等により類似団体平均値に近づいてきていたが、総額の抑制よりも人口減少が大きく響いている。今後も人件費の抑制に努め、行政経営改革の推進等により一層の物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148020</xdr:rowOff>
    </xdr:from>
    <xdr:to>
      <xdr:col>7</xdr:col>
      <xdr:colOff>152400</xdr:colOff>
      <xdr:row>82</xdr:row>
      <xdr:rowOff>169177</xdr:rowOff>
    </xdr:to>
    <xdr:cxnSp macro="">
      <xdr:nvCxnSpPr>
        <xdr:cNvPr id="190" name="直線コネクタ 189"/>
        <xdr:cNvCxnSpPr/>
      </xdr:nvCxnSpPr>
      <xdr:spPr>
        <a:xfrm>
          <a:off x="4114800" y="14206920"/>
          <a:ext cx="8382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139440</xdr:rowOff>
    </xdr:from>
    <xdr:to>
      <xdr:col>6</xdr:col>
      <xdr:colOff>0</xdr:colOff>
      <xdr:row>82</xdr:row>
      <xdr:rowOff>148020</xdr:rowOff>
    </xdr:to>
    <xdr:cxnSp macro="">
      <xdr:nvCxnSpPr>
        <xdr:cNvPr id="193" name="直線コネクタ 192"/>
        <xdr:cNvCxnSpPr/>
      </xdr:nvCxnSpPr>
      <xdr:spPr>
        <a:xfrm>
          <a:off x="3225800" y="14198340"/>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125674</xdr:rowOff>
    </xdr:from>
    <xdr:to>
      <xdr:col>4</xdr:col>
      <xdr:colOff>482600</xdr:colOff>
      <xdr:row>82</xdr:row>
      <xdr:rowOff>139440</xdr:rowOff>
    </xdr:to>
    <xdr:cxnSp macro="">
      <xdr:nvCxnSpPr>
        <xdr:cNvPr id="196" name="直線コネクタ 195"/>
        <xdr:cNvCxnSpPr/>
      </xdr:nvCxnSpPr>
      <xdr:spPr>
        <a:xfrm>
          <a:off x="2336800" y="14184574"/>
          <a:ext cx="8890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125674</xdr:rowOff>
    </xdr:from>
    <xdr:to>
      <xdr:col>3</xdr:col>
      <xdr:colOff>279400</xdr:colOff>
      <xdr:row>82</xdr:row>
      <xdr:rowOff>140968</xdr:rowOff>
    </xdr:to>
    <xdr:cxnSp macro="">
      <xdr:nvCxnSpPr>
        <xdr:cNvPr id="199" name="直線コネクタ 198"/>
        <xdr:cNvCxnSpPr/>
      </xdr:nvCxnSpPr>
      <xdr:spPr>
        <a:xfrm flipV="1">
          <a:off x="1447800" y="14184574"/>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118377</xdr:rowOff>
    </xdr:from>
    <xdr:to>
      <xdr:col>7</xdr:col>
      <xdr:colOff>203200</xdr:colOff>
      <xdr:row>83</xdr:row>
      <xdr:rowOff>48527</xdr:rowOff>
    </xdr:to>
    <xdr:sp macro="" textlink="">
      <xdr:nvSpPr>
        <xdr:cNvPr id="209" name="円/楕円 208"/>
        <xdr:cNvSpPr/>
      </xdr:nvSpPr>
      <xdr:spPr>
        <a:xfrm>
          <a:off x="4902200" y="141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90454</xdr:rowOff>
    </xdr:from>
    <xdr:ext cx="762000" cy="259045"/>
    <xdr:sp macro="" textlink="">
      <xdr:nvSpPr>
        <xdr:cNvPr id="210" name="人件費・物件費等の状況該当値テキスト"/>
        <xdr:cNvSpPr txBox="1"/>
      </xdr:nvSpPr>
      <xdr:spPr>
        <a:xfrm>
          <a:off x="5041900" y="14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531,384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97220</xdr:rowOff>
    </xdr:from>
    <xdr:to>
      <xdr:col>6</xdr:col>
      <xdr:colOff>50800</xdr:colOff>
      <xdr:row>83</xdr:row>
      <xdr:rowOff>27370</xdr:rowOff>
    </xdr:to>
    <xdr:sp macro="" textlink="">
      <xdr:nvSpPr>
        <xdr:cNvPr id="211" name="円/楕円 210"/>
        <xdr:cNvSpPr/>
      </xdr:nvSpPr>
      <xdr:spPr>
        <a:xfrm>
          <a:off x="4064000" y="141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12147</xdr:rowOff>
    </xdr:from>
    <xdr:ext cx="736600" cy="259045"/>
    <xdr:sp macro="" textlink="">
      <xdr:nvSpPr>
        <xdr:cNvPr id="212" name="テキスト ボックス 211"/>
        <xdr:cNvSpPr txBox="1"/>
      </xdr:nvSpPr>
      <xdr:spPr>
        <a:xfrm>
          <a:off x="3733800" y="142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505,082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88640</xdr:rowOff>
    </xdr:from>
    <xdr:to>
      <xdr:col>4</xdr:col>
      <xdr:colOff>533400</xdr:colOff>
      <xdr:row>83</xdr:row>
      <xdr:rowOff>18790</xdr:rowOff>
    </xdr:to>
    <xdr:sp macro="" textlink="">
      <xdr:nvSpPr>
        <xdr:cNvPr id="213" name="円/楕円 212"/>
        <xdr:cNvSpPr/>
      </xdr:nvSpPr>
      <xdr:spPr>
        <a:xfrm>
          <a:off x="3175000" y="14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3567</xdr:rowOff>
    </xdr:from>
    <xdr:ext cx="762000" cy="259045"/>
    <xdr:sp macro="" textlink="">
      <xdr:nvSpPr>
        <xdr:cNvPr id="214" name="テキスト ボックス 213"/>
        <xdr:cNvSpPr txBox="1"/>
      </xdr:nvSpPr>
      <xdr:spPr>
        <a:xfrm>
          <a:off x="2844800" y="1423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494,413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74874</xdr:rowOff>
    </xdr:from>
    <xdr:to>
      <xdr:col>3</xdr:col>
      <xdr:colOff>330200</xdr:colOff>
      <xdr:row>83</xdr:row>
      <xdr:rowOff>5024</xdr:rowOff>
    </xdr:to>
    <xdr:sp macro="" textlink="">
      <xdr:nvSpPr>
        <xdr:cNvPr id="215" name="円/楕円 214"/>
        <xdr:cNvSpPr/>
      </xdr:nvSpPr>
      <xdr:spPr>
        <a:xfrm>
          <a:off x="2286000" y="141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161251</xdr:rowOff>
    </xdr:from>
    <xdr:ext cx="762000" cy="259045"/>
    <xdr:sp macro="" textlink="">
      <xdr:nvSpPr>
        <xdr:cNvPr id="216" name="テキスト ボックス 215"/>
        <xdr:cNvSpPr txBox="1"/>
      </xdr:nvSpPr>
      <xdr:spPr>
        <a:xfrm>
          <a:off x="1955800" y="1422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477,299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90168</xdr:rowOff>
    </xdr:from>
    <xdr:to>
      <xdr:col>2</xdr:col>
      <xdr:colOff>127000</xdr:colOff>
      <xdr:row>83</xdr:row>
      <xdr:rowOff>20318</xdr:rowOff>
    </xdr:to>
    <xdr:sp macro="" textlink="">
      <xdr:nvSpPr>
        <xdr:cNvPr id="217" name="円/楕円 216"/>
        <xdr:cNvSpPr/>
      </xdr:nvSpPr>
      <xdr:spPr>
        <a:xfrm>
          <a:off x="1397000" y="141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5095</xdr:rowOff>
    </xdr:from>
    <xdr:ext cx="762000" cy="259045"/>
    <xdr:sp macro="" textlink="">
      <xdr:nvSpPr>
        <xdr:cNvPr id="218" name="テキスト ボックス 217"/>
        <xdr:cNvSpPr txBox="1"/>
      </xdr:nvSpPr>
      <xdr:spPr>
        <a:xfrm>
          <a:off x="1066800" y="142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a:t>
          </a:r>
          <a:endParaRPr lang="ja-JP" altLang="ja-JP" sz="1400">
            <a:effectLst/>
          </a:endParaRPr>
        </a:p>
        <a:p>
          <a:pPr rtl="0"/>
          <a:r>
            <a:rPr lang="ja-JP" altLang="ja-JP" sz="1100" b="0" i="0" baseline="0">
              <a:solidFill>
                <a:schemeClr val="dk1"/>
              </a:solidFill>
              <a:effectLst/>
              <a:latin typeface="+mn-lt"/>
              <a:ea typeface="+mn-ea"/>
              <a:cs typeface="+mn-cs"/>
            </a:rPr>
            <a:t>　類似団体平均値より低い指数（</a:t>
          </a:r>
          <a:r>
            <a:rPr lang="en-US" altLang="ja-JP" sz="1100" b="0" i="0" baseline="0">
              <a:solidFill>
                <a:schemeClr val="dk1"/>
              </a:solidFill>
              <a:effectLst/>
              <a:latin typeface="+mn-lt"/>
              <a:ea typeface="+mn-ea"/>
              <a:cs typeface="+mn-cs"/>
            </a:rPr>
            <a:t>88.6</a:t>
          </a:r>
          <a:r>
            <a:rPr lang="ja-JP" altLang="ja-JP" sz="1100" b="0" i="0" baseline="0">
              <a:solidFill>
                <a:schemeClr val="dk1"/>
              </a:solidFill>
              <a:effectLst/>
              <a:latin typeface="+mn-lt"/>
              <a:ea typeface="+mn-ea"/>
              <a:cs typeface="+mn-cs"/>
            </a:rPr>
            <a:t>）である。近年も給与の見直しを行い、各種手当の廃止を行なうなど給与の適正化に努めている。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90593</xdr:rowOff>
    </xdr:to>
    <xdr:cxnSp macro="">
      <xdr:nvCxnSpPr>
        <xdr:cNvPr id="252" name="直線コネクタ 251"/>
        <xdr:cNvCxnSpPr/>
      </xdr:nvCxnSpPr>
      <xdr:spPr>
        <a:xfrm>
          <a:off x="16179800" y="1442804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84</xdr:row>
      <xdr:rowOff>26246</xdr:rowOff>
    </xdr:to>
    <xdr:cxnSp macro="">
      <xdr:nvCxnSpPr>
        <xdr:cNvPr id="255" name="直線コネクタ 254"/>
        <xdr:cNvCxnSpPr/>
      </xdr:nvCxnSpPr>
      <xdr:spPr>
        <a:xfrm>
          <a:off x="15290800" y="1434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117263</xdr:rowOff>
    </xdr:from>
    <xdr:to>
      <xdr:col>22</xdr:col>
      <xdr:colOff>203200</xdr:colOff>
      <xdr:row>87</xdr:row>
      <xdr:rowOff>2539</xdr:rowOff>
    </xdr:to>
    <xdr:cxnSp macro="">
      <xdr:nvCxnSpPr>
        <xdr:cNvPr id="258" name="直線コネクタ 257"/>
        <xdr:cNvCxnSpPr/>
      </xdr:nvCxnSpPr>
      <xdr:spPr>
        <a:xfrm flipV="1">
          <a:off x="14401800" y="1434761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87</xdr:row>
      <xdr:rowOff>2539</xdr:rowOff>
    </xdr:to>
    <xdr:cxnSp macro="">
      <xdr:nvCxnSpPr>
        <xdr:cNvPr id="261" name="直線コネクタ 260"/>
        <xdr:cNvCxnSpPr/>
      </xdr:nvCxnSpPr>
      <xdr:spPr>
        <a:xfrm>
          <a:off x="13512800" y="14894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1" name="円/楕円 270"/>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2"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3" name="円/楕円 272"/>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74" name="テキスト ボックス 273"/>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66463</xdr:rowOff>
    </xdr:from>
    <xdr:to>
      <xdr:col>22</xdr:col>
      <xdr:colOff>254000</xdr:colOff>
      <xdr:row>83</xdr:row>
      <xdr:rowOff>168063</xdr:rowOff>
    </xdr:to>
    <xdr:sp macro="" textlink="">
      <xdr:nvSpPr>
        <xdr:cNvPr id="275" name="円/楕円 274"/>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76" name="テキスト ボックス 275"/>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77" name="円/楕円 276"/>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78" name="テキスト ボックス 27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79" name="円/楕円 278"/>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80" name="テキスト ボックス 279"/>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a:t>
          </a:r>
          <a:endParaRPr lang="ja-JP" altLang="ja-JP" sz="1400">
            <a:effectLst/>
          </a:endParaRPr>
        </a:p>
        <a:p>
          <a:pPr rtl="0"/>
          <a:r>
            <a:rPr lang="ja-JP" altLang="ja-JP" sz="1100" b="0" i="0" baseline="0">
              <a:solidFill>
                <a:schemeClr val="dk1"/>
              </a:solidFill>
              <a:effectLst/>
              <a:latin typeface="+mn-lt"/>
              <a:ea typeface="+mn-ea"/>
              <a:cs typeface="+mn-cs"/>
            </a:rPr>
            <a:t>　類似団体平均より高い数値であるため、今後も行政経営改革による事業の検討や施設運営の効率化を図り、定員適正化計画に基づく、適切な定員管理に努める。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52292</xdr:rowOff>
    </xdr:from>
    <xdr:to>
      <xdr:col>24</xdr:col>
      <xdr:colOff>558800</xdr:colOff>
      <xdr:row>62</xdr:row>
      <xdr:rowOff>57319</xdr:rowOff>
    </xdr:to>
    <xdr:cxnSp macro="">
      <xdr:nvCxnSpPr>
        <xdr:cNvPr id="314" name="直線コネクタ 313"/>
        <xdr:cNvCxnSpPr/>
      </xdr:nvCxnSpPr>
      <xdr:spPr>
        <a:xfrm>
          <a:off x="16179800" y="10682192"/>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20722</xdr:rowOff>
    </xdr:from>
    <xdr:to>
      <xdr:col>23</xdr:col>
      <xdr:colOff>406400</xdr:colOff>
      <xdr:row>62</xdr:row>
      <xdr:rowOff>52292</xdr:rowOff>
    </xdr:to>
    <xdr:cxnSp macro="">
      <xdr:nvCxnSpPr>
        <xdr:cNvPr id="317" name="直線コネクタ 316"/>
        <xdr:cNvCxnSpPr/>
      </xdr:nvCxnSpPr>
      <xdr:spPr>
        <a:xfrm>
          <a:off x="15290800" y="10650622"/>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20722</xdr:rowOff>
    </xdr:from>
    <xdr:to>
      <xdr:col>22</xdr:col>
      <xdr:colOff>203200</xdr:colOff>
      <xdr:row>62</xdr:row>
      <xdr:rowOff>133731</xdr:rowOff>
    </xdr:to>
    <xdr:cxnSp macro="">
      <xdr:nvCxnSpPr>
        <xdr:cNvPr id="320" name="直線コネクタ 319"/>
        <xdr:cNvCxnSpPr/>
      </xdr:nvCxnSpPr>
      <xdr:spPr>
        <a:xfrm flipV="1">
          <a:off x="14401800" y="10650622"/>
          <a:ext cx="889000" cy="1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123074</xdr:rowOff>
    </xdr:from>
    <xdr:to>
      <xdr:col>21</xdr:col>
      <xdr:colOff>0</xdr:colOff>
      <xdr:row>62</xdr:row>
      <xdr:rowOff>133731</xdr:rowOff>
    </xdr:to>
    <xdr:cxnSp macro="">
      <xdr:nvCxnSpPr>
        <xdr:cNvPr id="323" name="直線コネクタ 322"/>
        <xdr:cNvCxnSpPr/>
      </xdr:nvCxnSpPr>
      <xdr:spPr>
        <a:xfrm>
          <a:off x="13512800" y="10752974"/>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6519</xdr:rowOff>
    </xdr:from>
    <xdr:to>
      <xdr:col>24</xdr:col>
      <xdr:colOff>609600</xdr:colOff>
      <xdr:row>62</xdr:row>
      <xdr:rowOff>108119</xdr:rowOff>
    </xdr:to>
    <xdr:sp macro="" textlink="">
      <xdr:nvSpPr>
        <xdr:cNvPr id="333" name="円/楕円 332"/>
        <xdr:cNvSpPr/>
      </xdr:nvSpPr>
      <xdr:spPr>
        <a:xfrm>
          <a:off x="16967200" y="106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150046</xdr:rowOff>
    </xdr:from>
    <xdr:ext cx="762000" cy="259045"/>
    <xdr:sp macro="" textlink="">
      <xdr:nvSpPr>
        <xdr:cNvPr id="334" name="定員管理の状況該当値テキスト"/>
        <xdr:cNvSpPr txBox="1"/>
      </xdr:nvSpPr>
      <xdr:spPr>
        <a:xfrm>
          <a:off x="17106900" y="106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1492</xdr:rowOff>
    </xdr:from>
    <xdr:to>
      <xdr:col>23</xdr:col>
      <xdr:colOff>457200</xdr:colOff>
      <xdr:row>62</xdr:row>
      <xdr:rowOff>103092</xdr:rowOff>
    </xdr:to>
    <xdr:sp macro="" textlink="">
      <xdr:nvSpPr>
        <xdr:cNvPr id="335" name="円/楕円 334"/>
        <xdr:cNvSpPr/>
      </xdr:nvSpPr>
      <xdr:spPr>
        <a:xfrm>
          <a:off x="16129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87869</xdr:rowOff>
    </xdr:from>
    <xdr:ext cx="736600" cy="259045"/>
    <xdr:sp macro="" textlink="">
      <xdr:nvSpPr>
        <xdr:cNvPr id="336" name="テキスト ボックス 335"/>
        <xdr:cNvSpPr txBox="1"/>
      </xdr:nvSpPr>
      <xdr:spPr>
        <a:xfrm>
          <a:off x="15798800" y="1071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141372</xdr:rowOff>
    </xdr:from>
    <xdr:to>
      <xdr:col>22</xdr:col>
      <xdr:colOff>254000</xdr:colOff>
      <xdr:row>62</xdr:row>
      <xdr:rowOff>71522</xdr:rowOff>
    </xdr:to>
    <xdr:sp macro="" textlink="">
      <xdr:nvSpPr>
        <xdr:cNvPr id="337" name="円/楕円 336"/>
        <xdr:cNvSpPr/>
      </xdr:nvSpPr>
      <xdr:spPr>
        <a:xfrm>
          <a:off x="15240000" y="105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56299</xdr:rowOff>
    </xdr:from>
    <xdr:ext cx="762000" cy="259045"/>
    <xdr:sp macro="" textlink="">
      <xdr:nvSpPr>
        <xdr:cNvPr id="338" name="テキスト ボックス 337"/>
        <xdr:cNvSpPr txBox="1"/>
      </xdr:nvSpPr>
      <xdr:spPr>
        <a:xfrm>
          <a:off x="14909800" y="1068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82931</xdr:rowOff>
    </xdr:from>
    <xdr:to>
      <xdr:col>21</xdr:col>
      <xdr:colOff>50800</xdr:colOff>
      <xdr:row>63</xdr:row>
      <xdr:rowOff>13081</xdr:rowOff>
    </xdr:to>
    <xdr:sp macro="" textlink="">
      <xdr:nvSpPr>
        <xdr:cNvPr id="339" name="円/楕円 338"/>
        <xdr:cNvSpPr/>
      </xdr:nvSpPr>
      <xdr:spPr>
        <a:xfrm>
          <a:off x="14351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169308</xdr:rowOff>
    </xdr:from>
    <xdr:ext cx="762000" cy="259045"/>
    <xdr:sp macro="" textlink="">
      <xdr:nvSpPr>
        <xdr:cNvPr id="340" name="テキスト ボックス 339"/>
        <xdr:cNvSpPr txBox="1"/>
      </xdr:nvSpPr>
      <xdr:spPr>
        <a:xfrm>
          <a:off x="14020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72274</xdr:rowOff>
    </xdr:from>
    <xdr:to>
      <xdr:col>19</xdr:col>
      <xdr:colOff>533400</xdr:colOff>
      <xdr:row>63</xdr:row>
      <xdr:rowOff>2424</xdr:rowOff>
    </xdr:to>
    <xdr:sp macro="" textlink="">
      <xdr:nvSpPr>
        <xdr:cNvPr id="341" name="円/楕円 340"/>
        <xdr:cNvSpPr/>
      </xdr:nvSpPr>
      <xdr:spPr>
        <a:xfrm>
          <a:off x="13462000" y="107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158651</xdr:rowOff>
    </xdr:from>
    <xdr:ext cx="762000" cy="259045"/>
    <xdr:sp macro="" textlink="">
      <xdr:nvSpPr>
        <xdr:cNvPr id="342" name="テキスト ボックス 341"/>
        <xdr:cNvSpPr txBox="1"/>
      </xdr:nvSpPr>
      <xdr:spPr>
        <a:xfrm>
          <a:off x="13131800" y="107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a:t>
          </a:r>
          <a:endParaRPr lang="ja-JP" altLang="ja-JP" sz="1400">
            <a:effectLst/>
          </a:endParaRPr>
        </a:p>
        <a:p>
          <a:pPr rtl="0"/>
          <a:r>
            <a:rPr lang="ja-JP" altLang="ja-JP" sz="1100" b="0" i="0" baseline="0">
              <a:solidFill>
                <a:schemeClr val="dk1"/>
              </a:solidFill>
              <a:effectLst/>
              <a:latin typeface="+mn-lt"/>
              <a:ea typeface="+mn-ea"/>
              <a:cs typeface="+mn-cs"/>
            </a:rPr>
            <a:t>　実質公債費比率は統合小学校建設及び橋梁新設工事の普通建設事業に係る起債の償還等に伴い、類似団体平均をやや上回っている。今後は事業の整理、縮小を含めた計画の検討や効率執行により起債の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100330</xdr:rowOff>
    </xdr:to>
    <xdr:cxnSp macro="">
      <xdr:nvCxnSpPr>
        <xdr:cNvPr id="377" name="直線コネクタ 376"/>
        <xdr:cNvCxnSpPr/>
      </xdr:nvCxnSpPr>
      <xdr:spPr>
        <a:xfrm>
          <a:off x="16179800" y="70884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79647</xdr:rowOff>
    </xdr:to>
    <xdr:cxnSp macro="">
      <xdr:nvCxnSpPr>
        <xdr:cNvPr id="380" name="直線コネクタ 379"/>
        <xdr:cNvCxnSpPr/>
      </xdr:nvCxnSpPr>
      <xdr:spPr>
        <a:xfrm flipV="1">
          <a:off x="15290800" y="70884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79647</xdr:rowOff>
    </xdr:from>
    <xdr:to>
      <xdr:col>22</xdr:col>
      <xdr:colOff>203200</xdr:colOff>
      <xdr:row>41</xdr:row>
      <xdr:rowOff>155484</xdr:rowOff>
    </xdr:to>
    <xdr:cxnSp macro="">
      <xdr:nvCxnSpPr>
        <xdr:cNvPr id="383" name="直線コネクタ 382"/>
        <xdr:cNvCxnSpPr/>
      </xdr:nvCxnSpPr>
      <xdr:spPr>
        <a:xfrm flipV="1">
          <a:off x="14401800" y="71090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42</xdr:row>
      <xdr:rowOff>87449</xdr:rowOff>
    </xdr:to>
    <xdr:cxnSp macro="">
      <xdr:nvCxnSpPr>
        <xdr:cNvPr id="386" name="直線コネクタ 385"/>
        <xdr:cNvCxnSpPr/>
      </xdr:nvCxnSpPr>
      <xdr:spPr>
        <a:xfrm flipV="1">
          <a:off x="13512800" y="71849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6" name="円/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398" name="円/楕円 397"/>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399" name="テキスト ボックス 398"/>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28847</xdr:rowOff>
    </xdr:from>
    <xdr:to>
      <xdr:col>22</xdr:col>
      <xdr:colOff>254000</xdr:colOff>
      <xdr:row>41</xdr:row>
      <xdr:rowOff>130447</xdr:rowOff>
    </xdr:to>
    <xdr:sp macro="" textlink="">
      <xdr:nvSpPr>
        <xdr:cNvPr id="400" name="円/楕円 399"/>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115224</xdr:rowOff>
    </xdr:from>
    <xdr:ext cx="762000" cy="259045"/>
    <xdr:sp macro="" textlink="">
      <xdr:nvSpPr>
        <xdr:cNvPr id="401" name="テキスト ボックス 400"/>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104684</xdr:rowOff>
    </xdr:from>
    <xdr:to>
      <xdr:col>21</xdr:col>
      <xdr:colOff>50800</xdr:colOff>
      <xdr:row>42</xdr:row>
      <xdr:rowOff>34834</xdr:rowOff>
    </xdr:to>
    <xdr:sp macro="" textlink="">
      <xdr:nvSpPr>
        <xdr:cNvPr id="402" name="円/楕円 401"/>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403" name="テキスト ボックス 402"/>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36649</xdr:rowOff>
    </xdr:from>
    <xdr:to>
      <xdr:col>19</xdr:col>
      <xdr:colOff>533400</xdr:colOff>
      <xdr:row>42</xdr:row>
      <xdr:rowOff>138249</xdr:rowOff>
    </xdr:to>
    <xdr:sp macro="" textlink="">
      <xdr:nvSpPr>
        <xdr:cNvPr id="404" name="円/楕円 403"/>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123026</xdr:rowOff>
    </xdr:from>
    <xdr:ext cx="762000" cy="259045"/>
    <xdr:sp macro="" textlink="">
      <xdr:nvSpPr>
        <xdr:cNvPr id="405" name="テキスト ボックス 404"/>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a:t>
          </a:r>
          <a:endParaRPr lang="ja-JP" altLang="ja-JP">
            <a:effectLst/>
          </a:endParaRPr>
        </a:p>
        <a:p>
          <a:pPr rtl="0"/>
          <a:r>
            <a:rPr lang="ja-JP" altLang="ja-JP" sz="1100" b="0" i="0" baseline="0">
              <a:solidFill>
                <a:schemeClr val="dk1"/>
              </a:solidFill>
              <a:effectLst/>
              <a:latin typeface="+mn-lt"/>
              <a:ea typeface="+mn-ea"/>
              <a:cs typeface="+mn-cs"/>
            </a:rPr>
            <a:t>　将来負担比率については、財政調整基金増額等に伴う標準財政規模の増の要因で</a:t>
          </a:r>
          <a:r>
            <a:rPr lang="en-US" altLang="ja-JP" sz="1100" b="0" i="0" baseline="0">
              <a:solidFill>
                <a:schemeClr val="dk1"/>
              </a:solidFill>
              <a:effectLst/>
              <a:latin typeface="+mn-lt"/>
              <a:ea typeface="+mn-ea"/>
              <a:cs typeface="+mn-cs"/>
            </a:rPr>
            <a:t>27.3</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改善している。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基金積立、事業の整理、縮小を含めた計画の検討や効率執行</a:t>
          </a:r>
          <a:r>
            <a:rPr lang="ja-JP" altLang="en-US" sz="1100" b="0" i="0" baseline="0">
              <a:solidFill>
                <a:schemeClr val="dk1"/>
              </a:solidFill>
              <a:effectLst/>
              <a:latin typeface="+mn-lt"/>
              <a:ea typeface="+mn-ea"/>
              <a:cs typeface="+mn-cs"/>
            </a:rPr>
            <a:t>や有利な財源の確保</a:t>
          </a:r>
          <a:r>
            <a:rPr lang="ja-JP" altLang="ja-JP" sz="1100" b="0" i="0" baseline="0">
              <a:solidFill>
                <a:schemeClr val="dk1"/>
              </a:solidFill>
              <a:effectLst/>
              <a:latin typeface="+mn-lt"/>
              <a:ea typeface="+mn-ea"/>
              <a:cs typeface="+mn-cs"/>
            </a:rPr>
            <a:t>により起債の新規発行の抑制に努め、財政の健全化を図る。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11100</xdr:rowOff>
    </xdr:from>
    <xdr:to>
      <xdr:col>24</xdr:col>
      <xdr:colOff>558800</xdr:colOff>
      <xdr:row>15</xdr:row>
      <xdr:rowOff>41021</xdr:rowOff>
    </xdr:to>
    <xdr:cxnSp macro="">
      <xdr:nvCxnSpPr>
        <xdr:cNvPr id="437" name="直線コネクタ 436"/>
        <xdr:cNvCxnSpPr/>
      </xdr:nvCxnSpPr>
      <xdr:spPr>
        <a:xfrm flipV="1">
          <a:off x="16179800" y="2582850"/>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8"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17374</xdr:rowOff>
    </xdr:from>
    <xdr:to>
      <xdr:col>23</xdr:col>
      <xdr:colOff>406400</xdr:colOff>
      <xdr:row>15</xdr:row>
      <xdr:rowOff>41021</xdr:rowOff>
    </xdr:to>
    <xdr:cxnSp macro="">
      <xdr:nvCxnSpPr>
        <xdr:cNvPr id="440" name="直線コネクタ 439"/>
        <xdr:cNvCxnSpPr/>
      </xdr:nvCxnSpPr>
      <xdr:spPr>
        <a:xfrm>
          <a:off x="15290800" y="258912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17374</xdr:rowOff>
    </xdr:from>
    <xdr:to>
      <xdr:col>22</xdr:col>
      <xdr:colOff>203200</xdr:colOff>
      <xdr:row>15</xdr:row>
      <xdr:rowOff>51156</xdr:rowOff>
    </xdr:to>
    <xdr:cxnSp macro="">
      <xdr:nvCxnSpPr>
        <xdr:cNvPr id="443" name="直線コネクタ 442"/>
        <xdr:cNvCxnSpPr/>
      </xdr:nvCxnSpPr>
      <xdr:spPr>
        <a:xfrm flipV="1">
          <a:off x="14401800" y="25891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4" name="フローチャート :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51156</xdr:rowOff>
    </xdr:from>
    <xdr:to>
      <xdr:col>21</xdr:col>
      <xdr:colOff>0</xdr:colOff>
      <xdr:row>16</xdr:row>
      <xdr:rowOff>87706</xdr:rowOff>
    </xdr:to>
    <xdr:cxnSp macro="">
      <xdr:nvCxnSpPr>
        <xdr:cNvPr id="446" name="直線コネクタ 445"/>
        <xdr:cNvCxnSpPr/>
      </xdr:nvCxnSpPr>
      <xdr:spPr>
        <a:xfrm flipV="1">
          <a:off x="13512800" y="2622906"/>
          <a:ext cx="889000" cy="2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7" name="フローチャート :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9" name="フローチャート :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56" name="円/楕円 455"/>
        <xdr:cNvSpPr/>
      </xdr:nvSpPr>
      <xdr:spPr>
        <a:xfrm>
          <a:off x="169672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103827</xdr:rowOff>
    </xdr:from>
    <xdr:ext cx="762000" cy="259045"/>
    <xdr:sp macro="" textlink="">
      <xdr:nvSpPr>
        <xdr:cNvPr id="457" name="将来負担の状況該当値テキスト"/>
        <xdr:cNvSpPr txBox="1"/>
      </xdr:nvSpPr>
      <xdr:spPr>
        <a:xfrm>
          <a:off x="17106900" y="250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161671</xdr:rowOff>
    </xdr:from>
    <xdr:to>
      <xdr:col>23</xdr:col>
      <xdr:colOff>457200</xdr:colOff>
      <xdr:row>15</xdr:row>
      <xdr:rowOff>91821</xdr:rowOff>
    </xdr:to>
    <xdr:sp macro="" textlink="">
      <xdr:nvSpPr>
        <xdr:cNvPr id="458" name="円/楕円 457"/>
        <xdr:cNvSpPr/>
      </xdr:nvSpPr>
      <xdr:spPr>
        <a:xfrm>
          <a:off x="16129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76598</xdr:rowOff>
    </xdr:from>
    <xdr:ext cx="736600" cy="259045"/>
    <xdr:sp macro="" textlink="">
      <xdr:nvSpPr>
        <xdr:cNvPr id="459" name="テキスト ボックス 458"/>
        <xdr:cNvSpPr txBox="1"/>
      </xdr:nvSpPr>
      <xdr:spPr>
        <a:xfrm>
          <a:off x="15798800" y="264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138024</xdr:rowOff>
    </xdr:from>
    <xdr:to>
      <xdr:col>22</xdr:col>
      <xdr:colOff>254000</xdr:colOff>
      <xdr:row>15</xdr:row>
      <xdr:rowOff>68174</xdr:rowOff>
    </xdr:to>
    <xdr:sp macro="" textlink="">
      <xdr:nvSpPr>
        <xdr:cNvPr id="460" name="円/楕円 459"/>
        <xdr:cNvSpPr/>
      </xdr:nvSpPr>
      <xdr:spPr>
        <a:xfrm>
          <a:off x="15240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52951</xdr:rowOff>
    </xdr:from>
    <xdr:ext cx="762000" cy="259045"/>
    <xdr:sp macro="" textlink="">
      <xdr:nvSpPr>
        <xdr:cNvPr id="461" name="テキスト ボックス 460"/>
        <xdr:cNvSpPr txBox="1"/>
      </xdr:nvSpPr>
      <xdr:spPr>
        <a:xfrm>
          <a:off x="14909800" y="26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356</xdr:rowOff>
    </xdr:from>
    <xdr:to>
      <xdr:col>21</xdr:col>
      <xdr:colOff>50800</xdr:colOff>
      <xdr:row>15</xdr:row>
      <xdr:rowOff>101956</xdr:rowOff>
    </xdr:to>
    <xdr:sp macro="" textlink="">
      <xdr:nvSpPr>
        <xdr:cNvPr id="462" name="円/楕円 461"/>
        <xdr:cNvSpPr/>
      </xdr:nvSpPr>
      <xdr:spPr>
        <a:xfrm>
          <a:off x="143510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86733</xdr:rowOff>
    </xdr:from>
    <xdr:ext cx="762000" cy="259045"/>
    <xdr:sp macro="" textlink="">
      <xdr:nvSpPr>
        <xdr:cNvPr id="463" name="テキスト ボックス 462"/>
        <xdr:cNvSpPr txBox="1"/>
      </xdr:nvSpPr>
      <xdr:spPr>
        <a:xfrm>
          <a:off x="14020800" y="26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36906</xdr:rowOff>
    </xdr:from>
    <xdr:to>
      <xdr:col>19</xdr:col>
      <xdr:colOff>533400</xdr:colOff>
      <xdr:row>16</xdr:row>
      <xdr:rowOff>138506</xdr:rowOff>
    </xdr:to>
    <xdr:sp macro="" textlink="">
      <xdr:nvSpPr>
        <xdr:cNvPr id="464" name="円/楕円 463"/>
        <xdr:cNvSpPr/>
      </xdr:nvSpPr>
      <xdr:spPr>
        <a:xfrm>
          <a:off x="13462000" y="2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123283</xdr:rowOff>
    </xdr:from>
    <xdr:ext cx="762000" cy="259045"/>
    <xdr:sp macro="" textlink="">
      <xdr:nvSpPr>
        <xdr:cNvPr id="465" name="テキスト ボックス 464"/>
        <xdr:cNvSpPr txBox="1"/>
      </xdr:nvSpPr>
      <xdr:spPr>
        <a:xfrm>
          <a:off x="13131800" y="28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a:t>
          </a:r>
          <a:endParaRPr lang="ja-JP" altLang="ja-JP" sz="1400">
            <a:effectLst/>
          </a:endParaRPr>
        </a:p>
        <a:p>
          <a:pPr rtl="0"/>
          <a:r>
            <a:rPr lang="ja-JP" altLang="ja-JP" sz="1100" b="0" i="0" baseline="0">
              <a:solidFill>
                <a:schemeClr val="dk1"/>
              </a:solidFill>
              <a:effectLst/>
              <a:latin typeface="+mn-lt"/>
              <a:ea typeface="+mn-ea"/>
              <a:cs typeface="+mn-cs"/>
            </a:rPr>
            <a:t>　人件費は経常収支比率で大きな要因を占めており、以前から勧奨退職者、最小限の職員採用等により財政効果があったものの、観光施設職員を多くかかえている等の特殊事情により依然として類似団体平均を上回っている。今後は行政経営改革、組織機構改革等で効率化を図り、定員適正化計画等により更なる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64951</xdr:rowOff>
    </xdr:to>
    <xdr:cxnSp macro="">
      <xdr:nvCxnSpPr>
        <xdr:cNvPr id="67" name="直線コネクタ 66"/>
        <xdr:cNvCxnSpPr/>
      </xdr:nvCxnSpPr>
      <xdr:spPr>
        <a:xfrm flipV="1">
          <a:off x="3987800" y="65441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64951</xdr:rowOff>
    </xdr:to>
    <xdr:cxnSp macro="">
      <xdr:nvCxnSpPr>
        <xdr:cNvPr id="70" name="直線コネクタ 69"/>
        <xdr:cNvCxnSpPr/>
      </xdr:nvCxnSpPr>
      <xdr:spPr>
        <a:xfrm>
          <a:off x="3098800" y="65441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25763</xdr:rowOff>
    </xdr:from>
    <xdr:to>
      <xdr:col>4</xdr:col>
      <xdr:colOff>346075</xdr:colOff>
      <xdr:row>38</xdr:row>
      <xdr:rowOff>29028</xdr:rowOff>
    </xdr:to>
    <xdr:cxnSp macro="">
      <xdr:nvCxnSpPr>
        <xdr:cNvPr id="73" name="直線コネクタ 72"/>
        <xdr:cNvCxnSpPr/>
      </xdr:nvCxnSpPr>
      <xdr:spPr>
        <a:xfrm>
          <a:off x="2209800" y="65408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25763</xdr:rowOff>
    </xdr:from>
    <xdr:to>
      <xdr:col>3</xdr:col>
      <xdr:colOff>142875</xdr:colOff>
      <xdr:row>38</xdr:row>
      <xdr:rowOff>42091</xdr:rowOff>
    </xdr:to>
    <xdr:cxnSp macro="">
      <xdr:nvCxnSpPr>
        <xdr:cNvPr id="76" name="直線コネクタ 75"/>
        <xdr:cNvCxnSpPr/>
      </xdr:nvCxnSpPr>
      <xdr:spPr>
        <a:xfrm flipV="1">
          <a:off x="1320800" y="65408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6" name="円/楕円 85"/>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7"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xdr:rowOff>
    </xdr:from>
    <xdr:to>
      <xdr:col>5</xdr:col>
      <xdr:colOff>600075</xdr:colOff>
      <xdr:row>38</xdr:row>
      <xdr:rowOff>115751</xdr:rowOff>
    </xdr:to>
    <xdr:sp macro="" textlink="">
      <xdr:nvSpPr>
        <xdr:cNvPr id="88" name="円/楕円 87"/>
        <xdr:cNvSpPr/>
      </xdr:nvSpPr>
      <xdr:spPr>
        <a:xfrm>
          <a:off x="3937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100528</xdr:rowOff>
    </xdr:from>
    <xdr:ext cx="736600" cy="259045"/>
    <xdr:sp macro="" textlink="">
      <xdr:nvSpPr>
        <xdr:cNvPr id="89" name="テキスト ボックス 88"/>
        <xdr:cNvSpPr txBox="1"/>
      </xdr:nvSpPr>
      <xdr:spPr>
        <a:xfrm>
          <a:off x="3606800" y="661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0" name="円/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1" name="テキスト ボックス 90"/>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146413</xdr:rowOff>
    </xdr:from>
    <xdr:to>
      <xdr:col>3</xdr:col>
      <xdr:colOff>193675</xdr:colOff>
      <xdr:row>38</xdr:row>
      <xdr:rowOff>76563</xdr:rowOff>
    </xdr:to>
    <xdr:sp macro="" textlink="">
      <xdr:nvSpPr>
        <xdr:cNvPr id="92" name="円/楕円 91"/>
        <xdr:cNvSpPr/>
      </xdr:nvSpPr>
      <xdr:spPr>
        <a:xfrm>
          <a:off x="2159000" y="64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61340</xdr:rowOff>
    </xdr:from>
    <xdr:ext cx="762000" cy="259045"/>
    <xdr:sp macro="" textlink="">
      <xdr:nvSpPr>
        <xdr:cNvPr id="93" name="テキスト ボックス 92"/>
        <xdr:cNvSpPr txBox="1"/>
      </xdr:nvSpPr>
      <xdr:spPr>
        <a:xfrm>
          <a:off x="18288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162741</xdr:rowOff>
    </xdr:from>
    <xdr:to>
      <xdr:col>1</xdr:col>
      <xdr:colOff>676275</xdr:colOff>
      <xdr:row>38</xdr:row>
      <xdr:rowOff>92891</xdr:rowOff>
    </xdr:to>
    <xdr:sp macro="" textlink="">
      <xdr:nvSpPr>
        <xdr:cNvPr id="94" name="円/楕円 93"/>
        <xdr:cNvSpPr/>
      </xdr:nvSpPr>
      <xdr:spPr>
        <a:xfrm>
          <a:off x="1270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77668</xdr:rowOff>
    </xdr:from>
    <xdr:ext cx="762000" cy="259045"/>
    <xdr:sp macro="" textlink="">
      <xdr:nvSpPr>
        <xdr:cNvPr id="95" name="テキスト ボックス 94"/>
        <xdr:cNvSpPr txBox="1"/>
      </xdr:nvSpPr>
      <xdr:spPr>
        <a:xfrm>
          <a:off x="93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a:t>
          </a:r>
          <a:endParaRPr lang="ja-JP" altLang="ja-JP" sz="1400">
            <a:effectLst/>
          </a:endParaRPr>
        </a:p>
        <a:p>
          <a:pPr rtl="0"/>
          <a:r>
            <a:rPr lang="ja-JP" altLang="ja-JP" sz="1100" b="0" i="0" baseline="0">
              <a:solidFill>
                <a:schemeClr val="dk1"/>
              </a:solidFill>
              <a:effectLst/>
              <a:latin typeface="+mn-lt"/>
              <a:ea typeface="+mn-ea"/>
              <a:cs typeface="+mn-cs"/>
            </a:rPr>
            <a:t>　類似団体平均を下回っているが、事務用機器は償却期間を超えて使用しているため、機器更改等を計画的に行い大きな負担とならないよう努め、行政経営改革の推進等により一層の物件費の抑制を図る。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145288</xdr:rowOff>
    </xdr:from>
    <xdr:to>
      <xdr:col>24</xdr:col>
      <xdr:colOff>31750</xdr:colOff>
      <xdr:row>17</xdr:row>
      <xdr:rowOff>28702</xdr:rowOff>
    </xdr:to>
    <xdr:cxnSp macro="">
      <xdr:nvCxnSpPr>
        <xdr:cNvPr id="125" name="直線コネクタ 124"/>
        <xdr:cNvCxnSpPr/>
      </xdr:nvCxnSpPr>
      <xdr:spPr>
        <a:xfrm flipV="1">
          <a:off x="15671800" y="2888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17</xdr:row>
      <xdr:rowOff>28702</xdr:rowOff>
    </xdr:to>
    <xdr:cxnSp macro="">
      <xdr:nvCxnSpPr>
        <xdr:cNvPr id="128" name="直線コネクタ 127"/>
        <xdr:cNvCxnSpPr/>
      </xdr:nvCxnSpPr>
      <xdr:spPr>
        <a:xfrm>
          <a:off x="14782800" y="2842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99568</xdr:rowOff>
    </xdr:to>
    <xdr:cxnSp macro="">
      <xdr:nvCxnSpPr>
        <xdr:cNvPr id="131" name="直線コネクタ 130"/>
        <xdr:cNvCxnSpPr/>
      </xdr:nvCxnSpPr>
      <xdr:spPr>
        <a:xfrm>
          <a:off x="13893800" y="2838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94996</xdr:rowOff>
    </xdr:to>
    <xdr:cxnSp macro="">
      <xdr:nvCxnSpPr>
        <xdr:cNvPr id="134" name="直線コネクタ 133"/>
        <xdr:cNvCxnSpPr/>
      </xdr:nvCxnSpPr>
      <xdr:spPr>
        <a:xfrm>
          <a:off x="13004800" y="27513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44" name="円/楕円 143"/>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111015</xdr:rowOff>
    </xdr:from>
    <xdr:ext cx="762000" cy="259045"/>
    <xdr:sp macro="" textlink="">
      <xdr:nvSpPr>
        <xdr:cNvPr id="145"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6" name="円/楕円 145"/>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7" name="テキスト ボックス 146"/>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8" name="円/楕円 147"/>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160545</xdr:rowOff>
    </xdr:from>
    <xdr:ext cx="762000" cy="259045"/>
    <xdr:sp macro="" textlink="">
      <xdr:nvSpPr>
        <xdr:cNvPr id="149" name="テキスト ボックス 148"/>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50" name="円/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51" name="テキスト ボックス 150"/>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52" name="円/楕円 151"/>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53" name="テキスト ボックス 152"/>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・扶助費</a:t>
          </a:r>
          <a:endParaRPr lang="ja-JP" altLang="ja-JP" sz="1400">
            <a:effectLst/>
          </a:endParaRPr>
        </a:p>
        <a:p>
          <a:pPr rtl="0"/>
          <a:r>
            <a:rPr lang="ja-JP" altLang="ja-JP" sz="1100" baseline="0">
              <a:solidFill>
                <a:schemeClr val="dk1"/>
              </a:solidFill>
              <a:effectLst/>
              <a:latin typeface="+mn-lt"/>
              <a:ea typeface="+mn-ea"/>
              <a:cs typeface="+mn-cs"/>
            </a:rPr>
            <a:t> 　扶助費については類似団体とほぼ同じ数値を推移している。今後も住民サービス向上に努める。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5" name="直線コネクタ 184"/>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8" name="直線コネクタ 187"/>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1" name="直線コネクタ 190"/>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127000</xdr:rowOff>
    </xdr:to>
    <xdr:cxnSp macro="">
      <xdr:nvCxnSpPr>
        <xdr:cNvPr id="194" name="直線コネクタ 193"/>
        <xdr:cNvCxnSpPr/>
      </xdr:nvCxnSpPr>
      <xdr:spPr>
        <a:xfrm flipV="1">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5"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a:t>
          </a:r>
          <a:endParaRPr lang="ja-JP" altLang="ja-JP" sz="1400">
            <a:effectLst/>
          </a:endParaRPr>
        </a:p>
        <a:p>
          <a:pPr rtl="0"/>
          <a:r>
            <a:rPr lang="ja-JP" altLang="ja-JP" sz="1100" b="0" i="0" baseline="0">
              <a:solidFill>
                <a:schemeClr val="dk1"/>
              </a:solidFill>
              <a:effectLst/>
              <a:latin typeface="+mn-lt"/>
              <a:ea typeface="+mn-ea"/>
              <a:cs typeface="+mn-cs"/>
            </a:rPr>
            <a:t>　その他に係る支出の大部分は他会計への繰出金が占め、各会計とも独立採算の原則に財政健全化を目指し運営しているが、経常収支比率が類似団体平均を上回っている。今後は下水道施設の建設、簡易水道施設の建設等繰出増加の要因が見込まれるので、更なる財政健全化に努め、普通会計をはじめ各会計の安定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19558</xdr:rowOff>
    </xdr:to>
    <xdr:cxnSp macro="">
      <xdr:nvCxnSpPr>
        <xdr:cNvPr id="243" name="直線コネクタ 242"/>
        <xdr:cNvCxnSpPr/>
      </xdr:nvCxnSpPr>
      <xdr:spPr>
        <a:xfrm flipV="1">
          <a:off x="15671800" y="96824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57</xdr:row>
      <xdr:rowOff>19558</xdr:rowOff>
    </xdr:to>
    <xdr:cxnSp macro="">
      <xdr:nvCxnSpPr>
        <xdr:cNvPr id="246" name="直線コネクタ 245"/>
        <xdr:cNvCxnSpPr/>
      </xdr:nvCxnSpPr>
      <xdr:spPr>
        <a:xfrm>
          <a:off x="14782800" y="9714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113284</xdr:rowOff>
    </xdr:to>
    <xdr:cxnSp macro="">
      <xdr:nvCxnSpPr>
        <xdr:cNvPr id="249" name="直線コネクタ 248"/>
        <xdr:cNvCxnSpPr/>
      </xdr:nvCxnSpPr>
      <xdr:spPr>
        <a:xfrm>
          <a:off x="13893800" y="9709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108712</xdr:rowOff>
    </xdr:to>
    <xdr:cxnSp macro="">
      <xdr:nvCxnSpPr>
        <xdr:cNvPr id="252" name="直線コネクタ 251"/>
        <xdr:cNvCxnSpPr/>
      </xdr:nvCxnSpPr>
      <xdr:spPr>
        <a:xfrm>
          <a:off x="13004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2" name="円/楕円 26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3"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4" name="円/楕円 263"/>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5" name="テキスト ボックス 264"/>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6" name="円/楕円 265"/>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148861</xdr:rowOff>
    </xdr:from>
    <xdr:ext cx="762000" cy="259045"/>
    <xdr:sp macro="" textlink="">
      <xdr:nvSpPr>
        <xdr:cNvPr id="267" name="テキスト ボックス 266"/>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68" name="円/楕円 267"/>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144289</xdr:rowOff>
    </xdr:from>
    <xdr:ext cx="762000" cy="259045"/>
    <xdr:sp macro="" textlink="">
      <xdr:nvSpPr>
        <xdr:cNvPr id="269" name="テキスト ボックス 268"/>
        <xdr:cNvSpPr txBox="1"/>
      </xdr:nvSpPr>
      <xdr:spPr>
        <a:xfrm>
          <a:off x="13512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0" name="円/楕円 269"/>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130573</xdr:rowOff>
    </xdr:from>
    <xdr:ext cx="762000" cy="259045"/>
    <xdr:sp macro="" textlink="">
      <xdr:nvSpPr>
        <xdr:cNvPr id="271" name="テキスト ボックス 270"/>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a:t>
          </a:r>
          <a:endParaRPr lang="ja-JP" altLang="ja-JP" sz="1400">
            <a:effectLst/>
          </a:endParaRPr>
        </a:p>
        <a:p>
          <a:pPr rtl="0"/>
          <a:r>
            <a:rPr lang="ja-JP" altLang="ja-JP" sz="1100" b="0" i="0" baseline="0">
              <a:solidFill>
                <a:schemeClr val="dk1"/>
              </a:solidFill>
              <a:effectLst/>
              <a:latin typeface="+mn-lt"/>
              <a:ea typeface="+mn-ea"/>
              <a:cs typeface="+mn-cs"/>
            </a:rPr>
            <a:t>　行政経営改革により各種補助金等の見直しを行い、適正支出に努めた結果、近年は類似団体の平均を下回っている。今後も行政経営改革の継続により適正支出に努めたい。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49276</xdr:rowOff>
    </xdr:to>
    <xdr:cxnSp macro="">
      <xdr:nvCxnSpPr>
        <xdr:cNvPr id="301" name="直線コネクタ 300"/>
        <xdr:cNvCxnSpPr/>
      </xdr:nvCxnSpPr>
      <xdr:spPr>
        <a:xfrm flipV="1">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49276</xdr:rowOff>
    </xdr:to>
    <xdr:cxnSp macro="">
      <xdr:nvCxnSpPr>
        <xdr:cNvPr id="304" name="直線コネクタ 303"/>
        <xdr:cNvCxnSpPr/>
      </xdr:nvCxnSpPr>
      <xdr:spPr>
        <a:xfrm>
          <a:off x="14782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147574</xdr:rowOff>
    </xdr:to>
    <xdr:cxnSp macro="">
      <xdr:nvCxnSpPr>
        <xdr:cNvPr id="307" name="直線コネクタ 306"/>
        <xdr:cNvCxnSpPr/>
      </xdr:nvCxnSpPr>
      <xdr:spPr>
        <a:xfrm>
          <a:off x="13893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0" name="直線コネクタ 309"/>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0" name="円/楕円 31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2" name="円/楕円 32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3" name="テキスト ボックス 32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4" name="円/楕円 323"/>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5" name="テキスト ボックス 324"/>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6" name="円/楕円 32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7" name="テキスト ボックス 32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28" name="円/楕円 32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29" name="テキスト ボックス 32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a:t>
          </a:r>
          <a:endParaRPr lang="ja-JP" altLang="ja-JP" sz="1400">
            <a:effectLst/>
          </a:endParaRPr>
        </a:p>
        <a:p>
          <a:pPr rtl="0"/>
          <a:r>
            <a:rPr lang="ja-JP" altLang="ja-JP" sz="1100" b="0" i="0" baseline="0">
              <a:solidFill>
                <a:schemeClr val="dk1"/>
              </a:solidFill>
              <a:effectLst/>
              <a:latin typeface="+mn-lt"/>
              <a:ea typeface="+mn-ea"/>
              <a:cs typeface="+mn-cs"/>
            </a:rPr>
            <a:t>　類似団体平均を上回る数値で推移しているが、今後償還額の急激に増加しないよう事業計画の整理、縮小、効率執行により起債の新規発行の抑制に努める。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115570</xdr:rowOff>
    </xdr:from>
    <xdr:to>
      <xdr:col>7</xdr:col>
      <xdr:colOff>15875</xdr:colOff>
      <xdr:row>77</xdr:row>
      <xdr:rowOff>5080</xdr:rowOff>
    </xdr:to>
    <xdr:cxnSp macro="">
      <xdr:nvCxnSpPr>
        <xdr:cNvPr id="361" name="直線コネクタ 360"/>
        <xdr:cNvCxnSpPr/>
      </xdr:nvCxnSpPr>
      <xdr:spPr>
        <a:xfrm flipV="1">
          <a:off x="3987800" y="13145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5080</xdr:rowOff>
    </xdr:to>
    <xdr:cxnSp macro="">
      <xdr:nvCxnSpPr>
        <xdr:cNvPr id="364" name="直線コネクタ 363"/>
        <xdr:cNvCxnSpPr/>
      </xdr:nvCxnSpPr>
      <xdr:spPr>
        <a:xfrm>
          <a:off x="3098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24130</xdr:rowOff>
    </xdr:to>
    <xdr:cxnSp macro="">
      <xdr:nvCxnSpPr>
        <xdr:cNvPr id="367" name="直線コネクタ 366"/>
        <xdr:cNvCxnSpPr/>
      </xdr:nvCxnSpPr>
      <xdr:spPr>
        <a:xfrm flipV="1">
          <a:off x="2209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78</xdr:row>
      <xdr:rowOff>12700</xdr:rowOff>
    </xdr:to>
    <xdr:cxnSp macro="">
      <xdr:nvCxnSpPr>
        <xdr:cNvPr id="370" name="直線コネクタ 369"/>
        <xdr:cNvCxnSpPr/>
      </xdr:nvCxnSpPr>
      <xdr:spPr>
        <a:xfrm flipV="1">
          <a:off x="1320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64770</xdr:rowOff>
    </xdr:from>
    <xdr:to>
      <xdr:col>7</xdr:col>
      <xdr:colOff>66675</xdr:colOff>
      <xdr:row>76</xdr:row>
      <xdr:rowOff>166370</xdr:rowOff>
    </xdr:to>
    <xdr:sp macro="" textlink="">
      <xdr:nvSpPr>
        <xdr:cNvPr id="380" name="円/楕円 379"/>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36847</xdr:rowOff>
    </xdr:from>
    <xdr:ext cx="762000" cy="259045"/>
    <xdr:sp macro="" textlink="">
      <xdr:nvSpPr>
        <xdr:cNvPr id="381" name="公債費該当値テキスト"/>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2" name="円/楕円 381"/>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83" name="テキスト ボックス 382"/>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84" name="円/楕円 383"/>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5" name="テキスト ボックス 384"/>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6" name="円/楕円 38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87" name="テキスト ボックス 386"/>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8" name="円/楕円 38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9" name="テキスト ボックス 38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a:t>
          </a:r>
          <a:endParaRPr lang="ja-JP" altLang="ja-JP" sz="1400">
            <a:effectLst/>
          </a:endParaRPr>
        </a:p>
        <a:p>
          <a:pPr rtl="0"/>
          <a:r>
            <a:rPr lang="ja-JP" altLang="ja-JP" sz="1100" b="0" i="0" baseline="0">
              <a:solidFill>
                <a:schemeClr val="dk1"/>
              </a:solidFill>
              <a:effectLst/>
              <a:latin typeface="+mn-lt"/>
              <a:ea typeface="+mn-ea"/>
              <a:cs typeface="+mn-cs"/>
            </a:rPr>
            <a:t>　経常収支比率、公債費の支出及び比率が下がり、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から類似団体平均を上回っている。今後も適正支出により、健全運営に努めたい。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102507</xdr:rowOff>
    </xdr:from>
    <xdr:to>
      <xdr:col>24</xdr:col>
      <xdr:colOff>31750</xdr:colOff>
      <xdr:row>80</xdr:row>
      <xdr:rowOff>87812</xdr:rowOff>
    </xdr:to>
    <xdr:cxnSp macro="">
      <xdr:nvCxnSpPr>
        <xdr:cNvPr id="424" name="直線コネクタ 423"/>
        <xdr:cNvCxnSpPr/>
      </xdr:nvCxnSpPr>
      <xdr:spPr>
        <a:xfrm flipV="1">
          <a:off x="15671800" y="13647057"/>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37193</xdr:rowOff>
    </xdr:from>
    <xdr:to>
      <xdr:col>22</xdr:col>
      <xdr:colOff>565150</xdr:colOff>
      <xdr:row>80</xdr:row>
      <xdr:rowOff>87812</xdr:rowOff>
    </xdr:to>
    <xdr:cxnSp macro="">
      <xdr:nvCxnSpPr>
        <xdr:cNvPr id="427" name="直線コネクタ 426"/>
        <xdr:cNvCxnSpPr/>
      </xdr:nvCxnSpPr>
      <xdr:spPr>
        <a:xfrm>
          <a:off x="14782800" y="13581743"/>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162923</xdr:rowOff>
    </xdr:from>
    <xdr:to>
      <xdr:col>21</xdr:col>
      <xdr:colOff>361950</xdr:colOff>
      <xdr:row>79</xdr:row>
      <xdr:rowOff>37193</xdr:rowOff>
    </xdr:to>
    <xdr:cxnSp macro="">
      <xdr:nvCxnSpPr>
        <xdr:cNvPr id="430" name="直線コネクタ 429"/>
        <xdr:cNvCxnSpPr/>
      </xdr:nvCxnSpPr>
      <xdr:spPr>
        <a:xfrm>
          <a:off x="13893800" y="135360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123734</xdr:rowOff>
    </xdr:from>
    <xdr:to>
      <xdr:col>20</xdr:col>
      <xdr:colOff>158750</xdr:colOff>
      <xdr:row>78</xdr:row>
      <xdr:rowOff>162923</xdr:rowOff>
    </xdr:to>
    <xdr:cxnSp macro="">
      <xdr:nvCxnSpPr>
        <xdr:cNvPr id="433" name="直線コネクタ 432"/>
        <xdr:cNvCxnSpPr/>
      </xdr:nvCxnSpPr>
      <xdr:spPr>
        <a:xfrm>
          <a:off x="13004800" y="13496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51707</xdr:rowOff>
    </xdr:from>
    <xdr:to>
      <xdr:col>24</xdr:col>
      <xdr:colOff>82550</xdr:colOff>
      <xdr:row>79</xdr:row>
      <xdr:rowOff>153307</xdr:rowOff>
    </xdr:to>
    <xdr:sp macro="" textlink="">
      <xdr:nvSpPr>
        <xdr:cNvPr id="443" name="円/楕円 442"/>
        <xdr:cNvSpPr/>
      </xdr:nvSpPr>
      <xdr:spPr>
        <a:xfrm>
          <a:off x="16459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23784</xdr:rowOff>
    </xdr:from>
    <xdr:ext cx="762000" cy="259045"/>
    <xdr:sp macro="" textlink="">
      <xdr:nvSpPr>
        <xdr:cNvPr id="444" name="公債費以外該当値テキスト"/>
        <xdr:cNvSpPr txBox="1"/>
      </xdr:nvSpPr>
      <xdr:spPr>
        <a:xfrm>
          <a:off x="16598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37012</xdr:rowOff>
    </xdr:from>
    <xdr:to>
      <xdr:col>22</xdr:col>
      <xdr:colOff>615950</xdr:colOff>
      <xdr:row>80</xdr:row>
      <xdr:rowOff>138612</xdr:rowOff>
    </xdr:to>
    <xdr:sp macro="" textlink="">
      <xdr:nvSpPr>
        <xdr:cNvPr id="445" name="円/楕円 444"/>
        <xdr:cNvSpPr/>
      </xdr:nvSpPr>
      <xdr:spPr>
        <a:xfrm>
          <a:off x="15621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123389</xdr:rowOff>
    </xdr:from>
    <xdr:ext cx="736600" cy="259045"/>
    <xdr:sp macro="" textlink="">
      <xdr:nvSpPr>
        <xdr:cNvPr id="446" name="テキスト ボックス 445"/>
        <xdr:cNvSpPr txBox="1"/>
      </xdr:nvSpPr>
      <xdr:spPr>
        <a:xfrm>
          <a:off x="15290800" y="1383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157843</xdr:rowOff>
    </xdr:from>
    <xdr:to>
      <xdr:col>21</xdr:col>
      <xdr:colOff>412750</xdr:colOff>
      <xdr:row>79</xdr:row>
      <xdr:rowOff>87993</xdr:rowOff>
    </xdr:to>
    <xdr:sp macro="" textlink="">
      <xdr:nvSpPr>
        <xdr:cNvPr id="447" name="円/楕円 446"/>
        <xdr:cNvSpPr/>
      </xdr:nvSpPr>
      <xdr:spPr>
        <a:xfrm>
          <a:off x="14732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72770</xdr:rowOff>
    </xdr:from>
    <xdr:ext cx="762000" cy="259045"/>
    <xdr:sp macro="" textlink="">
      <xdr:nvSpPr>
        <xdr:cNvPr id="448" name="テキスト ボックス 447"/>
        <xdr:cNvSpPr txBox="1"/>
      </xdr:nvSpPr>
      <xdr:spPr>
        <a:xfrm>
          <a:off x="14401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112123</xdr:rowOff>
    </xdr:from>
    <xdr:to>
      <xdr:col>20</xdr:col>
      <xdr:colOff>209550</xdr:colOff>
      <xdr:row>79</xdr:row>
      <xdr:rowOff>42273</xdr:rowOff>
    </xdr:to>
    <xdr:sp macro="" textlink="">
      <xdr:nvSpPr>
        <xdr:cNvPr id="449" name="円/楕円 448"/>
        <xdr:cNvSpPr/>
      </xdr:nvSpPr>
      <xdr:spPr>
        <a:xfrm>
          <a:off x="13843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27050</xdr:rowOff>
    </xdr:from>
    <xdr:ext cx="762000" cy="259045"/>
    <xdr:sp macro="" textlink="">
      <xdr:nvSpPr>
        <xdr:cNvPr id="450" name="テキスト ボックス 449"/>
        <xdr:cNvSpPr txBox="1"/>
      </xdr:nvSpPr>
      <xdr:spPr>
        <a:xfrm>
          <a:off x="13512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72934</xdr:rowOff>
    </xdr:from>
    <xdr:to>
      <xdr:col>19</xdr:col>
      <xdr:colOff>6350</xdr:colOff>
      <xdr:row>79</xdr:row>
      <xdr:rowOff>3084</xdr:rowOff>
    </xdr:to>
    <xdr:sp macro="" textlink="">
      <xdr:nvSpPr>
        <xdr:cNvPr id="451" name="円/楕円 450"/>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13261</xdr:rowOff>
    </xdr:from>
    <xdr:ext cx="762000" cy="259045"/>
    <xdr:sp macro="" textlink="">
      <xdr:nvSpPr>
        <xdr:cNvPr id="452" name="テキスト ボックス 451"/>
        <xdr:cNvSpPr txBox="1"/>
      </xdr:nvSpPr>
      <xdr:spPr>
        <a:xfrm>
          <a:off x="12623800" y="1321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54713</xdr:rowOff>
    </xdr:from>
    <xdr:to>
      <xdr:col>4</xdr:col>
      <xdr:colOff>1117600</xdr:colOff>
      <xdr:row>16</xdr:row>
      <xdr:rowOff>103469</xdr:rowOff>
    </xdr:to>
    <xdr:cxnSp macro="">
      <xdr:nvCxnSpPr>
        <xdr:cNvPr id="49" name="直線コネクタ 48"/>
        <xdr:cNvCxnSpPr/>
      </xdr:nvCxnSpPr>
      <xdr:spPr bwMode="auto">
        <a:xfrm flipV="1">
          <a:off x="5003800" y="2845538"/>
          <a:ext cx="647700" cy="4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103469</xdr:rowOff>
    </xdr:from>
    <xdr:to>
      <xdr:col>4</xdr:col>
      <xdr:colOff>469900</xdr:colOff>
      <xdr:row>16</xdr:row>
      <xdr:rowOff>118515</xdr:rowOff>
    </xdr:to>
    <xdr:cxnSp macro="">
      <xdr:nvCxnSpPr>
        <xdr:cNvPr id="52" name="直線コネクタ 51"/>
        <xdr:cNvCxnSpPr/>
      </xdr:nvCxnSpPr>
      <xdr:spPr bwMode="auto">
        <a:xfrm flipV="1">
          <a:off x="4305300" y="2894294"/>
          <a:ext cx="698500" cy="1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118515</xdr:rowOff>
    </xdr:from>
    <xdr:to>
      <xdr:col>3</xdr:col>
      <xdr:colOff>904875</xdr:colOff>
      <xdr:row>16</xdr:row>
      <xdr:rowOff>122611</xdr:rowOff>
    </xdr:to>
    <xdr:cxnSp macro="">
      <xdr:nvCxnSpPr>
        <xdr:cNvPr id="55" name="直線コネクタ 54"/>
        <xdr:cNvCxnSpPr/>
      </xdr:nvCxnSpPr>
      <xdr:spPr bwMode="auto">
        <a:xfrm flipV="1">
          <a:off x="3606800" y="2909340"/>
          <a:ext cx="698500" cy="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122611</xdr:rowOff>
    </xdr:from>
    <xdr:to>
      <xdr:col>3</xdr:col>
      <xdr:colOff>206375</xdr:colOff>
      <xdr:row>16</xdr:row>
      <xdr:rowOff>138908</xdr:rowOff>
    </xdr:to>
    <xdr:cxnSp macro="">
      <xdr:nvCxnSpPr>
        <xdr:cNvPr id="58" name="直線コネクタ 57"/>
        <xdr:cNvCxnSpPr/>
      </xdr:nvCxnSpPr>
      <xdr:spPr bwMode="auto">
        <a:xfrm flipV="1">
          <a:off x="2908300" y="2913436"/>
          <a:ext cx="698500" cy="16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3913</xdr:rowOff>
    </xdr:from>
    <xdr:to>
      <xdr:col>5</xdr:col>
      <xdr:colOff>34925</xdr:colOff>
      <xdr:row>16</xdr:row>
      <xdr:rowOff>105513</xdr:rowOff>
    </xdr:to>
    <xdr:sp macro="" textlink="">
      <xdr:nvSpPr>
        <xdr:cNvPr id="68" name="円/楕円 67"/>
        <xdr:cNvSpPr/>
      </xdr:nvSpPr>
      <xdr:spPr bwMode="auto">
        <a:xfrm>
          <a:off x="5600700" y="279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20440</xdr:rowOff>
    </xdr:from>
    <xdr:ext cx="762000" cy="259045"/>
    <xdr:sp macro="" textlink="">
      <xdr:nvSpPr>
        <xdr:cNvPr id="69" name="人口1人当たり決算額の推移該当値テキスト130"/>
        <xdr:cNvSpPr txBox="1"/>
      </xdr:nvSpPr>
      <xdr:spPr>
        <a:xfrm>
          <a:off x="5740400" y="26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372,946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52669</xdr:rowOff>
    </xdr:from>
    <xdr:to>
      <xdr:col>4</xdr:col>
      <xdr:colOff>520700</xdr:colOff>
      <xdr:row>16</xdr:row>
      <xdr:rowOff>154269</xdr:rowOff>
    </xdr:to>
    <xdr:sp macro="" textlink="">
      <xdr:nvSpPr>
        <xdr:cNvPr id="70" name="円/楕円 69"/>
        <xdr:cNvSpPr/>
      </xdr:nvSpPr>
      <xdr:spPr bwMode="auto">
        <a:xfrm>
          <a:off x="4953000" y="284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164446</xdr:rowOff>
    </xdr:from>
    <xdr:ext cx="736600" cy="259045"/>
    <xdr:sp macro="" textlink="">
      <xdr:nvSpPr>
        <xdr:cNvPr id="71" name="テキスト ボックス 70"/>
        <xdr:cNvSpPr txBox="1"/>
      </xdr:nvSpPr>
      <xdr:spPr>
        <a:xfrm>
          <a:off x="4622800" y="261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347,352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67715</xdr:rowOff>
    </xdr:from>
    <xdr:to>
      <xdr:col>3</xdr:col>
      <xdr:colOff>955675</xdr:colOff>
      <xdr:row>16</xdr:row>
      <xdr:rowOff>169315</xdr:rowOff>
    </xdr:to>
    <xdr:sp macro="" textlink="">
      <xdr:nvSpPr>
        <xdr:cNvPr id="72" name="円/楕円 71"/>
        <xdr:cNvSpPr/>
      </xdr:nvSpPr>
      <xdr:spPr bwMode="auto">
        <a:xfrm>
          <a:off x="4254500" y="285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8042</xdr:rowOff>
    </xdr:from>
    <xdr:ext cx="762000" cy="259045"/>
    <xdr:sp macro="" textlink="">
      <xdr:nvSpPr>
        <xdr:cNvPr id="73" name="テキスト ボックス 72"/>
        <xdr:cNvSpPr txBox="1"/>
      </xdr:nvSpPr>
      <xdr:spPr>
        <a:xfrm>
          <a:off x="3924300" y="262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71811</xdr:rowOff>
    </xdr:from>
    <xdr:to>
      <xdr:col>3</xdr:col>
      <xdr:colOff>257175</xdr:colOff>
      <xdr:row>17</xdr:row>
      <xdr:rowOff>1961</xdr:rowOff>
    </xdr:to>
    <xdr:sp macro="" textlink="">
      <xdr:nvSpPr>
        <xdr:cNvPr id="74" name="円/楕円 73"/>
        <xdr:cNvSpPr/>
      </xdr:nvSpPr>
      <xdr:spPr bwMode="auto">
        <a:xfrm>
          <a:off x="3556000" y="286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12138</xdr:rowOff>
    </xdr:from>
    <xdr:ext cx="762000" cy="259045"/>
    <xdr:sp macro="" textlink="">
      <xdr:nvSpPr>
        <xdr:cNvPr id="75" name="テキスト ボックス 74"/>
        <xdr:cNvSpPr txBox="1"/>
      </xdr:nvSpPr>
      <xdr:spPr>
        <a:xfrm>
          <a:off x="3225800" y="26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337,304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88108</xdr:rowOff>
    </xdr:from>
    <xdr:to>
      <xdr:col>2</xdr:col>
      <xdr:colOff>692150</xdr:colOff>
      <xdr:row>17</xdr:row>
      <xdr:rowOff>18258</xdr:rowOff>
    </xdr:to>
    <xdr:sp macro="" textlink="">
      <xdr:nvSpPr>
        <xdr:cNvPr id="76" name="円/楕円 75"/>
        <xdr:cNvSpPr/>
      </xdr:nvSpPr>
      <xdr:spPr bwMode="auto">
        <a:xfrm>
          <a:off x="2857500" y="287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28435</xdr:rowOff>
    </xdr:from>
    <xdr:ext cx="762000" cy="259045"/>
    <xdr:sp macro="" textlink="">
      <xdr:nvSpPr>
        <xdr:cNvPr id="77" name="テキスト ボックス 76"/>
        <xdr:cNvSpPr txBox="1"/>
      </xdr:nvSpPr>
      <xdr:spPr>
        <a:xfrm>
          <a:off x="2527300" y="264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7049</xdr:rowOff>
    </xdr:from>
    <xdr:to>
      <xdr:col>4</xdr:col>
      <xdr:colOff>1117600</xdr:colOff>
      <xdr:row>35</xdr:row>
      <xdr:rowOff>88581</xdr:rowOff>
    </xdr:to>
    <xdr:cxnSp macro="">
      <xdr:nvCxnSpPr>
        <xdr:cNvPr id="108" name="直線コネクタ 107"/>
        <xdr:cNvCxnSpPr/>
      </xdr:nvCxnSpPr>
      <xdr:spPr bwMode="auto">
        <a:xfrm flipV="1">
          <a:off x="5003800" y="6617399"/>
          <a:ext cx="647700" cy="8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88581</xdr:rowOff>
    </xdr:from>
    <xdr:to>
      <xdr:col>4</xdr:col>
      <xdr:colOff>469900</xdr:colOff>
      <xdr:row>35</xdr:row>
      <xdr:rowOff>107002</xdr:rowOff>
    </xdr:to>
    <xdr:cxnSp macro="">
      <xdr:nvCxnSpPr>
        <xdr:cNvPr id="111" name="直線コネクタ 110"/>
        <xdr:cNvCxnSpPr/>
      </xdr:nvCxnSpPr>
      <xdr:spPr bwMode="auto">
        <a:xfrm flipV="1">
          <a:off x="4305300" y="6698931"/>
          <a:ext cx="6985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96939</xdr:rowOff>
    </xdr:from>
    <xdr:to>
      <xdr:col>3</xdr:col>
      <xdr:colOff>904875</xdr:colOff>
      <xdr:row>35</xdr:row>
      <xdr:rowOff>107002</xdr:rowOff>
    </xdr:to>
    <xdr:cxnSp macro="">
      <xdr:nvCxnSpPr>
        <xdr:cNvPr id="114" name="直線コネクタ 113"/>
        <xdr:cNvCxnSpPr/>
      </xdr:nvCxnSpPr>
      <xdr:spPr bwMode="auto">
        <a:xfrm>
          <a:off x="3606800" y="6707289"/>
          <a:ext cx="698500" cy="1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96939</xdr:rowOff>
    </xdr:from>
    <xdr:to>
      <xdr:col>3</xdr:col>
      <xdr:colOff>206375</xdr:colOff>
      <xdr:row>35</xdr:row>
      <xdr:rowOff>100044</xdr:rowOff>
    </xdr:to>
    <xdr:cxnSp macro="">
      <xdr:nvCxnSpPr>
        <xdr:cNvPr id="117" name="直線コネクタ 116"/>
        <xdr:cNvCxnSpPr/>
      </xdr:nvCxnSpPr>
      <xdr:spPr bwMode="auto">
        <a:xfrm flipV="1">
          <a:off x="2908300" y="6707289"/>
          <a:ext cx="698500" cy="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299149</xdr:rowOff>
    </xdr:from>
    <xdr:to>
      <xdr:col>5</xdr:col>
      <xdr:colOff>34925</xdr:colOff>
      <xdr:row>35</xdr:row>
      <xdr:rowOff>57849</xdr:rowOff>
    </xdr:to>
    <xdr:sp macro="" textlink="">
      <xdr:nvSpPr>
        <xdr:cNvPr id="127" name="円/楕円 126"/>
        <xdr:cNvSpPr/>
      </xdr:nvSpPr>
      <xdr:spPr bwMode="auto">
        <a:xfrm>
          <a:off x="5600700" y="656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144226</xdr:rowOff>
    </xdr:from>
    <xdr:ext cx="762000" cy="259045"/>
    <xdr:sp macro="" textlink="">
      <xdr:nvSpPr>
        <xdr:cNvPr id="128" name="人口1人当たり決算額の推移該当値テキスト445"/>
        <xdr:cNvSpPr txBox="1"/>
      </xdr:nvSpPr>
      <xdr:spPr>
        <a:xfrm>
          <a:off x="5740400" y="641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37781</xdr:rowOff>
    </xdr:from>
    <xdr:to>
      <xdr:col>4</xdr:col>
      <xdr:colOff>520700</xdr:colOff>
      <xdr:row>35</xdr:row>
      <xdr:rowOff>139381</xdr:rowOff>
    </xdr:to>
    <xdr:sp macro="" textlink="">
      <xdr:nvSpPr>
        <xdr:cNvPr id="129" name="円/楕円 128"/>
        <xdr:cNvSpPr/>
      </xdr:nvSpPr>
      <xdr:spPr bwMode="auto">
        <a:xfrm>
          <a:off x="4953000" y="66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149558</xdr:rowOff>
    </xdr:from>
    <xdr:ext cx="736600" cy="259045"/>
    <xdr:sp macro="" textlink="">
      <xdr:nvSpPr>
        <xdr:cNvPr id="130" name="テキスト ボックス 129"/>
        <xdr:cNvSpPr txBox="1"/>
      </xdr:nvSpPr>
      <xdr:spPr>
        <a:xfrm>
          <a:off x="4622800" y="641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56202</xdr:rowOff>
    </xdr:from>
    <xdr:to>
      <xdr:col>3</xdr:col>
      <xdr:colOff>955675</xdr:colOff>
      <xdr:row>35</xdr:row>
      <xdr:rowOff>157802</xdr:rowOff>
    </xdr:to>
    <xdr:sp macro="" textlink="">
      <xdr:nvSpPr>
        <xdr:cNvPr id="131" name="円/楕円 130"/>
        <xdr:cNvSpPr/>
      </xdr:nvSpPr>
      <xdr:spPr bwMode="auto">
        <a:xfrm>
          <a:off x="4254500" y="666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167979</xdr:rowOff>
    </xdr:from>
    <xdr:ext cx="762000" cy="259045"/>
    <xdr:sp macro="" textlink="">
      <xdr:nvSpPr>
        <xdr:cNvPr id="132" name="テキスト ボックス 131"/>
        <xdr:cNvSpPr txBox="1"/>
      </xdr:nvSpPr>
      <xdr:spPr>
        <a:xfrm>
          <a:off x="3924300" y="643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46139</xdr:rowOff>
    </xdr:from>
    <xdr:to>
      <xdr:col>3</xdr:col>
      <xdr:colOff>257175</xdr:colOff>
      <xdr:row>35</xdr:row>
      <xdr:rowOff>147739</xdr:rowOff>
    </xdr:to>
    <xdr:sp macro="" textlink="">
      <xdr:nvSpPr>
        <xdr:cNvPr id="133" name="円/楕円 132"/>
        <xdr:cNvSpPr/>
      </xdr:nvSpPr>
      <xdr:spPr bwMode="auto">
        <a:xfrm>
          <a:off x="3556000" y="665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157916</xdr:rowOff>
    </xdr:from>
    <xdr:ext cx="762000" cy="259045"/>
    <xdr:sp macro="" textlink="">
      <xdr:nvSpPr>
        <xdr:cNvPr id="134" name="テキスト ボックス 133"/>
        <xdr:cNvSpPr txBox="1"/>
      </xdr:nvSpPr>
      <xdr:spPr>
        <a:xfrm>
          <a:off x="3225800" y="642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49244</xdr:rowOff>
    </xdr:from>
    <xdr:to>
      <xdr:col>2</xdr:col>
      <xdr:colOff>692150</xdr:colOff>
      <xdr:row>35</xdr:row>
      <xdr:rowOff>150844</xdr:rowOff>
    </xdr:to>
    <xdr:sp macro="" textlink="">
      <xdr:nvSpPr>
        <xdr:cNvPr id="135" name="円/楕円 134"/>
        <xdr:cNvSpPr/>
      </xdr:nvSpPr>
      <xdr:spPr bwMode="auto">
        <a:xfrm>
          <a:off x="2857500" y="66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161021</xdr:rowOff>
    </xdr:from>
    <xdr:ext cx="762000" cy="259045"/>
    <xdr:sp macro="" textlink="">
      <xdr:nvSpPr>
        <xdr:cNvPr id="136" name="テキスト ボックス 135"/>
        <xdr:cNvSpPr txBox="1"/>
      </xdr:nvSpPr>
      <xdr:spPr>
        <a:xfrm>
          <a:off x="2527300" y="64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160266</xdr:rowOff>
    </xdr:from>
    <xdr:to>
      <xdr:col>6</xdr:col>
      <xdr:colOff>511175</xdr:colOff>
      <xdr:row>36</xdr:row>
      <xdr:rowOff>19953</xdr:rowOff>
    </xdr:to>
    <xdr:cxnSp macro="">
      <xdr:nvCxnSpPr>
        <xdr:cNvPr id="60" name="直線コネクタ 59"/>
        <xdr:cNvCxnSpPr/>
      </xdr:nvCxnSpPr>
      <xdr:spPr>
        <a:xfrm flipV="1">
          <a:off x="3797300" y="6161016"/>
          <a:ext cx="8382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7186</xdr:rowOff>
    </xdr:from>
    <xdr:to>
      <xdr:col>5</xdr:col>
      <xdr:colOff>358775</xdr:colOff>
      <xdr:row>36</xdr:row>
      <xdr:rowOff>19953</xdr:rowOff>
    </xdr:to>
    <xdr:cxnSp macro="">
      <xdr:nvCxnSpPr>
        <xdr:cNvPr id="63" name="直線コネクタ 62"/>
        <xdr:cNvCxnSpPr/>
      </xdr:nvCxnSpPr>
      <xdr:spPr>
        <a:xfrm>
          <a:off x="2908300" y="6179386"/>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4674</xdr:rowOff>
    </xdr:from>
    <xdr:to>
      <xdr:col>4</xdr:col>
      <xdr:colOff>155575</xdr:colOff>
      <xdr:row>36</xdr:row>
      <xdr:rowOff>7186</xdr:rowOff>
    </xdr:to>
    <xdr:cxnSp macro="">
      <xdr:nvCxnSpPr>
        <xdr:cNvPr id="66" name="直線コネクタ 65"/>
        <xdr:cNvCxnSpPr/>
      </xdr:nvCxnSpPr>
      <xdr:spPr>
        <a:xfrm>
          <a:off x="2019300" y="6176874"/>
          <a:ext cx="8890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4674</xdr:rowOff>
    </xdr:from>
    <xdr:to>
      <xdr:col>2</xdr:col>
      <xdr:colOff>638175</xdr:colOff>
      <xdr:row>36</xdr:row>
      <xdr:rowOff>48365</xdr:rowOff>
    </xdr:to>
    <xdr:cxnSp macro="">
      <xdr:nvCxnSpPr>
        <xdr:cNvPr id="69" name="直線コネクタ 68"/>
        <xdr:cNvCxnSpPr/>
      </xdr:nvCxnSpPr>
      <xdr:spPr>
        <a:xfrm flipV="1">
          <a:off x="1130300" y="6176874"/>
          <a:ext cx="8890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109466</xdr:rowOff>
    </xdr:from>
    <xdr:to>
      <xdr:col>6</xdr:col>
      <xdr:colOff>561975</xdr:colOff>
      <xdr:row>36</xdr:row>
      <xdr:rowOff>39616</xdr:rowOff>
    </xdr:to>
    <xdr:sp macro="" textlink="">
      <xdr:nvSpPr>
        <xdr:cNvPr id="79" name="円/楕円 78"/>
        <xdr:cNvSpPr/>
      </xdr:nvSpPr>
      <xdr:spPr>
        <a:xfrm>
          <a:off x="4584700" y="61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132343</xdr:rowOff>
    </xdr:from>
    <xdr:ext cx="599010" cy="259045"/>
    <xdr:sp macro="" textlink="">
      <xdr:nvSpPr>
        <xdr:cNvPr id="80" name="人件費該当値テキスト"/>
        <xdr:cNvSpPr txBox="1"/>
      </xdr:nvSpPr>
      <xdr:spPr>
        <a:xfrm>
          <a:off x="4686300" y="596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140603</xdr:rowOff>
    </xdr:from>
    <xdr:to>
      <xdr:col>5</xdr:col>
      <xdr:colOff>409575</xdr:colOff>
      <xdr:row>36</xdr:row>
      <xdr:rowOff>70753</xdr:rowOff>
    </xdr:to>
    <xdr:sp macro="" textlink="">
      <xdr:nvSpPr>
        <xdr:cNvPr id="81" name="円/楕円 80"/>
        <xdr:cNvSpPr/>
      </xdr:nvSpPr>
      <xdr:spPr>
        <a:xfrm>
          <a:off x="3746500" y="61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87280</xdr:rowOff>
    </xdr:from>
    <xdr:ext cx="599010" cy="259045"/>
    <xdr:sp macro="" textlink="">
      <xdr:nvSpPr>
        <xdr:cNvPr id="82" name="テキスト ボックス 81"/>
        <xdr:cNvSpPr txBox="1"/>
      </xdr:nvSpPr>
      <xdr:spPr>
        <a:xfrm>
          <a:off x="3497794" y="591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127836</xdr:rowOff>
    </xdr:from>
    <xdr:to>
      <xdr:col>4</xdr:col>
      <xdr:colOff>206375</xdr:colOff>
      <xdr:row>36</xdr:row>
      <xdr:rowOff>57986</xdr:rowOff>
    </xdr:to>
    <xdr:sp macro="" textlink="">
      <xdr:nvSpPr>
        <xdr:cNvPr id="83" name="円/楕円 82"/>
        <xdr:cNvSpPr/>
      </xdr:nvSpPr>
      <xdr:spPr>
        <a:xfrm>
          <a:off x="2857500" y="6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74513</xdr:rowOff>
    </xdr:from>
    <xdr:ext cx="599010" cy="259045"/>
    <xdr:sp macro="" textlink="">
      <xdr:nvSpPr>
        <xdr:cNvPr id="84" name="テキスト ボックス 83"/>
        <xdr:cNvSpPr txBox="1"/>
      </xdr:nvSpPr>
      <xdr:spPr>
        <a:xfrm>
          <a:off x="2608794" y="59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125324</xdr:rowOff>
    </xdr:from>
    <xdr:to>
      <xdr:col>3</xdr:col>
      <xdr:colOff>3175</xdr:colOff>
      <xdr:row>36</xdr:row>
      <xdr:rowOff>55474</xdr:rowOff>
    </xdr:to>
    <xdr:sp macro="" textlink="">
      <xdr:nvSpPr>
        <xdr:cNvPr id="85" name="円/楕円 84"/>
        <xdr:cNvSpPr/>
      </xdr:nvSpPr>
      <xdr:spPr>
        <a:xfrm>
          <a:off x="1968500" y="61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72001</xdr:rowOff>
    </xdr:from>
    <xdr:ext cx="599010" cy="259045"/>
    <xdr:sp macro="" textlink="">
      <xdr:nvSpPr>
        <xdr:cNvPr id="86" name="テキスト ボックス 85"/>
        <xdr:cNvSpPr txBox="1"/>
      </xdr:nvSpPr>
      <xdr:spPr>
        <a:xfrm>
          <a:off x="1719794" y="590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169015</xdr:rowOff>
    </xdr:from>
    <xdr:to>
      <xdr:col>1</xdr:col>
      <xdr:colOff>485775</xdr:colOff>
      <xdr:row>36</xdr:row>
      <xdr:rowOff>99165</xdr:rowOff>
    </xdr:to>
    <xdr:sp macro="" textlink="">
      <xdr:nvSpPr>
        <xdr:cNvPr id="87" name="円/楕円 86"/>
        <xdr:cNvSpPr/>
      </xdr:nvSpPr>
      <xdr:spPr>
        <a:xfrm>
          <a:off x="1079500" y="61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115692</xdr:rowOff>
    </xdr:from>
    <xdr:ext cx="599010" cy="259045"/>
    <xdr:sp macro="" textlink="">
      <xdr:nvSpPr>
        <xdr:cNvPr id="88" name="テキスト ボックス 87"/>
        <xdr:cNvSpPr txBox="1"/>
      </xdr:nvSpPr>
      <xdr:spPr>
        <a:xfrm>
          <a:off x="830794" y="594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20115</xdr:rowOff>
    </xdr:from>
    <xdr:to>
      <xdr:col>6</xdr:col>
      <xdr:colOff>511175</xdr:colOff>
      <xdr:row>58</xdr:row>
      <xdr:rowOff>37467</xdr:rowOff>
    </xdr:to>
    <xdr:cxnSp macro="">
      <xdr:nvCxnSpPr>
        <xdr:cNvPr id="117" name="直線コネクタ 116"/>
        <xdr:cNvCxnSpPr/>
      </xdr:nvCxnSpPr>
      <xdr:spPr>
        <a:xfrm flipV="1">
          <a:off x="3797300" y="9964215"/>
          <a:ext cx="8382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37467</xdr:rowOff>
    </xdr:from>
    <xdr:to>
      <xdr:col>5</xdr:col>
      <xdr:colOff>358775</xdr:colOff>
      <xdr:row>58</xdr:row>
      <xdr:rowOff>46695</xdr:rowOff>
    </xdr:to>
    <xdr:cxnSp macro="">
      <xdr:nvCxnSpPr>
        <xdr:cNvPr id="120" name="直線コネクタ 119"/>
        <xdr:cNvCxnSpPr/>
      </xdr:nvCxnSpPr>
      <xdr:spPr>
        <a:xfrm flipV="1">
          <a:off x="2908300" y="9981567"/>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46695</xdr:rowOff>
    </xdr:from>
    <xdr:to>
      <xdr:col>4</xdr:col>
      <xdr:colOff>155575</xdr:colOff>
      <xdr:row>58</xdr:row>
      <xdr:rowOff>66087</xdr:rowOff>
    </xdr:to>
    <xdr:cxnSp macro="">
      <xdr:nvCxnSpPr>
        <xdr:cNvPr id="123" name="直線コネクタ 122"/>
        <xdr:cNvCxnSpPr/>
      </xdr:nvCxnSpPr>
      <xdr:spPr>
        <a:xfrm flipV="1">
          <a:off x="2019300" y="9990795"/>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51223</xdr:rowOff>
    </xdr:from>
    <xdr:to>
      <xdr:col>2</xdr:col>
      <xdr:colOff>638175</xdr:colOff>
      <xdr:row>58</xdr:row>
      <xdr:rowOff>66087</xdr:rowOff>
    </xdr:to>
    <xdr:cxnSp macro="">
      <xdr:nvCxnSpPr>
        <xdr:cNvPr id="126" name="直線コネクタ 125"/>
        <xdr:cNvCxnSpPr/>
      </xdr:nvCxnSpPr>
      <xdr:spPr>
        <a:xfrm>
          <a:off x="1130300" y="9995323"/>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140765</xdr:rowOff>
    </xdr:from>
    <xdr:to>
      <xdr:col>6</xdr:col>
      <xdr:colOff>561975</xdr:colOff>
      <xdr:row>58</xdr:row>
      <xdr:rowOff>70915</xdr:rowOff>
    </xdr:to>
    <xdr:sp macro="" textlink="">
      <xdr:nvSpPr>
        <xdr:cNvPr id="136" name="円/楕円 135"/>
        <xdr:cNvSpPr/>
      </xdr:nvSpPr>
      <xdr:spPr>
        <a:xfrm>
          <a:off x="4584700" y="9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119192</xdr:rowOff>
    </xdr:from>
    <xdr:ext cx="599010" cy="259045"/>
    <xdr:sp macro="" textlink="">
      <xdr:nvSpPr>
        <xdr:cNvPr id="137" name="物件費該当値テキスト"/>
        <xdr:cNvSpPr txBox="1"/>
      </xdr:nvSpPr>
      <xdr:spPr>
        <a:xfrm>
          <a:off x="4686300" y="989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158117</xdr:rowOff>
    </xdr:from>
    <xdr:to>
      <xdr:col>5</xdr:col>
      <xdr:colOff>409575</xdr:colOff>
      <xdr:row>58</xdr:row>
      <xdr:rowOff>88267</xdr:rowOff>
    </xdr:to>
    <xdr:sp macro="" textlink="">
      <xdr:nvSpPr>
        <xdr:cNvPr id="138" name="円/楕円 137"/>
        <xdr:cNvSpPr/>
      </xdr:nvSpPr>
      <xdr:spPr>
        <a:xfrm>
          <a:off x="3746500" y="99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104794</xdr:rowOff>
    </xdr:from>
    <xdr:ext cx="599010" cy="259045"/>
    <xdr:sp macro="" textlink="">
      <xdr:nvSpPr>
        <xdr:cNvPr id="139" name="テキスト ボックス 138"/>
        <xdr:cNvSpPr txBox="1"/>
      </xdr:nvSpPr>
      <xdr:spPr>
        <a:xfrm>
          <a:off x="3497794" y="970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167345</xdr:rowOff>
    </xdr:from>
    <xdr:to>
      <xdr:col>4</xdr:col>
      <xdr:colOff>206375</xdr:colOff>
      <xdr:row>58</xdr:row>
      <xdr:rowOff>97495</xdr:rowOff>
    </xdr:to>
    <xdr:sp macro="" textlink="">
      <xdr:nvSpPr>
        <xdr:cNvPr id="140" name="円/楕円 139"/>
        <xdr:cNvSpPr/>
      </xdr:nvSpPr>
      <xdr:spPr>
        <a:xfrm>
          <a:off x="2857500" y="99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114022</xdr:rowOff>
    </xdr:from>
    <xdr:ext cx="599010" cy="259045"/>
    <xdr:sp macro="" textlink="">
      <xdr:nvSpPr>
        <xdr:cNvPr id="141" name="テキスト ボックス 140"/>
        <xdr:cNvSpPr txBox="1"/>
      </xdr:nvSpPr>
      <xdr:spPr>
        <a:xfrm>
          <a:off x="2608794" y="971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15287</xdr:rowOff>
    </xdr:from>
    <xdr:to>
      <xdr:col>3</xdr:col>
      <xdr:colOff>3175</xdr:colOff>
      <xdr:row>58</xdr:row>
      <xdr:rowOff>116887</xdr:rowOff>
    </xdr:to>
    <xdr:sp macro="" textlink="">
      <xdr:nvSpPr>
        <xdr:cNvPr id="142" name="円/楕円 141"/>
        <xdr:cNvSpPr/>
      </xdr:nvSpPr>
      <xdr:spPr>
        <a:xfrm>
          <a:off x="1968500" y="99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133414</xdr:rowOff>
    </xdr:from>
    <xdr:ext cx="599010" cy="259045"/>
    <xdr:sp macro="" textlink="">
      <xdr:nvSpPr>
        <xdr:cNvPr id="143" name="テキスト ボックス 142"/>
        <xdr:cNvSpPr txBox="1"/>
      </xdr:nvSpPr>
      <xdr:spPr>
        <a:xfrm>
          <a:off x="1719794" y="97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423</xdr:rowOff>
    </xdr:from>
    <xdr:to>
      <xdr:col>1</xdr:col>
      <xdr:colOff>485775</xdr:colOff>
      <xdr:row>58</xdr:row>
      <xdr:rowOff>102023</xdr:rowOff>
    </xdr:to>
    <xdr:sp macro="" textlink="">
      <xdr:nvSpPr>
        <xdr:cNvPr id="144" name="円/楕円 143"/>
        <xdr:cNvSpPr/>
      </xdr:nvSpPr>
      <xdr:spPr>
        <a:xfrm>
          <a:off x="1079500" y="99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118550</xdr:rowOff>
    </xdr:from>
    <xdr:ext cx="599010" cy="259045"/>
    <xdr:sp macro="" textlink="">
      <xdr:nvSpPr>
        <xdr:cNvPr id="145" name="テキスト ボックス 144"/>
        <xdr:cNvSpPr txBox="1"/>
      </xdr:nvSpPr>
      <xdr:spPr>
        <a:xfrm>
          <a:off x="830794" y="97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43363</xdr:rowOff>
    </xdr:from>
    <xdr:to>
      <xdr:col>6</xdr:col>
      <xdr:colOff>511175</xdr:colOff>
      <xdr:row>78</xdr:row>
      <xdr:rowOff>98053</xdr:rowOff>
    </xdr:to>
    <xdr:cxnSp macro="">
      <xdr:nvCxnSpPr>
        <xdr:cNvPr id="172" name="直線コネクタ 171"/>
        <xdr:cNvCxnSpPr/>
      </xdr:nvCxnSpPr>
      <xdr:spPr>
        <a:xfrm>
          <a:off x="3797300" y="13416463"/>
          <a:ext cx="8382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43363</xdr:rowOff>
    </xdr:from>
    <xdr:to>
      <xdr:col>5</xdr:col>
      <xdr:colOff>358775</xdr:colOff>
      <xdr:row>78</xdr:row>
      <xdr:rowOff>87790</xdr:rowOff>
    </xdr:to>
    <xdr:cxnSp macro="">
      <xdr:nvCxnSpPr>
        <xdr:cNvPr id="175" name="直線コネクタ 174"/>
        <xdr:cNvCxnSpPr/>
      </xdr:nvCxnSpPr>
      <xdr:spPr>
        <a:xfrm flipV="1">
          <a:off x="2908300" y="13416463"/>
          <a:ext cx="889000"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69121</xdr:rowOff>
    </xdr:from>
    <xdr:to>
      <xdr:col>4</xdr:col>
      <xdr:colOff>155575</xdr:colOff>
      <xdr:row>78</xdr:row>
      <xdr:rowOff>87790</xdr:rowOff>
    </xdr:to>
    <xdr:cxnSp macro="">
      <xdr:nvCxnSpPr>
        <xdr:cNvPr id="178" name="直線コネクタ 177"/>
        <xdr:cNvCxnSpPr/>
      </xdr:nvCxnSpPr>
      <xdr:spPr>
        <a:xfrm>
          <a:off x="2019300" y="134422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30063</xdr:rowOff>
    </xdr:from>
    <xdr:to>
      <xdr:col>2</xdr:col>
      <xdr:colOff>638175</xdr:colOff>
      <xdr:row>78</xdr:row>
      <xdr:rowOff>69121</xdr:rowOff>
    </xdr:to>
    <xdr:cxnSp macro="">
      <xdr:nvCxnSpPr>
        <xdr:cNvPr id="181" name="直線コネクタ 180"/>
        <xdr:cNvCxnSpPr/>
      </xdr:nvCxnSpPr>
      <xdr:spPr>
        <a:xfrm>
          <a:off x="1130300" y="13403163"/>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47253</xdr:rowOff>
    </xdr:from>
    <xdr:to>
      <xdr:col>6</xdr:col>
      <xdr:colOff>561975</xdr:colOff>
      <xdr:row>78</xdr:row>
      <xdr:rowOff>148853</xdr:rowOff>
    </xdr:to>
    <xdr:sp macro="" textlink="">
      <xdr:nvSpPr>
        <xdr:cNvPr id="191" name="円/楕円 190"/>
        <xdr:cNvSpPr/>
      </xdr:nvSpPr>
      <xdr:spPr>
        <a:xfrm>
          <a:off x="4584700" y="134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164013</xdr:rowOff>
    </xdr:from>
    <xdr:to>
      <xdr:col>5</xdr:col>
      <xdr:colOff>409575</xdr:colOff>
      <xdr:row>78</xdr:row>
      <xdr:rowOff>94163</xdr:rowOff>
    </xdr:to>
    <xdr:sp macro="" textlink="">
      <xdr:nvSpPr>
        <xdr:cNvPr id="193" name="円/楕円 192"/>
        <xdr:cNvSpPr/>
      </xdr:nvSpPr>
      <xdr:spPr>
        <a:xfrm>
          <a:off x="3746500" y="133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110690</xdr:rowOff>
    </xdr:from>
    <xdr:ext cx="534377" cy="259045"/>
    <xdr:sp macro="" textlink="">
      <xdr:nvSpPr>
        <xdr:cNvPr id="194" name="テキスト ボックス 193"/>
        <xdr:cNvSpPr txBox="1"/>
      </xdr:nvSpPr>
      <xdr:spPr>
        <a:xfrm>
          <a:off x="3530111" y="131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36990</xdr:rowOff>
    </xdr:from>
    <xdr:to>
      <xdr:col>4</xdr:col>
      <xdr:colOff>206375</xdr:colOff>
      <xdr:row>78</xdr:row>
      <xdr:rowOff>138590</xdr:rowOff>
    </xdr:to>
    <xdr:sp macro="" textlink="">
      <xdr:nvSpPr>
        <xdr:cNvPr id="195" name="円/楕円 194"/>
        <xdr:cNvSpPr/>
      </xdr:nvSpPr>
      <xdr:spPr>
        <a:xfrm>
          <a:off x="2857500" y="134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129717</xdr:rowOff>
    </xdr:from>
    <xdr:ext cx="534377" cy="259045"/>
    <xdr:sp macro="" textlink="">
      <xdr:nvSpPr>
        <xdr:cNvPr id="196" name="テキスト ボックス 195"/>
        <xdr:cNvSpPr txBox="1"/>
      </xdr:nvSpPr>
      <xdr:spPr>
        <a:xfrm>
          <a:off x="2641111" y="135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18321</xdr:rowOff>
    </xdr:from>
    <xdr:to>
      <xdr:col>3</xdr:col>
      <xdr:colOff>3175</xdr:colOff>
      <xdr:row>78</xdr:row>
      <xdr:rowOff>119921</xdr:rowOff>
    </xdr:to>
    <xdr:sp macro="" textlink="">
      <xdr:nvSpPr>
        <xdr:cNvPr id="197" name="円/楕円 196"/>
        <xdr:cNvSpPr/>
      </xdr:nvSpPr>
      <xdr:spPr>
        <a:xfrm>
          <a:off x="1968500" y="13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111048</xdr:rowOff>
    </xdr:from>
    <xdr:ext cx="534377" cy="259045"/>
    <xdr:sp macro="" textlink="">
      <xdr:nvSpPr>
        <xdr:cNvPr id="198" name="テキスト ボックス 197"/>
        <xdr:cNvSpPr txBox="1"/>
      </xdr:nvSpPr>
      <xdr:spPr>
        <a:xfrm>
          <a:off x="1752111" y="134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150713</xdr:rowOff>
    </xdr:from>
    <xdr:to>
      <xdr:col>1</xdr:col>
      <xdr:colOff>485775</xdr:colOff>
      <xdr:row>78</xdr:row>
      <xdr:rowOff>80863</xdr:rowOff>
    </xdr:to>
    <xdr:sp macro="" textlink="">
      <xdr:nvSpPr>
        <xdr:cNvPr id="199" name="円/楕円 198"/>
        <xdr:cNvSpPr/>
      </xdr:nvSpPr>
      <xdr:spPr>
        <a:xfrm>
          <a:off x="10795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97390</xdr:rowOff>
    </xdr:from>
    <xdr:ext cx="534377" cy="259045"/>
    <xdr:sp macro="" textlink="">
      <xdr:nvSpPr>
        <xdr:cNvPr id="200" name="テキスト ボックス 199"/>
        <xdr:cNvSpPr txBox="1"/>
      </xdr:nvSpPr>
      <xdr:spPr>
        <a:xfrm>
          <a:off x="863111" y="131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28045</xdr:rowOff>
    </xdr:from>
    <xdr:to>
      <xdr:col>6</xdr:col>
      <xdr:colOff>511175</xdr:colOff>
      <xdr:row>95</xdr:row>
      <xdr:rowOff>62433</xdr:rowOff>
    </xdr:to>
    <xdr:cxnSp macro="">
      <xdr:nvCxnSpPr>
        <xdr:cNvPr id="231" name="直線コネクタ 230"/>
        <xdr:cNvCxnSpPr/>
      </xdr:nvCxnSpPr>
      <xdr:spPr>
        <a:xfrm flipV="1">
          <a:off x="3797300" y="16315795"/>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62433</xdr:rowOff>
    </xdr:from>
    <xdr:to>
      <xdr:col>5</xdr:col>
      <xdr:colOff>358775</xdr:colOff>
      <xdr:row>95</xdr:row>
      <xdr:rowOff>132189</xdr:rowOff>
    </xdr:to>
    <xdr:cxnSp macro="">
      <xdr:nvCxnSpPr>
        <xdr:cNvPr id="234" name="直線コネクタ 233"/>
        <xdr:cNvCxnSpPr/>
      </xdr:nvCxnSpPr>
      <xdr:spPr>
        <a:xfrm flipV="1">
          <a:off x="2908300" y="16350183"/>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132189</xdr:rowOff>
    </xdr:from>
    <xdr:to>
      <xdr:col>4</xdr:col>
      <xdr:colOff>155575</xdr:colOff>
      <xdr:row>96</xdr:row>
      <xdr:rowOff>4521</xdr:rowOff>
    </xdr:to>
    <xdr:cxnSp macro="">
      <xdr:nvCxnSpPr>
        <xdr:cNvPr id="237" name="直線コネクタ 236"/>
        <xdr:cNvCxnSpPr/>
      </xdr:nvCxnSpPr>
      <xdr:spPr>
        <a:xfrm flipV="1">
          <a:off x="2019300" y="16419939"/>
          <a:ext cx="8890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96038</xdr:rowOff>
    </xdr:from>
    <xdr:to>
      <xdr:col>2</xdr:col>
      <xdr:colOff>638175</xdr:colOff>
      <xdr:row>96</xdr:row>
      <xdr:rowOff>4521</xdr:rowOff>
    </xdr:to>
    <xdr:cxnSp macro="">
      <xdr:nvCxnSpPr>
        <xdr:cNvPr id="240" name="直線コネクタ 239"/>
        <xdr:cNvCxnSpPr/>
      </xdr:nvCxnSpPr>
      <xdr:spPr>
        <a:xfrm>
          <a:off x="1130300" y="16383788"/>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148695</xdr:rowOff>
    </xdr:from>
    <xdr:to>
      <xdr:col>6</xdr:col>
      <xdr:colOff>561975</xdr:colOff>
      <xdr:row>95</xdr:row>
      <xdr:rowOff>78845</xdr:rowOff>
    </xdr:to>
    <xdr:sp macro="" textlink="">
      <xdr:nvSpPr>
        <xdr:cNvPr id="250" name="円/楕円 249"/>
        <xdr:cNvSpPr/>
      </xdr:nvSpPr>
      <xdr:spPr>
        <a:xfrm>
          <a:off x="4584700" y="162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xdr:rowOff>
    </xdr:from>
    <xdr:ext cx="534377" cy="259045"/>
    <xdr:sp macro="" textlink="">
      <xdr:nvSpPr>
        <xdr:cNvPr id="251" name="扶助費該当値テキスト"/>
        <xdr:cNvSpPr txBox="1"/>
      </xdr:nvSpPr>
      <xdr:spPr>
        <a:xfrm>
          <a:off x="4686300" y="161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11633</xdr:rowOff>
    </xdr:from>
    <xdr:to>
      <xdr:col>5</xdr:col>
      <xdr:colOff>409575</xdr:colOff>
      <xdr:row>95</xdr:row>
      <xdr:rowOff>113233</xdr:rowOff>
    </xdr:to>
    <xdr:sp macro="" textlink="">
      <xdr:nvSpPr>
        <xdr:cNvPr id="252" name="円/楕円 251"/>
        <xdr:cNvSpPr/>
      </xdr:nvSpPr>
      <xdr:spPr>
        <a:xfrm>
          <a:off x="3746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129760</xdr:rowOff>
    </xdr:from>
    <xdr:ext cx="534377" cy="259045"/>
    <xdr:sp macro="" textlink="">
      <xdr:nvSpPr>
        <xdr:cNvPr id="253" name="テキスト ボックス 252"/>
        <xdr:cNvSpPr txBox="1"/>
      </xdr:nvSpPr>
      <xdr:spPr>
        <a:xfrm>
          <a:off x="3530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81389</xdr:rowOff>
    </xdr:from>
    <xdr:to>
      <xdr:col>4</xdr:col>
      <xdr:colOff>206375</xdr:colOff>
      <xdr:row>96</xdr:row>
      <xdr:rowOff>11539</xdr:rowOff>
    </xdr:to>
    <xdr:sp macro="" textlink="">
      <xdr:nvSpPr>
        <xdr:cNvPr id="254" name="円/楕円 253"/>
        <xdr:cNvSpPr/>
      </xdr:nvSpPr>
      <xdr:spPr>
        <a:xfrm>
          <a:off x="2857500" y="163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28066</xdr:rowOff>
    </xdr:from>
    <xdr:ext cx="534377" cy="259045"/>
    <xdr:sp macro="" textlink="">
      <xdr:nvSpPr>
        <xdr:cNvPr id="255" name="テキスト ボックス 254"/>
        <xdr:cNvSpPr txBox="1"/>
      </xdr:nvSpPr>
      <xdr:spPr>
        <a:xfrm>
          <a:off x="2641111" y="161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125171</xdr:rowOff>
    </xdr:from>
    <xdr:to>
      <xdr:col>3</xdr:col>
      <xdr:colOff>3175</xdr:colOff>
      <xdr:row>96</xdr:row>
      <xdr:rowOff>55321</xdr:rowOff>
    </xdr:to>
    <xdr:sp macro="" textlink="">
      <xdr:nvSpPr>
        <xdr:cNvPr id="256" name="円/楕円 255"/>
        <xdr:cNvSpPr/>
      </xdr:nvSpPr>
      <xdr:spPr>
        <a:xfrm>
          <a:off x="1968500" y="164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46448</xdr:rowOff>
    </xdr:from>
    <xdr:ext cx="534377" cy="259045"/>
    <xdr:sp macro="" textlink="">
      <xdr:nvSpPr>
        <xdr:cNvPr id="257" name="テキスト ボックス 256"/>
        <xdr:cNvSpPr txBox="1"/>
      </xdr:nvSpPr>
      <xdr:spPr>
        <a:xfrm>
          <a:off x="1752111" y="165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45238</xdr:rowOff>
    </xdr:from>
    <xdr:to>
      <xdr:col>1</xdr:col>
      <xdr:colOff>485775</xdr:colOff>
      <xdr:row>95</xdr:row>
      <xdr:rowOff>146838</xdr:rowOff>
    </xdr:to>
    <xdr:sp macro="" textlink="">
      <xdr:nvSpPr>
        <xdr:cNvPr id="258" name="円/楕円 257"/>
        <xdr:cNvSpPr/>
      </xdr:nvSpPr>
      <xdr:spPr>
        <a:xfrm>
          <a:off x="10795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163365</xdr:rowOff>
    </xdr:from>
    <xdr:ext cx="534377" cy="259045"/>
    <xdr:sp macro="" textlink="">
      <xdr:nvSpPr>
        <xdr:cNvPr id="259" name="テキスト ボックス 258"/>
        <xdr:cNvSpPr txBox="1"/>
      </xdr:nvSpPr>
      <xdr:spPr>
        <a:xfrm>
          <a:off x="863111" y="16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16504</xdr:rowOff>
    </xdr:from>
    <xdr:to>
      <xdr:col>15</xdr:col>
      <xdr:colOff>180975</xdr:colOff>
      <xdr:row>35</xdr:row>
      <xdr:rowOff>116422</xdr:rowOff>
    </xdr:to>
    <xdr:cxnSp macro="">
      <xdr:nvCxnSpPr>
        <xdr:cNvPr id="290" name="直線コネクタ 289"/>
        <xdr:cNvCxnSpPr/>
      </xdr:nvCxnSpPr>
      <xdr:spPr>
        <a:xfrm flipV="1">
          <a:off x="9639300" y="5845804"/>
          <a:ext cx="838200" cy="27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116422</xdr:rowOff>
    </xdr:from>
    <xdr:to>
      <xdr:col>14</xdr:col>
      <xdr:colOff>28575</xdr:colOff>
      <xdr:row>36</xdr:row>
      <xdr:rowOff>60147</xdr:rowOff>
    </xdr:to>
    <xdr:cxnSp macro="">
      <xdr:nvCxnSpPr>
        <xdr:cNvPr id="293" name="直線コネクタ 292"/>
        <xdr:cNvCxnSpPr/>
      </xdr:nvCxnSpPr>
      <xdr:spPr>
        <a:xfrm flipV="1">
          <a:off x="8750300" y="6117172"/>
          <a:ext cx="889000" cy="1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60147</xdr:rowOff>
    </xdr:from>
    <xdr:to>
      <xdr:col>12</xdr:col>
      <xdr:colOff>511175</xdr:colOff>
      <xdr:row>36</xdr:row>
      <xdr:rowOff>85319</xdr:rowOff>
    </xdr:to>
    <xdr:cxnSp macro="">
      <xdr:nvCxnSpPr>
        <xdr:cNvPr id="296" name="直線コネクタ 295"/>
        <xdr:cNvCxnSpPr/>
      </xdr:nvCxnSpPr>
      <xdr:spPr>
        <a:xfrm flipV="1">
          <a:off x="7861300" y="623234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85319</xdr:rowOff>
    </xdr:from>
    <xdr:to>
      <xdr:col>11</xdr:col>
      <xdr:colOff>307975</xdr:colOff>
      <xdr:row>37</xdr:row>
      <xdr:rowOff>26213</xdr:rowOff>
    </xdr:to>
    <xdr:cxnSp macro="">
      <xdr:nvCxnSpPr>
        <xdr:cNvPr id="299" name="直線コネクタ 298"/>
        <xdr:cNvCxnSpPr/>
      </xdr:nvCxnSpPr>
      <xdr:spPr>
        <a:xfrm flipV="1">
          <a:off x="6972300" y="6257519"/>
          <a:ext cx="889000" cy="1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137154</xdr:rowOff>
    </xdr:from>
    <xdr:to>
      <xdr:col>15</xdr:col>
      <xdr:colOff>231775</xdr:colOff>
      <xdr:row>34</xdr:row>
      <xdr:rowOff>67304</xdr:rowOff>
    </xdr:to>
    <xdr:sp macro="" textlink="">
      <xdr:nvSpPr>
        <xdr:cNvPr id="309" name="円/楕円 308"/>
        <xdr:cNvSpPr/>
      </xdr:nvSpPr>
      <xdr:spPr>
        <a:xfrm>
          <a:off x="10426700" y="57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160031</xdr:rowOff>
    </xdr:from>
    <xdr:ext cx="599010" cy="259045"/>
    <xdr:sp macro="" textlink="">
      <xdr:nvSpPr>
        <xdr:cNvPr id="310" name="補助費等該当値テキスト"/>
        <xdr:cNvSpPr txBox="1"/>
      </xdr:nvSpPr>
      <xdr:spPr>
        <a:xfrm>
          <a:off x="10528300" y="564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65622</xdr:rowOff>
    </xdr:from>
    <xdr:to>
      <xdr:col>14</xdr:col>
      <xdr:colOff>79375</xdr:colOff>
      <xdr:row>35</xdr:row>
      <xdr:rowOff>167222</xdr:rowOff>
    </xdr:to>
    <xdr:sp macro="" textlink="">
      <xdr:nvSpPr>
        <xdr:cNvPr id="311" name="円/楕円 310"/>
        <xdr:cNvSpPr/>
      </xdr:nvSpPr>
      <xdr:spPr>
        <a:xfrm>
          <a:off x="9588500" y="60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12299</xdr:rowOff>
    </xdr:from>
    <xdr:ext cx="599010" cy="259045"/>
    <xdr:sp macro="" textlink="">
      <xdr:nvSpPr>
        <xdr:cNvPr id="312" name="テキスト ボックス 311"/>
        <xdr:cNvSpPr txBox="1"/>
      </xdr:nvSpPr>
      <xdr:spPr>
        <a:xfrm>
          <a:off x="9339794" y="58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9347</xdr:rowOff>
    </xdr:from>
    <xdr:to>
      <xdr:col>12</xdr:col>
      <xdr:colOff>561975</xdr:colOff>
      <xdr:row>36</xdr:row>
      <xdr:rowOff>110947</xdr:rowOff>
    </xdr:to>
    <xdr:sp macro="" textlink="">
      <xdr:nvSpPr>
        <xdr:cNvPr id="313" name="円/楕円 312"/>
        <xdr:cNvSpPr/>
      </xdr:nvSpPr>
      <xdr:spPr>
        <a:xfrm>
          <a:off x="8699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127474</xdr:rowOff>
    </xdr:from>
    <xdr:ext cx="599010" cy="259045"/>
    <xdr:sp macro="" textlink="">
      <xdr:nvSpPr>
        <xdr:cNvPr id="314" name="テキスト ボックス 313"/>
        <xdr:cNvSpPr txBox="1"/>
      </xdr:nvSpPr>
      <xdr:spPr>
        <a:xfrm>
          <a:off x="8450794" y="59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34519</xdr:rowOff>
    </xdr:from>
    <xdr:to>
      <xdr:col>11</xdr:col>
      <xdr:colOff>358775</xdr:colOff>
      <xdr:row>36</xdr:row>
      <xdr:rowOff>136119</xdr:rowOff>
    </xdr:to>
    <xdr:sp macro="" textlink="">
      <xdr:nvSpPr>
        <xdr:cNvPr id="315" name="円/楕円 314"/>
        <xdr:cNvSpPr/>
      </xdr:nvSpPr>
      <xdr:spPr>
        <a:xfrm>
          <a:off x="7810500" y="62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152646</xdr:rowOff>
    </xdr:from>
    <xdr:ext cx="599010" cy="259045"/>
    <xdr:sp macro="" textlink="">
      <xdr:nvSpPr>
        <xdr:cNvPr id="316" name="テキスト ボックス 315"/>
        <xdr:cNvSpPr txBox="1"/>
      </xdr:nvSpPr>
      <xdr:spPr>
        <a:xfrm>
          <a:off x="7561794" y="59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146863</xdr:rowOff>
    </xdr:from>
    <xdr:to>
      <xdr:col>10</xdr:col>
      <xdr:colOff>155575</xdr:colOff>
      <xdr:row>37</xdr:row>
      <xdr:rowOff>77013</xdr:rowOff>
    </xdr:to>
    <xdr:sp macro="" textlink="">
      <xdr:nvSpPr>
        <xdr:cNvPr id="317" name="円/楕円 316"/>
        <xdr:cNvSpPr/>
      </xdr:nvSpPr>
      <xdr:spPr>
        <a:xfrm>
          <a:off x="6921500" y="63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68140</xdr:rowOff>
    </xdr:from>
    <xdr:ext cx="599010" cy="259045"/>
    <xdr:sp macro="" textlink="">
      <xdr:nvSpPr>
        <xdr:cNvPr id="318" name="テキスト ボックス 317"/>
        <xdr:cNvSpPr txBox="1"/>
      </xdr:nvSpPr>
      <xdr:spPr>
        <a:xfrm>
          <a:off x="6672794" y="64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47373</xdr:rowOff>
    </xdr:from>
    <xdr:to>
      <xdr:col>15</xdr:col>
      <xdr:colOff>180975</xdr:colOff>
      <xdr:row>57</xdr:row>
      <xdr:rowOff>67376</xdr:rowOff>
    </xdr:to>
    <xdr:cxnSp macro="">
      <xdr:nvCxnSpPr>
        <xdr:cNvPr id="343" name="直線コネクタ 342"/>
        <xdr:cNvCxnSpPr/>
      </xdr:nvCxnSpPr>
      <xdr:spPr>
        <a:xfrm>
          <a:off x="9639300" y="9820023"/>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47373</xdr:rowOff>
    </xdr:from>
    <xdr:to>
      <xdr:col>14</xdr:col>
      <xdr:colOff>28575</xdr:colOff>
      <xdr:row>57</xdr:row>
      <xdr:rowOff>65700</xdr:rowOff>
    </xdr:to>
    <xdr:cxnSp macro="">
      <xdr:nvCxnSpPr>
        <xdr:cNvPr id="346" name="直線コネクタ 345"/>
        <xdr:cNvCxnSpPr/>
      </xdr:nvCxnSpPr>
      <xdr:spPr>
        <a:xfrm flipV="1">
          <a:off x="8750300" y="9820023"/>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56338</xdr:rowOff>
    </xdr:from>
    <xdr:to>
      <xdr:col>12</xdr:col>
      <xdr:colOff>511175</xdr:colOff>
      <xdr:row>57</xdr:row>
      <xdr:rowOff>65700</xdr:rowOff>
    </xdr:to>
    <xdr:cxnSp macro="">
      <xdr:nvCxnSpPr>
        <xdr:cNvPr id="349" name="直線コネクタ 348"/>
        <xdr:cNvCxnSpPr/>
      </xdr:nvCxnSpPr>
      <xdr:spPr>
        <a:xfrm>
          <a:off x="7861300" y="9828988"/>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56338</xdr:rowOff>
    </xdr:from>
    <xdr:to>
      <xdr:col>11</xdr:col>
      <xdr:colOff>307975</xdr:colOff>
      <xdr:row>57</xdr:row>
      <xdr:rowOff>73363</xdr:rowOff>
    </xdr:to>
    <xdr:cxnSp macro="">
      <xdr:nvCxnSpPr>
        <xdr:cNvPr id="352" name="直線コネクタ 351"/>
        <xdr:cNvCxnSpPr/>
      </xdr:nvCxnSpPr>
      <xdr:spPr>
        <a:xfrm flipV="1">
          <a:off x="6972300" y="9828988"/>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16576</xdr:rowOff>
    </xdr:from>
    <xdr:to>
      <xdr:col>15</xdr:col>
      <xdr:colOff>231775</xdr:colOff>
      <xdr:row>57</xdr:row>
      <xdr:rowOff>118176</xdr:rowOff>
    </xdr:to>
    <xdr:sp macro="" textlink="">
      <xdr:nvSpPr>
        <xdr:cNvPr id="362" name="円/楕円 361"/>
        <xdr:cNvSpPr/>
      </xdr:nvSpPr>
      <xdr:spPr>
        <a:xfrm>
          <a:off x="10426700" y="97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226,551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168023</xdr:rowOff>
    </xdr:from>
    <xdr:to>
      <xdr:col>14</xdr:col>
      <xdr:colOff>79375</xdr:colOff>
      <xdr:row>57</xdr:row>
      <xdr:rowOff>98173</xdr:rowOff>
    </xdr:to>
    <xdr:sp macro="" textlink="">
      <xdr:nvSpPr>
        <xdr:cNvPr id="364" name="円/楕円 363"/>
        <xdr:cNvSpPr/>
      </xdr:nvSpPr>
      <xdr:spPr>
        <a:xfrm>
          <a:off x="9588500" y="97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89300</xdr:rowOff>
    </xdr:from>
    <xdr:ext cx="599010" cy="259045"/>
    <xdr:sp macro="" textlink="">
      <xdr:nvSpPr>
        <xdr:cNvPr id="365" name="テキスト ボックス 364"/>
        <xdr:cNvSpPr txBox="1"/>
      </xdr:nvSpPr>
      <xdr:spPr>
        <a:xfrm>
          <a:off x="9339794" y="986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14900</xdr:rowOff>
    </xdr:from>
    <xdr:to>
      <xdr:col>12</xdr:col>
      <xdr:colOff>561975</xdr:colOff>
      <xdr:row>57</xdr:row>
      <xdr:rowOff>116500</xdr:rowOff>
    </xdr:to>
    <xdr:sp macro="" textlink="">
      <xdr:nvSpPr>
        <xdr:cNvPr id="366" name="円/楕円 365"/>
        <xdr:cNvSpPr/>
      </xdr:nvSpPr>
      <xdr:spPr>
        <a:xfrm>
          <a:off x="8699500" y="97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107627</xdr:rowOff>
    </xdr:from>
    <xdr:ext cx="599010" cy="259045"/>
    <xdr:sp macro="" textlink="">
      <xdr:nvSpPr>
        <xdr:cNvPr id="367" name="テキスト ボックス 366"/>
        <xdr:cNvSpPr txBox="1"/>
      </xdr:nvSpPr>
      <xdr:spPr>
        <a:xfrm>
          <a:off x="8450794" y="98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5538</xdr:rowOff>
    </xdr:from>
    <xdr:to>
      <xdr:col>11</xdr:col>
      <xdr:colOff>358775</xdr:colOff>
      <xdr:row>57</xdr:row>
      <xdr:rowOff>107138</xdr:rowOff>
    </xdr:to>
    <xdr:sp macro="" textlink="">
      <xdr:nvSpPr>
        <xdr:cNvPr id="368" name="円/楕円 367"/>
        <xdr:cNvSpPr/>
      </xdr:nvSpPr>
      <xdr:spPr>
        <a:xfrm>
          <a:off x="7810500" y="97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123665</xdr:rowOff>
    </xdr:from>
    <xdr:ext cx="599010" cy="259045"/>
    <xdr:sp macro="" textlink="">
      <xdr:nvSpPr>
        <xdr:cNvPr id="369" name="テキスト ボックス 368"/>
        <xdr:cNvSpPr txBox="1"/>
      </xdr:nvSpPr>
      <xdr:spPr>
        <a:xfrm>
          <a:off x="7561794" y="95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22563</xdr:rowOff>
    </xdr:from>
    <xdr:to>
      <xdr:col>10</xdr:col>
      <xdr:colOff>155575</xdr:colOff>
      <xdr:row>57</xdr:row>
      <xdr:rowOff>124163</xdr:rowOff>
    </xdr:to>
    <xdr:sp macro="" textlink="">
      <xdr:nvSpPr>
        <xdr:cNvPr id="370" name="円/楕円 369"/>
        <xdr:cNvSpPr/>
      </xdr:nvSpPr>
      <xdr:spPr>
        <a:xfrm>
          <a:off x="6921500" y="97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140690</xdr:rowOff>
    </xdr:from>
    <xdr:ext cx="599010" cy="259045"/>
    <xdr:sp macro="" textlink="">
      <xdr:nvSpPr>
        <xdr:cNvPr id="371" name="テキスト ボックス 370"/>
        <xdr:cNvSpPr txBox="1"/>
      </xdr:nvSpPr>
      <xdr:spPr>
        <a:xfrm>
          <a:off x="6672794" y="957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119354</xdr:rowOff>
    </xdr:from>
    <xdr:to>
      <xdr:col>15</xdr:col>
      <xdr:colOff>180975</xdr:colOff>
      <xdr:row>79</xdr:row>
      <xdr:rowOff>19334</xdr:rowOff>
    </xdr:to>
    <xdr:cxnSp macro="">
      <xdr:nvCxnSpPr>
        <xdr:cNvPr id="400" name="直線コネクタ 399"/>
        <xdr:cNvCxnSpPr/>
      </xdr:nvCxnSpPr>
      <xdr:spPr>
        <a:xfrm flipV="1">
          <a:off x="9639300" y="13492454"/>
          <a:ext cx="8382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68554</xdr:rowOff>
    </xdr:from>
    <xdr:to>
      <xdr:col>15</xdr:col>
      <xdr:colOff>231775</xdr:colOff>
      <xdr:row>78</xdr:row>
      <xdr:rowOff>170154</xdr:rowOff>
    </xdr:to>
    <xdr:sp macro="" textlink="">
      <xdr:nvSpPr>
        <xdr:cNvPr id="410" name="円/楕円 409"/>
        <xdr:cNvSpPr/>
      </xdr:nvSpPr>
      <xdr:spPr>
        <a:xfrm>
          <a:off x="104267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139984</xdr:rowOff>
    </xdr:from>
    <xdr:to>
      <xdr:col>14</xdr:col>
      <xdr:colOff>79375</xdr:colOff>
      <xdr:row>79</xdr:row>
      <xdr:rowOff>70134</xdr:rowOff>
    </xdr:to>
    <xdr:sp macro="" textlink="">
      <xdr:nvSpPr>
        <xdr:cNvPr id="412" name="円/楕円 411"/>
        <xdr:cNvSpPr/>
      </xdr:nvSpPr>
      <xdr:spPr>
        <a:xfrm>
          <a:off x="9588500" y="135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61261</xdr:rowOff>
    </xdr:from>
    <xdr:ext cx="534377" cy="259045"/>
    <xdr:sp macro="" textlink="">
      <xdr:nvSpPr>
        <xdr:cNvPr id="413" name="テキスト ボックス 412"/>
        <xdr:cNvSpPr txBox="1"/>
      </xdr:nvSpPr>
      <xdr:spPr>
        <a:xfrm>
          <a:off x="9372111" y="136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157618</xdr:rowOff>
    </xdr:from>
    <xdr:to>
      <xdr:col>15</xdr:col>
      <xdr:colOff>180975</xdr:colOff>
      <xdr:row>98</xdr:row>
      <xdr:rowOff>77453</xdr:rowOff>
    </xdr:to>
    <xdr:cxnSp macro="">
      <xdr:nvCxnSpPr>
        <xdr:cNvPr id="440" name="直線コネクタ 439"/>
        <xdr:cNvCxnSpPr/>
      </xdr:nvCxnSpPr>
      <xdr:spPr>
        <a:xfrm>
          <a:off x="9639300" y="16788268"/>
          <a:ext cx="838200" cy="9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26653</xdr:rowOff>
    </xdr:from>
    <xdr:to>
      <xdr:col>15</xdr:col>
      <xdr:colOff>231775</xdr:colOff>
      <xdr:row>98</xdr:row>
      <xdr:rowOff>128253</xdr:rowOff>
    </xdr:to>
    <xdr:sp macro="" textlink="">
      <xdr:nvSpPr>
        <xdr:cNvPr id="450" name="円/楕円 449"/>
        <xdr:cNvSpPr/>
      </xdr:nvSpPr>
      <xdr:spPr>
        <a:xfrm>
          <a:off x="10426700" y="16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119178</xdr:rowOff>
    </xdr:from>
    <xdr:ext cx="534377" cy="259045"/>
    <xdr:sp macro="" textlink="">
      <xdr:nvSpPr>
        <xdr:cNvPr id="451" name="普通建設事業費 （ うち更新整備　）該当値テキスト"/>
        <xdr:cNvSpPr txBox="1"/>
      </xdr:nvSpPr>
      <xdr:spPr>
        <a:xfrm>
          <a:off x="10528300" y="167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106818</xdr:rowOff>
    </xdr:from>
    <xdr:to>
      <xdr:col>14</xdr:col>
      <xdr:colOff>79375</xdr:colOff>
      <xdr:row>98</xdr:row>
      <xdr:rowOff>36968</xdr:rowOff>
    </xdr:to>
    <xdr:sp macro="" textlink="">
      <xdr:nvSpPr>
        <xdr:cNvPr id="452" name="円/楕円 451"/>
        <xdr:cNvSpPr/>
      </xdr:nvSpPr>
      <xdr:spPr>
        <a:xfrm>
          <a:off x="9588500" y="167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53495</xdr:rowOff>
    </xdr:from>
    <xdr:ext cx="599010" cy="259045"/>
    <xdr:sp macro="" textlink="">
      <xdr:nvSpPr>
        <xdr:cNvPr id="453" name="テキスト ボックス 452"/>
        <xdr:cNvSpPr txBox="1"/>
      </xdr:nvSpPr>
      <xdr:spPr>
        <a:xfrm>
          <a:off x="9339794" y="16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153651</xdr:rowOff>
    </xdr:from>
    <xdr:to>
      <xdr:col>23</xdr:col>
      <xdr:colOff>517525</xdr:colOff>
      <xdr:row>39</xdr:row>
      <xdr:rowOff>29835</xdr:rowOff>
    </xdr:to>
    <xdr:cxnSp macro="">
      <xdr:nvCxnSpPr>
        <xdr:cNvPr id="482" name="直線コネクタ 481"/>
        <xdr:cNvCxnSpPr/>
      </xdr:nvCxnSpPr>
      <xdr:spPr>
        <a:xfrm>
          <a:off x="15481300" y="6668751"/>
          <a:ext cx="8382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106238</xdr:rowOff>
    </xdr:from>
    <xdr:to>
      <xdr:col>22</xdr:col>
      <xdr:colOff>365125</xdr:colOff>
      <xdr:row>38</xdr:row>
      <xdr:rowOff>153651</xdr:rowOff>
    </xdr:to>
    <xdr:cxnSp macro="">
      <xdr:nvCxnSpPr>
        <xdr:cNvPr id="485" name="直線コネクタ 484"/>
        <xdr:cNvCxnSpPr/>
      </xdr:nvCxnSpPr>
      <xdr:spPr>
        <a:xfrm>
          <a:off x="14592300" y="6621338"/>
          <a:ext cx="889000" cy="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120594</xdr:rowOff>
    </xdr:from>
    <xdr:to>
      <xdr:col>21</xdr:col>
      <xdr:colOff>161925</xdr:colOff>
      <xdr:row>38</xdr:row>
      <xdr:rowOff>106238</xdr:rowOff>
    </xdr:to>
    <xdr:cxnSp macro="">
      <xdr:nvCxnSpPr>
        <xdr:cNvPr id="488" name="直線コネクタ 487"/>
        <xdr:cNvCxnSpPr/>
      </xdr:nvCxnSpPr>
      <xdr:spPr>
        <a:xfrm>
          <a:off x="13703300" y="6464244"/>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120594</xdr:rowOff>
    </xdr:from>
    <xdr:to>
      <xdr:col>19</xdr:col>
      <xdr:colOff>644525</xdr:colOff>
      <xdr:row>39</xdr:row>
      <xdr:rowOff>16001</xdr:rowOff>
    </xdr:to>
    <xdr:cxnSp macro="">
      <xdr:nvCxnSpPr>
        <xdr:cNvPr id="491" name="直線コネクタ 490"/>
        <xdr:cNvCxnSpPr/>
      </xdr:nvCxnSpPr>
      <xdr:spPr>
        <a:xfrm flipV="1">
          <a:off x="12814300" y="6464244"/>
          <a:ext cx="889000" cy="2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150485</xdr:rowOff>
    </xdr:from>
    <xdr:to>
      <xdr:col>23</xdr:col>
      <xdr:colOff>568325</xdr:colOff>
      <xdr:row>39</xdr:row>
      <xdr:rowOff>80635</xdr:rowOff>
    </xdr:to>
    <xdr:sp macro="" textlink="">
      <xdr:nvSpPr>
        <xdr:cNvPr id="501" name="円/楕円 500"/>
        <xdr:cNvSpPr/>
      </xdr:nvSpPr>
      <xdr:spPr>
        <a:xfrm>
          <a:off x="16268700" y="66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534377" cy="259045"/>
    <xdr:sp macro="" textlink="">
      <xdr:nvSpPr>
        <xdr:cNvPr id="502" name="災害復旧事業費該当値テキスト"/>
        <xdr:cNvSpPr txBox="1"/>
      </xdr:nvSpPr>
      <xdr:spPr>
        <a:xfrm>
          <a:off x="16370300"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102851</xdr:rowOff>
    </xdr:from>
    <xdr:to>
      <xdr:col>22</xdr:col>
      <xdr:colOff>415925</xdr:colOff>
      <xdr:row>39</xdr:row>
      <xdr:rowOff>33001</xdr:rowOff>
    </xdr:to>
    <xdr:sp macro="" textlink="">
      <xdr:nvSpPr>
        <xdr:cNvPr id="503" name="円/楕円 502"/>
        <xdr:cNvSpPr/>
      </xdr:nvSpPr>
      <xdr:spPr>
        <a:xfrm>
          <a:off x="15430500" y="66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49528</xdr:rowOff>
    </xdr:from>
    <xdr:ext cx="534377" cy="259045"/>
    <xdr:sp macro="" textlink="">
      <xdr:nvSpPr>
        <xdr:cNvPr id="504" name="テキスト ボックス 503"/>
        <xdr:cNvSpPr txBox="1"/>
      </xdr:nvSpPr>
      <xdr:spPr>
        <a:xfrm>
          <a:off x="15214111" y="63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55438</xdr:rowOff>
    </xdr:from>
    <xdr:to>
      <xdr:col>21</xdr:col>
      <xdr:colOff>212725</xdr:colOff>
      <xdr:row>38</xdr:row>
      <xdr:rowOff>157038</xdr:rowOff>
    </xdr:to>
    <xdr:sp macro="" textlink="">
      <xdr:nvSpPr>
        <xdr:cNvPr id="505" name="円/楕円 504"/>
        <xdr:cNvSpPr/>
      </xdr:nvSpPr>
      <xdr:spPr>
        <a:xfrm>
          <a:off x="14541500" y="65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2115</xdr:rowOff>
    </xdr:from>
    <xdr:ext cx="534377" cy="259045"/>
    <xdr:sp macro="" textlink="">
      <xdr:nvSpPr>
        <xdr:cNvPr id="506" name="テキスト ボックス 505"/>
        <xdr:cNvSpPr txBox="1"/>
      </xdr:nvSpPr>
      <xdr:spPr>
        <a:xfrm>
          <a:off x="14325111" y="63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69794</xdr:rowOff>
    </xdr:from>
    <xdr:to>
      <xdr:col>20</xdr:col>
      <xdr:colOff>9525</xdr:colOff>
      <xdr:row>37</xdr:row>
      <xdr:rowOff>171394</xdr:rowOff>
    </xdr:to>
    <xdr:sp macro="" textlink="">
      <xdr:nvSpPr>
        <xdr:cNvPr id="507" name="円/楕円 506"/>
        <xdr:cNvSpPr/>
      </xdr:nvSpPr>
      <xdr:spPr>
        <a:xfrm>
          <a:off x="13652500" y="64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16471</xdr:rowOff>
    </xdr:from>
    <xdr:ext cx="599010" cy="259045"/>
    <xdr:sp macro="" textlink="">
      <xdr:nvSpPr>
        <xdr:cNvPr id="508" name="テキスト ボックス 507"/>
        <xdr:cNvSpPr txBox="1"/>
      </xdr:nvSpPr>
      <xdr:spPr>
        <a:xfrm>
          <a:off x="13403794" y="61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136651</xdr:rowOff>
    </xdr:from>
    <xdr:to>
      <xdr:col>18</xdr:col>
      <xdr:colOff>492125</xdr:colOff>
      <xdr:row>39</xdr:row>
      <xdr:rowOff>66801</xdr:rowOff>
    </xdr:to>
    <xdr:sp macro="" textlink="">
      <xdr:nvSpPr>
        <xdr:cNvPr id="509" name="円/楕円 508"/>
        <xdr:cNvSpPr/>
      </xdr:nvSpPr>
      <xdr:spPr>
        <a:xfrm>
          <a:off x="12763500" y="66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83328</xdr:rowOff>
    </xdr:from>
    <xdr:ext cx="534377" cy="259045"/>
    <xdr:sp macro="" textlink="">
      <xdr:nvSpPr>
        <xdr:cNvPr id="510" name="テキスト ボックス 509"/>
        <xdr:cNvSpPr txBox="1"/>
      </xdr:nvSpPr>
      <xdr:spPr>
        <a:xfrm>
          <a:off x="12547111" y="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65867</xdr:rowOff>
    </xdr:from>
    <xdr:to>
      <xdr:col>23</xdr:col>
      <xdr:colOff>517525</xdr:colOff>
      <xdr:row>77</xdr:row>
      <xdr:rowOff>67486</xdr:rowOff>
    </xdr:to>
    <xdr:cxnSp macro="">
      <xdr:nvCxnSpPr>
        <xdr:cNvPr id="596" name="直線コネクタ 595"/>
        <xdr:cNvCxnSpPr/>
      </xdr:nvCxnSpPr>
      <xdr:spPr>
        <a:xfrm>
          <a:off x="15481300" y="13267517"/>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64991</xdr:rowOff>
    </xdr:from>
    <xdr:to>
      <xdr:col>22</xdr:col>
      <xdr:colOff>365125</xdr:colOff>
      <xdr:row>77</xdr:row>
      <xdr:rowOff>65867</xdr:rowOff>
    </xdr:to>
    <xdr:cxnSp macro="">
      <xdr:nvCxnSpPr>
        <xdr:cNvPr id="599" name="直線コネクタ 598"/>
        <xdr:cNvCxnSpPr/>
      </xdr:nvCxnSpPr>
      <xdr:spPr>
        <a:xfrm>
          <a:off x="14592300" y="1326664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54752</xdr:rowOff>
    </xdr:from>
    <xdr:to>
      <xdr:col>21</xdr:col>
      <xdr:colOff>161925</xdr:colOff>
      <xdr:row>77</xdr:row>
      <xdr:rowOff>64991</xdr:rowOff>
    </xdr:to>
    <xdr:cxnSp macro="">
      <xdr:nvCxnSpPr>
        <xdr:cNvPr id="602" name="直線コネクタ 601"/>
        <xdr:cNvCxnSpPr/>
      </xdr:nvCxnSpPr>
      <xdr:spPr>
        <a:xfrm>
          <a:off x="13703300" y="13256402"/>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13357</xdr:rowOff>
    </xdr:from>
    <xdr:to>
      <xdr:col>19</xdr:col>
      <xdr:colOff>644525</xdr:colOff>
      <xdr:row>77</xdr:row>
      <xdr:rowOff>54752</xdr:rowOff>
    </xdr:to>
    <xdr:cxnSp macro="">
      <xdr:nvCxnSpPr>
        <xdr:cNvPr id="605" name="直線コネクタ 604"/>
        <xdr:cNvCxnSpPr/>
      </xdr:nvCxnSpPr>
      <xdr:spPr>
        <a:xfrm>
          <a:off x="12814300" y="13215007"/>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16686</xdr:rowOff>
    </xdr:from>
    <xdr:to>
      <xdr:col>23</xdr:col>
      <xdr:colOff>568325</xdr:colOff>
      <xdr:row>77</xdr:row>
      <xdr:rowOff>118286</xdr:rowOff>
    </xdr:to>
    <xdr:sp macro="" textlink="">
      <xdr:nvSpPr>
        <xdr:cNvPr id="615" name="円/楕円 614"/>
        <xdr:cNvSpPr/>
      </xdr:nvSpPr>
      <xdr:spPr>
        <a:xfrm>
          <a:off x="16268700" y="132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39563</xdr:rowOff>
    </xdr:from>
    <xdr:ext cx="599010" cy="259045"/>
    <xdr:sp macro="" textlink="">
      <xdr:nvSpPr>
        <xdr:cNvPr id="616" name="公債費該当値テキスト"/>
        <xdr:cNvSpPr txBox="1"/>
      </xdr:nvSpPr>
      <xdr:spPr>
        <a:xfrm>
          <a:off x="16370300" y="130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15067</xdr:rowOff>
    </xdr:from>
    <xdr:to>
      <xdr:col>22</xdr:col>
      <xdr:colOff>415925</xdr:colOff>
      <xdr:row>77</xdr:row>
      <xdr:rowOff>116667</xdr:rowOff>
    </xdr:to>
    <xdr:sp macro="" textlink="">
      <xdr:nvSpPr>
        <xdr:cNvPr id="617" name="円/楕円 616"/>
        <xdr:cNvSpPr/>
      </xdr:nvSpPr>
      <xdr:spPr>
        <a:xfrm>
          <a:off x="15430500" y="13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133194</xdr:rowOff>
    </xdr:from>
    <xdr:ext cx="599010" cy="259045"/>
    <xdr:sp macro="" textlink="">
      <xdr:nvSpPr>
        <xdr:cNvPr id="618" name="テキスト ボックス 617"/>
        <xdr:cNvSpPr txBox="1"/>
      </xdr:nvSpPr>
      <xdr:spPr>
        <a:xfrm>
          <a:off x="15181794" y="1299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14191</xdr:rowOff>
    </xdr:from>
    <xdr:to>
      <xdr:col>21</xdr:col>
      <xdr:colOff>212725</xdr:colOff>
      <xdr:row>77</xdr:row>
      <xdr:rowOff>115791</xdr:rowOff>
    </xdr:to>
    <xdr:sp macro="" textlink="">
      <xdr:nvSpPr>
        <xdr:cNvPr id="619" name="円/楕円 618"/>
        <xdr:cNvSpPr/>
      </xdr:nvSpPr>
      <xdr:spPr>
        <a:xfrm>
          <a:off x="14541500" y="132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132318</xdr:rowOff>
    </xdr:from>
    <xdr:ext cx="599010" cy="259045"/>
    <xdr:sp macro="" textlink="">
      <xdr:nvSpPr>
        <xdr:cNvPr id="620" name="テキスト ボックス 619"/>
        <xdr:cNvSpPr txBox="1"/>
      </xdr:nvSpPr>
      <xdr:spPr>
        <a:xfrm>
          <a:off x="14292794" y="1299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3952</xdr:rowOff>
    </xdr:from>
    <xdr:to>
      <xdr:col>20</xdr:col>
      <xdr:colOff>9525</xdr:colOff>
      <xdr:row>77</xdr:row>
      <xdr:rowOff>105552</xdr:rowOff>
    </xdr:to>
    <xdr:sp macro="" textlink="">
      <xdr:nvSpPr>
        <xdr:cNvPr id="621" name="円/楕円 620"/>
        <xdr:cNvSpPr/>
      </xdr:nvSpPr>
      <xdr:spPr>
        <a:xfrm>
          <a:off x="13652500" y="132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122079</xdr:rowOff>
    </xdr:from>
    <xdr:ext cx="599010" cy="259045"/>
    <xdr:sp macro="" textlink="">
      <xdr:nvSpPr>
        <xdr:cNvPr id="622" name="テキスト ボックス 621"/>
        <xdr:cNvSpPr txBox="1"/>
      </xdr:nvSpPr>
      <xdr:spPr>
        <a:xfrm>
          <a:off x="13403794" y="129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134007</xdr:rowOff>
    </xdr:from>
    <xdr:to>
      <xdr:col>18</xdr:col>
      <xdr:colOff>492125</xdr:colOff>
      <xdr:row>77</xdr:row>
      <xdr:rowOff>64157</xdr:rowOff>
    </xdr:to>
    <xdr:sp macro="" textlink="">
      <xdr:nvSpPr>
        <xdr:cNvPr id="623" name="円/楕円 622"/>
        <xdr:cNvSpPr/>
      </xdr:nvSpPr>
      <xdr:spPr>
        <a:xfrm>
          <a:off x="12763500" y="131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80684</xdr:rowOff>
    </xdr:from>
    <xdr:ext cx="599010" cy="259045"/>
    <xdr:sp macro="" textlink="">
      <xdr:nvSpPr>
        <xdr:cNvPr id="624" name="テキスト ボックス 623"/>
        <xdr:cNvSpPr txBox="1"/>
      </xdr:nvSpPr>
      <xdr:spPr>
        <a:xfrm>
          <a:off x="12514794" y="1293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112113</xdr:rowOff>
    </xdr:from>
    <xdr:to>
      <xdr:col>23</xdr:col>
      <xdr:colOff>517525</xdr:colOff>
      <xdr:row>99</xdr:row>
      <xdr:rowOff>4376</xdr:rowOff>
    </xdr:to>
    <xdr:cxnSp macro="">
      <xdr:nvCxnSpPr>
        <xdr:cNvPr id="653" name="直線コネクタ 652"/>
        <xdr:cNvCxnSpPr/>
      </xdr:nvCxnSpPr>
      <xdr:spPr>
        <a:xfrm flipV="1">
          <a:off x="15481300" y="16742763"/>
          <a:ext cx="838200" cy="2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35085</xdr:rowOff>
    </xdr:from>
    <xdr:to>
      <xdr:col>22</xdr:col>
      <xdr:colOff>365125</xdr:colOff>
      <xdr:row>99</xdr:row>
      <xdr:rowOff>4376</xdr:rowOff>
    </xdr:to>
    <xdr:cxnSp macro="">
      <xdr:nvCxnSpPr>
        <xdr:cNvPr id="656" name="直線コネクタ 655"/>
        <xdr:cNvCxnSpPr/>
      </xdr:nvCxnSpPr>
      <xdr:spPr>
        <a:xfrm>
          <a:off x="14592300" y="16837185"/>
          <a:ext cx="889000" cy="1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157626</xdr:rowOff>
    </xdr:from>
    <xdr:to>
      <xdr:col>21</xdr:col>
      <xdr:colOff>161925</xdr:colOff>
      <xdr:row>98</xdr:row>
      <xdr:rowOff>35085</xdr:rowOff>
    </xdr:to>
    <xdr:cxnSp macro="">
      <xdr:nvCxnSpPr>
        <xdr:cNvPr id="659" name="直線コネクタ 658"/>
        <xdr:cNvCxnSpPr/>
      </xdr:nvCxnSpPr>
      <xdr:spPr>
        <a:xfrm>
          <a:off x="13703300" y="16616826"/>
          <a:ext cx="889000" cy="2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157626</xdr:rowOff>
    </xdr:from>
    <xdr:to>
      <xdr:col>19</xdr:col>
      <xdr:colOff>644525</xdr:colOff>
      <xdr:row>99</xdr:row>
      <xdr:rowOff>43019</xdr:rowOff>
    </xdr:to>
    <xdr:cxnSp macro="">
      <xdr:nvCxnSpPr>
        <xdr:cNvPr id="662" name="直線コネクタ 661"/>
        <xdr:cNvCxnSpPr/>
      </xdr:nvCxnSpPr>
      <xdr:spPr>
        <a:xfrm flipV="1">
          <a:off x="12814300" y="16616826"/>
          <a:ext cx="889000" cy="3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61313</xdr:rowOff>
    </xdr:from>
    <xdr:to>
      <xdr:col>23</xdr:col>
      <xdr:colOff>568325</xdr:colOff>
      <xdr:row>97</xdr:row>
      <xdr:rowOff>162913</xdr:rowOff>
    </xdr:to>
    <xdr:sp macro="" textlink="">
      <xdr:nvSpPr>
        <xdr:cNvPr id="672" name="円/楕円 671"/>
        <xdr:cNvSpPr/>
      </xdr:nvSpPr>
      <xdr:spPr>
        <a:xfrm>
          <a:off x="162687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39740</xdr:rowOff>
    </xdr:from>
    <xdr:ext cx="599010" cy="259045"/>
    <xdr:sp macro="" textlink="">
      <xdr:nvSpPr>
        <xdr:cNvPr id="673" name="積立金該当値テキスト"/>
        <xdr:cNvSpPr txBox="1"/>
      </xdr:nvSpPr>
      <xdr:spPr>
        <a:xfrm>
          <a:off x="16370300" y="166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125026</xdr:rowOff>
    </xdr:from>
    <xdr:to>
      <xdr:col>22</xdr:col>
      <xdr:colOff>415925</xdr:colOff>
      <xdr:row>99</xdr:row>
      <xdr:rowOff>55176</xdr:rowOff>
    </xdr:to>
    <xdr:sp macro="" textlink="">
      <xdr:nvSpPr>
        <xdr:cNvPr id="674" name="円/楕円 673"/>
        <xdr:cNvSpPr/>
      </xdr:nvSpPr>
      <xdr:spPr>
        <a:xfrm>
          <a:off x="15430500" y="169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46303</xdr:rowOff>
    </xdr:from>
    <xdr:ext cx="534377" cy="259045"/>
    <xdr:sp macro="" textlink="">
      <xdr:nvSpPr>
        <xdr:cNvPr id="675" name="テキスト ボックス 674"/>
        <xdr:cNvSpPr txBox="1"/>
      </xdr:nvSpPr>
      <xdr:spPr>
        <a:xfrm>
          <a:off x="15214111" y="170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155735</xdr:rowOff>
    </xdr:from>
    <xdr:to>
      <xdr:col>21</xdr:col>
      <xdr:colOff>212725</xdr:colOff>
      <xdr:row>98</xdr:row>
      <xdr:rowOff>85885</xdr:rowOff>
    </xdr:to>
    <xdr:sp macro="" textlink="">
      <xdr:nvSpPr>
        <xdr:cNvPr id="676" name="円/楕円 675"/>
        <xdr:cNvSpPr/>
      </xdr:nvSpPr>
      <xdr:spPr>
        <a:xfrm>
          <a:off x="14541500" y="167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77012</xdr:rowOff>
    </xdr:from>
    <xdr:ext cx="534377" cy="259045"/>
    <xdr:sp macro="" textlink="">
      <xdr:nvSpPr>
        <xdr:cNvPr id="677" name="テキスト ボックス 676"/>
        <xdr:cNvSpPr txBox="1"/>
      </xdr:nvSpPr>
      <xdr:spPr>
        <a:xfrm>
          <a:off x="14325111" y="168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106826</xdr:rowOff>
    </xdr:from>
    <xdr:to>
      <xdr:col>20</xdr:col>
      <xdr:colOff>9525</xdr:colOff>
      <xdr:row>97</xdr:row>
      <xdr:rowOff>36976</xdr:rowOff>
    </xdr:to>
    <xdr:sp macro="" textlink="">
      <xdr:nvSpPr>
        <xdr:cNvPr id="678" name="円/楕円 677"/>
        <xdr:cNvSpPr/>
      </xdr:nvSpPr>
      <xdr:spPr>
        <a:xfrm>
          <a:off x="13652500" y="165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53503</xdr:rowOff>
    </xdr:from>
    <xdr:ext cx="599010" cy="259045"/>
    <xdr:sp macro="" textlink="">
      <xdr:nvSpPr>
        <xdr:cNvPr id="679" name="テキスト ボックス 678"/>
        <xdr:cNvSpPr txBox="1"/>
      </xdr:nvSpPr>
      <xdr:spPr>
        <a:xfrm>
          <a:off x="13403794" y="1634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163669</xdr:rowOff>
    </xdr:from>
    <xdr:to>
      <xdr:col>18</xdr:col>
      <xdr:colOff>492125</xdr:colOff>
      <xdr:row>99</xdr:row>
      <xdr:rowOff>93819</xdr:rowOff>
    </xdr:to>
    <xdr:sp macro="" textlink="">
      <xdr:nvSpPr>
        <xdr:cNvPr id="680" name="円/楕円 679"/>
        <xdr:cNvSpPr/>
      </xdr:nvSpPr>
      <xdr:spPr>
        <a:xfrm>
          <a:off x="12763500" y="169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84946</xdr:rowOff>
    </xdr:from>
    <xdr:ext cx="378565" cy="259045"/>
    <xdr:sp macro="" textlink="">
      <xdr:nvSpPr>
        <xdr:cNvPr id="681" name="テキスト ボックス 680"/>
        <xdr:cNvSpPr txBox="1"/>
      </xdr:nvSpPr>
      <xdr:spPr>
        <a:xfrm>
          <a:off x="12625017" y="1705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92037</xdr:rowOff>
    </xdr:from>
    <xdr:to>
      <xdr:col>29</xdr:col>
      <xdr:colOff>517525</xdr:colOff>
      <xdr:row>39</xdr:row>
      <xdr:rowOff>44450</xdr:rowOff>
    </xdr:to>
    <xdr:cxnSp macro="">
      <xdr:nvCxnSpPr>
        <xdr:cNvPr id="716" name="直線コネクタ 715"/>
        <xdr:cNvCxnSpPr/>
      </xdr:nvCxnSpPr>
      <xdr:spPr>
        <a:xfrm>
          <a:off x="19545300" y="5921337"/>
          <a:ext cx="889000" cy="8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92037</xdr:rowOff>
    </xdr:from>
    <xdr:to>
      <xdr:col>28</xdr:col>
      <xdr:colOff>314325</xdr:colOff>
      <xdr:row>39</xdr:row>
      <xdr:rowOff>44450</xdr:rowOff>
    </xdr:to>
    <xdr:cxnSp macro="">
      <xdr:nvCxnSpPr>
        <xdr:cNvPr id="719" name="直線コネクタ 718"/>
        <xdr:cNvCxnSpPr/>
      </xdr:nvCxnSpPr>
      <xdr:spPr>
        <a:xfrm flipV="1">
          <a:off x="18656300" y="5921337"/>
          <a:ext cx="889000" cy="8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41237</xdr:rowOff>
    </xdr:from>
    <xdr:to>
      <xdr:col>28</xdr:col>
      <xdr:colOff>365125</xdr:colOff>
      <xdr:row>34</xdr:row>
      <xdr:rowOff>142837</xdr:rowOff>
    </xdr:to>
    <xdr:sp macro="" textlink="">
      <xdr:nvSpPr>
        <xdr:cNvPr id="735" name="円/楕円 734"/>
        <xdr:cNvSpPr/>
      </xdr:nvSpPr>
      <xdr:spPr>
        <a:xfrm>
          <a:off x="19494500" y="58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159364</xdr:rowOff>
    </xdr:from>
    <xdr:ext cx="534377" cy="259045"/>
    <xdr:sp macro="" textlink="">
      <xdr:nvSpPr>
        <xdr:cNvPr id="736" name="テキスト ボックス 735"/>
        <xdr:cNvSpPr txBox="1"/>
      </xdr:nvSpPr>
      <xdr:spPr>
        <a:xfrm>
          <a:off x="19278111" y="56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21331</xdr:rowOff>
    </xdr:from>
    <xdr:to>
      <xdr:col>32</xdr:col>
      <xdr:colOff>187325</xdr:colOff>
      <xdr:row>75</xdr:row>
      <xdr:rowOff>40084</xdr:rowOff>
    </xdr:to>
    <xdr:cxnSp macro="">
      <xdr:nvCxnSpPr>
        <xdr:cNvPr id="822" name="直線コネクタ 821"/>
        <xdr:cNvCxnSpPr/>
      </xdr:nvCxnSpPr>
      <xdr:spPr>
        <a:xfrm flipV="1">
          <a:off x="21323300" y="12880081"/>
          <a:ext cx="8382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40084</xdr:rowOff>
    </xdr:from>
    <xdr:to>
      <xdr:col>31</xdr:col>
      <xdr:colOff>34925</xdr:colOff>
      <xdr:row>75</xdr:row>
      <xdr:rowOff>118249</xdr:rowOff>
    </xdr:to>
    <xdr:cxnSp macro="">
      <xdr:nvCxnSpPr>
        <xdr:cNvPr id="825" name="直線コネクタ 824"/>
        <xdr:cNvCxnSpPr/>
      </xdr:nvCxnSpPr>
      <xdr:spPr>
        <a:xfrm flipV="1">
          <a:off x="20434300" y="12898834"/>
          <a:ext cx="8890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116763</xdr:rowOff>
    </xdr:from>
    <xdr:to>
      <xdr:col>29</xdr:col>
      <xdr:colOff>517525</xdr:colOff>
      <xdr:row>75</xdr:row>
      <xdr:rowOff>118249</xdr:rowOff>
    </xdr:to>
    <xdr:cxnSp macro="">
      <xdr:nvCxnSpPr>
        <xdr:cNvPr id="828" name="直線コネクタ 827"/>
        <xdr:cNvCxnSpPr/>
      </xdr:nvCxnSpPr>
      <xdr:spPr>
        <a:xfrm>
          <a:off x="19545300" y="1297551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79970</xdr:rowOff>
    </xdr:from>
    <xdr:to>
      <xdr:col>28</xdr:col>
      <xdr:colOff>314325</xdr:colOff>
      <xdr:row>75</xdr:row>
      <xdr:rowOff>116763</xdr:rowOff>
    </xdr:to>
    <xdr:cxnSp macro="">
      <xdr:nvCxnSpPr>
        <xdr:cNvPr id="831" name="直線コネクタ 830"/>
        <xdr:cNvCxnSpPr/>
      </xdr:nvCxnSpPr>
      <xdr:spPr>
        <a:xfrm>
          <a:off x="18656300" y="12938720"/>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141981</xdr:rowOff>
    </xdr:from>
    <xdr:to>
      <xdr:col>32</xdr:col>
      <xdr:colOff>238125</xdr:colOff>
      <xdr:row>75</xdr:row>
      <xdr:rowOff>72131</xdr:rowOff>
    </xdr:to>
    <xdr:sp macro="" textlink="">
      <xdr:nvSpPr>
        <xdr:cNvPr id="841" name="円/楕円 840"/>
        <xdr:cNvSpPr/>
      </xdr:nvSpPr>
      <xdr:spPr>
        <a:xfrm>
          <a:off x="22110700" y="128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164858</xdr:rowOff>
    </xdr:from>
    <xdr:ext cx="599010" cy="259045"/>
    <xdr:sp macro="" textlink="">
      <xdr:nvSpPr>
        <xdr:cNvPr id="842" name="繰出金該当値テキスト"/>
        <xdr:cNvSpPr txBox="1"/>
      </xdr:nvSpPr>
      <xdr:spPr>
        <a:xfrm>
          <a:off x="22212300" y="1268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186,068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160734</xdr:rowOff>
    </xdr:from>
    <xdr:to>
      <xdr:col>31</xdr:col>
      <xdr:colOff>85725</xdr:colOff>
      <xdr:row>75</xdr:row>
      <xdr:rowOff>90884</xdr:rowOff>
    </xdr:to>
    <xdr:sp macro="" textlink="">
      <xdr:nvSpPr>
        <xdr:cNvPr id="843" name="円/楕円 842"/>
        <xdr:cNvSpPr/>
      </xdr:nvSpPr>
      <xdr:spPr>
        <a:xfrm>
          <a:off x="21272500" y="12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107411</xdr:rowOff>
    </xdr:from>
    <xdr:ext cx="599010" cy="259045"/>
    <xdr:sp macro="" textlink="">
      <xdr:nvSpPr>
        <xdr:cNvPr id="844" name="テキスト ボックス 843"/>
        <xdr:cNvSpPr txBox="1"/>
      </xdr:nvSpPr>
      <xdr:spPr>
        <a:xfrm>
          <a:off x="21023794" y="126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67449</xdr:rowOff>
    </xdr:from>
    <xdr:to>
      <xdr:col>29</xdr:col>
      <xdr:colOff>568325</xdr:colOff>
      <xdr:row>75</xdr:row>
      <xdr:rowOff>169050</xdr:rowOff>
    </xdr:to>
    <xdr:sp macro="" textlink="">
      <xdr:nvSpPr>
        <xdr:cNvPr id="845" name="円/楕円 844"/>
        <xdr:cNvSpPr/>
      </xdr:nvSpPr>
      <xdr:spPr>
        <a:xfrm>
          <a:off x="203835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14126</xdr:rowOff>
    </xdr:from>
    <xdr:ext cx="599010" cy="259045"/>
    <xdr:sp macro="" textlink="">
      <xdr:nvSpPr>
        <xdr:cNvPr id="846" name="テキスト ボックス 845"/>
        <xdr:cNvSpPr txBox="1"/>
      </xdr:nvSpPr>
      <xdr:spPr>
        <a:xfrm>
          <a:off x="20134794" y="127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65963</xdr:rowOff>
    </xdr:from>
    <xdr:to>
      <xdr:col>28</xdr:col>
      <xdr:colOff>365125</xdr:colOff>
      <xdr:row>75</xdr:row>
      <xdr:rowOff>167563</xdr:rowOff>
    </xdr:to>
    <xdr:sp macro="" textlink="">
      <xdr:nvSpPr>
        <xdr:cNvPr id="847" name="円/楕円 846"/>
        <xdr:cNvSpPr/>
      </xdr:nvSpPr>
      <xdr:spPr>
        <a:xfrm>
          <a:off x="19494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12640</xdr:rowOff>
    </xdr:from>
    <xdr:ext cx="599010" cy="259045"/>
    <xdr:sp macro="" textlink="">
      <xdr:nvSpPr>
        <xdr:cNvPr id="848" name="テキスト ボックス 847"/>
        <xdr:cNvSpPr txBox="1"/>
      </xdr:nvSpPr>
      <xdr:spPr>
        <a:xfrm>
          <a:off x="19245794" y="126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29170</xdr:rowOff>
    </xdr:from>
    <xdr:to>
      <xdr:col>27</xdr:col>
      <xdr:colOff>161925</xdr:colOff>
      <xdr:row>75</xdr:row>
      <xdr:rowOff>130770</xdr:rowOff>
    </xdr:to>
    <xdr:sp macro="" textlink="">
      <xdr:nvSpPr>
        <xdr:cNvPr id="849" name="円/楕円 848"/>
        <xdr:cNvSpPr/>
      </xdr:nvSpPr>
      <xdr:spPr>
        <a:xfrm>
          <a:off x="18605500" y="128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147297</xdr:rowOff>
    </xdr:from>
    <xdr:ext cx="599010" cy="259045"/>
    <xdr:sp macro="" textlink="">
      <xdr:nvSpPr>
        <xdr:cNvPr id="850" name="テキスト ボックス 849"/>
        <xdr:cNvSpPr txBox="1"/>
      </xdr:nvSpPr>
      <xdr:spPr>
        <a:xfrm>
          <a:off x="18356794"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高齢化に伴う人口減少により全般的に住民一人あたりのコストが高い状況が続いている。</a:t>
          </a:r>
          <a:endParaRPr kumimoji="1" lang="en-US" altLang="ja-JP" sz="1300">
            <a:latin typeface="ＭＳ Ｐゴシック"/>
          </a:endParaRPr>
        </a:p>
        <a:p>
          <a:r>
            <a:rPr kumimoji="1" lang="ja-JP" altLang="en-US" sz="1300">
              <a:latin typeface="ＭＳ Ｐゴシック"/>
            </a:rPr>
            <a:t>特に補助費の伸びが著しいが、これは南和広域医療組合（現南奈良総合医療センター）などへの補助費が主なもので今後も高い状態が継続すると見込まれる。</a:t>
          </a:r>
          <a:endParaRPr kumimoji="1" lang="en-US" altLang="ja-JP" sz="1300">
            <a:latin typeface="ＭＳ Ｐゴシック"/>
          </a:endParaRPr>
        </a:p>
        <a:p>
          <a:r>
            <a:rPr kumimoji="1" lang="ja-JP" altLang="en-US" sz="1300">
              <a:latin typeface="ＭＳ Ｐゴシック"/>
            </a:rPr>
            <a:t>また、繰出金についても簡易水道や下水道、直診特別会計への繰出金が増加傾向にあり高い水準となっている。</a:t>
          </a:r>
          <a:endParaRPr kumimoji="1" lang="en-US" altLang="ja-JP" sz="1300">
            <a:latin typeface="ＭＳ Ｐゴシック"/>
          </a:endParaRPr>
        </a:p>
        <a:p>
          <a:r>
            <a:rPr kumimoji="1" lang="ja-JP" altLang="en-US" sz="1300">
              <a:latin typeface="ＭＳ Ｐゴシック"/>
            </a:rPr>
            <a:t>不断の行財政改革により少しでもコストを下げられるよう取り組む必要がある。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118081</xdr:rowOff>
    </xdr:from>
    <xdr:to>
      <xdr:col>6</xdr:col>
      <xdr:colOff>511175</xdr:colOff>
      <xdr:row>36</xdr:row>
      <xdr:rowOff>153498</xdr:rowOff>
    </xdr:to>
    <xdr:cxnSp macro="">
      <xdr:nvCxnSpPr>
        <xdr:cNvPr id="62" name="直線コネクタ 61"/>
        <xdr:cNvCxnSpPr/>
      </xdr:nvCxnSpPr>
      <xdr:spPr>
        <a:xfrm flipV="1">
          <a:off x="3797300" y="6290281"/>
          <a:ext cx="8382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153498</xdr:rowOff>
    </xdr:from>
    <xdr:to>
      <xdr:col>5</xdr:col>
      <xdr:colOff>358775</xdr:colOff>
      <xdr:row>37</xdr:row>
      <xdr:rowOff>14019</xdr:rowOff>
    </xdr:to>
    <xdr:cxnSp macro="">
      <xdr:nvCxnSpPr>
        <xdr:cNvPr id="65" name="直線コネクタ 64"/>
        <xdr:cNvCxnSpPr/>
      </xdr:nvCxnSpPr>
      <xdr:spPr>
        <a:xfrm flipV="1">
          <a:off x="2908300" y="632569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14019</xdr:rowOff>
    </xdr:from>
    <xdr:to>
      <xdr:col>4</xdr:col>
      <xdr:colOff>155575</xdr:colOff>
      <xdr:row>37</xdr:row>
      <xdr:rowOff>24926</xdr:rowOff>
    </xdr:to>
    <xdr:cxnSp macro="">
      <xdr:nvCxnSpPr>
        <xdr:cNvPr id="68" name="直線コネクタ 67"/>
        <xdr:cNvCxnSpPr/>
      </xdr:nvCxnSpPr>
      <xdr:spPr>
        <a:xfrm flipV="1">
          <a:off x="2019300" y="6357669"/>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139782</xdr:rowOff>
    </xdr:from>
    <xdr:to>
      <xdr:col>2</xdr:col>
      <xdr:colOff>638175</xdr:colOff>
      <xdr:row>37</xdr:row>
      <xdr:rowOff>24926</xdr:rowOff>
    </xdr:to>
    <xdr:cxnSp macro="">
      <xdr:nvCxnSpPr>
        <xdr:cNvPr id="71" name="直線コネクタ 70"/>
        <xdr:cNvCxnSpPr/>
      </xdr:nvCxnSpPr>
      <xdr:spPr>
        <a:xfrm>
          <a:off x="1130300" y="6311982"/>
          <a:ext cx="889000" cy="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67281</xdr:rowOff>
    </xdr:from>
    <xdr:to>
      <xdr:col>6</xdr:col>
      <xdr:colOff>561975</xdr:colOff>
      <xdr:row>36</xdr:row>
      <xdr:rowOff>168881</xdr:rowOff>
    </xdr:to>
    <xdr:sp macro="" textlink="">
      <xdr:nvSpPr>
        <xdr:cNvPr id="81" name="円/楕円 80"/>
        <xdr:cNvSpPr/>
      </xdr:nvSpPr>
      <xdr:spPr>
        <a:xfrm>
          <a:off x="4584700" y="6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90158</xdr:rowOff>
    </xdr:from>
    <xdr:ext cx="534377" cy="259045"/>
    <xdr:sp macro="" textlink="">
      <xdr:nvSpPr>
        <xdr:cNvPr id="82" name="議会費該当値テキスト"/>
        <xdr:cNvSpPr txBox="1"/>
      </xdr:nvSpPr>
      <xdr:spPr>
        <a:xfrm>
          <a:off x="4686300" y="60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102698</xdr:rowOff>
    </xdr:from>
    <xdr:to>
      <xdr:col>5</xdr:col>
      <xdr:colOff>409575</xdr:colOff>
      <xdr:row>37</xdr:row>
      <xdr:rowOff>32848</xdr:rowOff>
    </xdr:to>
    <xdr:sp macro="" textlink="">
      <xdr:nvSpPr>
        <xdr:cNvPr id="83" name="円/楕円 82"/>
        <xdr:cNvSpPr/>
      </xdr:nvSpPr>
      <xdr:spPr>
        <a:xfrm>
          <a:off x="3746500" y="62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49375</xdr:rowOff>
    </xdr:from>
    <xdr:ext cx="534377" cy="259045"/>
    <xdr:sp macro="" textlink="">
      <xdr:nvSpPr>
        <xdr:cNvPr id="84" name="テキスト ボックス 83"/>
        <xdr:cNvSpPr txBox="1"/>
      </xdr:nvSpPr>
      <xdr:spPr>
        <a:xfrm>
          <a:off x="3530111" y="60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134669</xdr:rowOff>
    </xdr:from>
    <xdr:to>
      <xdr:col>4</xdr:col>
      <xdr:colOff>206375</xdr:colOff>
      <xdr:row>37</xdr:row>
      <xdr:rowOff>64819</xdr:rowOff>
    </xdr:to>
    <xdr:sp macro="" textlink="">
      <xdr:nvSpPr>
        <xdr:cNvPr id="85" name="円/楕円 84"/>
        <xdr:cNvSpPr/>
      </xdr:nvSpPr>
      <xdr:spPr>
        <a:xfrm>
          <a:off x="2857500" y="6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81346</xdr:rowOff>
    </xdr:from>
    <xdr:ext cx="534377" cy="259045"/>
    <xdr:sp macro="" textlink="">
      <xdr:nvSpPr>
        <xdr:cNvPr id="86" name="テキスト ボックス 85"/>
        <xdr:cNvSpPr txBox="1"/>
      </xdr:nvSpPr>
      <xdr:spPr>
        <a:xfrm>
          <a:off x="2641111" y="60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145576</xdr:rowOff>
    </xdr:from>
    <xdr:to>
      <xdr:col>3</xdr:col>
      <xdr:colOff>3175</xdr:colOff>
      <xdr:row>37</xdr:row>
      <xdr:rowOff>75726</xdr:rowOff>
    </xdr:to>
    <xdr:sp macro="" textlink="">
      <xdr:nvSpPr>
        <xdr:cNvPr id="87" name="円/楕円 86"/>
        <xdr:cNvSpPr/>
      </xdr:nvSpPr>
      <xdr:spPr>
        <a:xfrm>
          <a:off x="1968500" y="6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92253</xdr:rowOff>
    </xdr:from>
    <xdr:ext cx="534377" cy="259045"/>
    <xdr:sp macro="" textlink="">
      <xdr:nvSpPr>
        <xdr:cNvPr id="88" name="テキスト ボックス 87"/>
        <xdr:cNvSpPr txBox="1"/>
      </xdr:nvSpPr>
      <xdr:spPr>
        <a:xfrm>
          <a:off x="1752111" y="60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88982</xdr:rowOff>
    </xdr:from>
    <xdr:to>
      <xdr:col>1</xdr:col>
      <xdr:colOff>485775</xdr:colOff>
      <xdr:row>37</xdr:row>
      <xdr:rowOff>19132</xdr:rowOff>
    </xdr:to>
    <xdr:sp macro="" textlink="">
      <xdr:nvSpPr>
        <xdr:cNvPr id="89" name="円/楕円 88"/>
        <xdr:cNvSpPr/>
      </xdr:nvSpPr>
      <xdr:spPr>
        <a:xfrm>
          <a:off x="1079500" y="62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35659</xdr:rowOff>
    </xdr:from>
    <xdr:ext cx="534377" cy="259045"/>
    <xdr:sp macro="" textlink="">
      <xdr:nvSpPr>
        <xdr:cNvPr id="90" name="テキスト ボックス 89"/>
        <xdr:cNvSpPr txBox="1"/>
      </xdr:nvSpPr>
      <xdr:spPr>
        <a:xfrm>
          <a:off x="863111" y="60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138368</xdr:rowOff>
    </xdr:from>
    <xdr:to>
      <xdr:col>6</xdr:col>
      <xdr:colOff>511175</xdr:colOff>
      <xdr:row>57</xdr:row>
      <xdr:rowOff>37332</xdr:rowOff>
    </xdr:to>
    <xdr:cxnSp macro="">
      <xdr:nvCxnSpPr>
        <xdr:cNvPr id="115" name="直線コネクタ 114"/>
        <xdr:cNvCxnSpPr/>
      </xdr:nvCxnSpPr>
      <xdr:spPr>
        <a:xfrm flipV="1">
          <a:off x="3797300" y="9739568"/>
          <a:ext cx="838200" cy="7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162822</xdr:rowOff>
    </xdr:from>
    <xdr:to>
      <xdr:col>5</xdr:col>
      <xdr:colOff>358775</xdr:colOff>
      <xdr:row>57</xdr:row>
      <xdr:rowOff>37332</xdr:rowOff>
    </xdr:to>
    <xdr:cxnSp macro="">
      <xdr:nvCxnSpPr>
        <xdr:cNvPr id="118" name="直線コネクタ 117"/>
        <xdr:cNvCxnSpPr/>
      </xdr:nvCxnSpPr>
      <xdr:spPr>
        <a:xfrm>
          <a:off x="2908300" y="9764022"/>
          <a:ext cx="8890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144614</xdr:rowOff>
    </xdr:from>
    <xdr:to>
      <xdr:col>4</xdr:col>
      <xdr:colOff>155575</xdr:colOff>
      <xdr:row>56</xdr:row>
      <xdr:rowOff>162822</xdr:rowOff>
    </xdr:to>
    <xdr:cxnSp macro="">
      <xdr:nvCxnSpPr>
        <xdr:cNvPr id="121" name="直線コネクタ 120"/>
        <xdr:cNvCxnSpPr/>
      </xdr:nvCxnSpPr>
      <xdr:spPr>
        <a:xfrm>
          <a:off x="2019300" y="9745814"/>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144614</xdr:rowOff>
    </xdr:from>
    <xdr:to>
      <xdr:col>2</xdr:col>
      <xdr:colOff>638175</xdr:colOff>
      <xdr:row>57</xdr:row>
      <xdr:rowOff>99881</xdr:rowOff>
    </xdr:to>
    <xdr:cxnSp macro="">
      <xdr:nvCxnSpPr>
        <xdr:cNvPr id="124" name="直線コネクタ 123"/>
        <xdr:cNvCxnSpPr/>
      </xdr:nvCxnSpPr>
      <xdr:spPr>
        <a:xfrm flipV="1">
          <a:off x="1130300" y="9745814"/>
          <a:ext cx="889000" cy="1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87568</xdr:rowOff>
    </xdr:from>
    <xdr:to>
      <xdr:col>6</xdr:col>
      <xdr:colOff>561975</xdr:colOff>
      <xdr:row>57</xdr:row>
      <xdr:rowOff>17718</xdr:rowOff>
    </xdr:to>
    <xdr:sp macro="" textlink="">
      <xdr:nvSpPr>
        <xdr:cNvPr id="134" name="円/楕円 133"/>
        <xdr:cNvSpPr/>
      </xdr:nvSpPr>
      <xdr:spPr>
        <a:xfrm>
          <a:off x="4584700" y="96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110445</xdr:rowOff>
    </xdr:from>
    <xdr:ext cx="599010" cy="259045"/>
    <xdr:sp macro="" textlink="">
      <xdr:nvSpPr>
        <xdr:cNvPr id="135" name="総務費該当値テキスト"/>
        <xdr:cNvSpPr txBox="1"/>
      </xdr:nvSpPr>
      <xdr:spPr>
        <a:xfrm>
          <a:off x="4686300" y="954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402,330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157982</xdr:rowOff>
    </xdr:from>
    <xdr:to>
      <xdr:col>5</xdr:col>
      <xdr:colOff>409575</xdr:colOff>
      <xdr:row>57</xdr:row>
      <xdr:rowOff>88132</xdr:rowOff>
    </xdr:to>
    <xdr:sp macro="" textlink="">
      <xdr:nvSpPr>
        <xdr:cNvPr id="136" name="円/楕円 135"/>
        <xdr:cNvSpPr/>
      </xdr:nvSpPr>
      <xdr:spPr>
        <a:xfrm>
          <a:off x="3746500" y="97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104659</xdr:rowOff>
    </xdr:from>
    <xdr:ext cx="599010" cy="259045"/>
    <xdr:sp macro="" textlink="">
      <xdr:nvSpPr>
        <xdr:cNvPr id="137" name="テキスト ボックス 136"/>
        <xdr:cNvSpPr txBox="1"/>
      </xdr:nvSpPr>
      <xdr:spPr>
        <a:xfrm>
          <a:off x="3497794" y="953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112022</xdr:rowOff>
    </xdr:from>
    <xdr:to>
      <xdr:col>4</xdr:col>
      <xdr:colOff>206375</xdr:colOff>
      <xdr:row>57</xdr:row>
      <xdr:rowOff>42172</xdr:rowOff>
    </xdr:to>
    <xdr:sp macro="" textlink="">
      <xdr:nvSpPr>
        <xdr:cNvPr id="138" name="円/楕円 137"/>
        <xdr:cNvSpPr/>
      </xdr:nvSpPr>
      <xdr:spPr>
        <a:xfrm>
          <a:off x="2857500" y="9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58699</xdr:rowOff>
    </xdr:from>
    <xdr:ext cx="599010" cy="259045"/>
    <xdr:sp macro="" textlink="">
      <xdr:nvSpPr>
        <xdr:cNvPr id="139" name="テキスト ボックス 138"/>
        <xdr:cNvSpPr txBox="1"/>
      </xdr:nvSpPr>
      <xdr:spPr>
        <a:xfrm>
          <a:off x="2608794" y="94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93814</xdr:rowOff>
    </xdr:from>
    <xdr:to>
      <xdr:col>3</xdr:col>
      <xdr:colOff>3175</xdr:colOff>
      <xdr:row>57</xdr:row>
      <xdr:rowOff>23964</xdr:rowOff>
    </xdr:to>
    <xdr:sp macro="" textlink="">
      <xdr:nvSpPr>
        <xdr:cNvPr id="140" name="円/楕円 139"/>
        <xdr:cNvSpPr/>
      </xdr:nvSpPr>
      <xdr:spPr>
        <a:xfrm>
          <a:off x="1968500" y="96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40491</xdr:rowOff>
    </xdr:from>
    <xdr:ext cx="599010" cy="259045"/>
    <xdr:sp macro="" textlink="">
      <xdr:nvSpPr>
        <xdr:cNvPr id="141" name="テキスト ボックス 140"/>
        <xdr:cNvSpPr txBox="1"/>
      </xdr:nvSpPr>
      <xdr:spPr>
        <a:xfrm>
          <a:off x="1719794" y="947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49081</xdr:rowOff>
    </xdr:from>
    <xdr:to>
      <xdr:col>1</xdr:col>
      <xdr:colOff>485775</xdr:colOff>
      <xdr:row>57</xdr:row>
      <xdr:rowOff>150681</xdr:rowOff>
    </xdr:to>
    <xdr:sp macro="" textlink="">
      <xdr:nvSpPr>
        <xdr:cNvPr id="142" name="円/楕円 141"/>
        <xdr:cNvSpPr/>
      </xdr:nvSpPr>
      <xdr:spPr>
        <a:xfrm>
          <a:off x="1079500" y="9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141808</xdr:rowOff>
    </xdr:from>
    <xdr:ext cx="599010" cy="259045"/>
    <xdr:sp macro="" textlink="">
      <xdr:nvSpPr>
        <xdr:cNvPr id="143" name="テキスト ボックス 142"/>
        <xdr:cNvSpPr txBox="1"/>
      </xdr:nvSpPr>
      <xdr:spPr>
        <a:xfrm>
          <a:off x="830794" y="99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33086</xdr:rowOff>
    </xdr:from>
    <xdr:to>
      <xdr:col>6</xdr:col>
      <xdr:colOff>511175</xdr:colOff>
      <xdr:row>78</xdr:row>
      <xdr:rowOff>56651</xdr:rowOff>
    </xdr:to>
    <xdr:cxnSp macro="">
      <xdr:nvCxnSpPr>
        <xdr:cNvPr id="172" name="直線コネクタ 171"/>
        <xdr:cNvCxnSpPr/>
      </xdr:nvCxnSpPr>
      <xdr:spPr>
        <a:xfrm>
          <a:off x="3797300" y="13406186"/>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33086</xdr:rowOff>
    </xdr:from>
    <xdr:to>
      <xdr:col>5</xdr:col>
      <xdr:colOff>358775</xdr:colOff>
      <xdr:row>78</xdr:row>
      <xdr:rowOff>69977</xdr:rowOff>
    </xdr:to>
    <xdr:cxnSp macro="">
      <xdr:nvCxnSpPr>
        <xdr:cNvPr id="175" name="直線コネクタ 174"/>
        <xdr:cNvCxnSpPr/>
      </xdr:nvCxnSpPr>
      <xdr:spPr>
        <a:xfrm flipV="1">
          <a:off x="2908300" y="13406186"/>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55704</xdr:rowOff>
    </xdr:from>
    <xdr:to>
      <xdr:col>4</xdr:col>
      <xdr:colOff>155575</xdr:colOff>
      <xdr:row>78</xdr:row>
      <xdr:rowOff>69977</xdr:rowOff>
    </xdr:to>
    <xdr:cxnSp macro="">
      <xdr:nvCxnSpPr>
        <xdr:cNvPr id="178" name="直線コネクタ 177"/>
        <xdr:cNvCxnSpPr/>
      </xdr:nvCxnSpPr>
      <xdr:spPr>
        <a:xfrm>
          <a:off x="2019300" y="13428804"/>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55704</xdr:rowOff>
    </xdr:from>
    <xdr:to>
      <xdr:col>2</xdr:col>
      <xdr:colOff>638175</xdr:colOff>
      <xdr:row>78</xdr:row>
      <xdr:rowOff>56872</xdr:rowOff>
    </xdr:to>
    <xdr:cxnSp macro="">
      <xdr:nvCxnSpPr>
        <xdr:cNvPr id="181" name="直線コネクタ 180"/>
        <xdr:cNvCxnSpPr/>
      </xdr:nvCxnSpPr>
      <xdr:spPr>
        <a:xfrm flipV="1">
          <a:off x="1130300" y="13428804"/>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5851</xdr:rowOff>
    </xdr:from>
    <xdr:to>
      <xdr:col>6</xdr:col>
      <xdr:colOff>561975</xdr:colOff>
      <xdr:row>78</xdr:row>
      <xdr:rowOff>107451</xdr:rowOff>
    </xdr:to>
    <xdr:sp macro="" textlink="">
      <xdr:nvSpPr>
        <xdr:cNvPr id="191" name="円/楕円 190"/>
        <xdr:cNvSpPr/>
      </xdr:nvSpPr>
      <xdr:spPr>
        <a:xfrm>
          <a:off x="4584700" y="133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114555</xdr:rowOff>
    </xdr:from>
    <xdr:ext cx="599010" cy="259045"/>
    <xdr:sp macro="" textlink="">
      <xdr:nvSpPr>
        <xdr:cNvPr id="192" name="民生費該当値テキスト"/>
        <xdr:cNvSpPr txBox="1"/>
      </xdr:nvSpPr>
      <xdr:spPr>
        <a:xfrm>
          <a:off x="4686300" y="133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153736</xdr:rowOff>
    </xdr:from>
    <xdr:to>
      <xdr:col>5</xdr:col>
      <xdr:colOff>409575</xdr:colOff>
      <xdr:row>78</xdr:row>
      <xdr:rowOff>83886</xdr:rowOff>
    </xdr:to>
    <xdr:sp macro="" textlink="">
      <xdr:nvSpPr>
        <xdr:cNvPr id="193" name="円/楕円 192"/>
        <xdr:cNvSpPr/>
      </xdr:nvSpPr>
      <xdr:spPr>
        <a:xfrm>
          <a:off x="3746500" y="133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100413</xdr:rowOff>
    </xdr:from>
    <xdr:ext cx="599010" cy="259045"/>
    <xdr:sp macro="" textlink="">
      <xdr:nvSpPr>
        <xdr:cNvPr id="194" name="テキスト ボックス 193"/>
        <xdr:cNvSpPr txBox="1"/>
      </xdr:nvSpPr>
      <xdr:spPr>
        <a:xfrm>
          <a:off x="3497794" y="1313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19177</xdr:rowOff>
    </xdr:from>
    <xdr:to>
      <xdr:col>4</xdr:col>
      <xdr:colOff>206375</xdr:colOff>
      <xdr:row>78</xdr:row>
      <xdr:rowOff>120777</xdr:rowOff>
    </xdr:to>
    <xdr:sp macro="" textlink="">
      <xdr:nvSpPr>
        <xdr:cNvPr id="195" name="円/楕円 194"/>
        <xdr:cNvSpPr/>
      </xdr:nvSpPr>
      <xdr:spPr>
        <a:xfrm>
          <a:off x="2857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137304</xdr:rowOff>
    </xdr:from>
    <xdr:ext cx="599010" cy="259045"/>
    <xdr:sp macro="" textlink="">
      <xdr:nvSpPr>
        <xdr:cNvPr id="196" name="テキスト ボックス 195"/>
        <xdr:cNvSpPr txBox="1"/>
      </xdr:nvSpPr>
      <xdr:spPr>
        <a:xfrm>
          <a:off x="2608794" y="131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4904</xdr:rowOff>
    </xdr:from>
    <xdr:to>
      <xdr:col>3</xdr:col>
      <xdr:colOff>3175</xdr:colOff>
      <xdr:row>78</xdr:row>
      <xdr:rowOff>106504</xdr:rowOff>
    </xdr:to>
    <xdr:sp macro="" textlink="">
      <xdr:nvSpPr>
        <xdr:cNvPr id="197" name="円/楕円 196"/>
        <xdr:cNvSpPr/>
      </xdr:nvSpPr>
      <xdr:spPr>
        <a:xfrm>
          <a:off x="1968500" y="133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123031</xdr:rowOff>
    </xdr:from>
    <xdr:ext cx="599010" cy="259045"/>
    <xdr:sp macro="" textlink="">
      <xdr:nvSpPr>
        <xdr:cNvPr id="198" name="テキスト ボックス 197"/>
        <xdr:cNvSpPr txBox="1"/>
      </xdr:nvSpPr>
      <xdr:spPr>
        <a:xfrm>
          <a:off x="1719794" y="131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6072</xdr:rowOff>
    </xdr:from>
    <xdr:to>
      <xdr:col>1</xdr:col>
      <xdr:colOff>485775</xdr:colOff>
      <xdr:row>78</xdr:row>
      <xdr:rowOff>107672</xdr:rowOff>
    </xdr:to>
    <xdr:sp macro="" textlink="">
      <xdr:nvSpPr>
        <xdr:cNvPr id="199" name="円/楕円 198"/>
        <xdr:cNvSpPr/>
      </xdr:nvSpPr>
      <xdr:spPr>
        <a:xfrm>
          <a:off x="1079500" y="13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124199</xdr:rowOff>
    </xdr:from>
    <xdr:ext cx="599010" cy="259045"/>
    <xdr:sp macro="" textlink="">
      <xdr:nvSpPr>
        <xdr:cNvPr id="200" name="テキスト ボックス 199"/>
        <xdr:cNvSpPr txBox="1"/>
      </xdr:nvSpPr>
      <xdr:spPr>
        <a:xfrm>
          <a:off x="830794" y="1315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64043</xdr:rowOff>
    </xdr:from>
    <xdr:to>
      <xdr:col>6</xdr:col>
      <xdr:colOff>511175</xdr:colOff>
      <xdr:row>97</xdr:row>
      <xdr:rowOff>31023</xdr:rowOff>
    </xdr:to>
    <xdr:cxnSp macro="">
      <xdr:nvCxnSpPr>
        <xdr:cNvPr id="231" name="直線コネクタ 230"/>
        <xdr:cNvCxnSpPr/>
      </xdr:nvCxnSpPr>
      <xdr:spPr>
        <a:xfrm flipV="1">
          <a:off x="3797300" y="16180343"/>
          <a:ext cx="838200" cy="4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31023</xdr:rowOff>
    </xdr:from>
    <xdr:to>
      <xdr:col>5</xdr:col>
      <xdr:colOff>358775</xdr:colOff>
      <xdr:row>97</xdr:row>
      <xdr:rowOff>76313</xdr:rowOff>
    </xdr:to>
    <xdr:cxnSp macro="">
      <xdr:nvCxnSpPr>
        <xdr:cNvPr id="234" name="直線コネクタ 233"/>
        <xdr:cNvCxnSpPr/>
      </xdr:nvCxnSpPr>
      <xdr:spPr>
        <a:xfrm flipV="1">
          <a:off x="2908300" y="16661673"/>
          <a:ext cx="8890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63413</xdr:rowOff>
    </xdr:from>
    <xdr:to>
      <xdr:col>4</xdr:col>
      <xdr:colOff>155575</xdr:colOff>
      <xdr:row>97</xdr:row>
      <xdr:rowOff>76313</xdr:rowOff>
    </xdr:to>
    <xdr:cxnSp macro="">
      <xdr:nvCxnSpPr>
        <xdr:cNvPr id="237" name="直線コネクタ 236"/>
        <xdr:cNvCxnSpPr/>
      </xdr:nvCxnSpPr>
      <xdr:spPr>
        <a:xfrm>
          <a:off x="2019300" y="16694063"/>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33351</xdr:rowOff>
    </xdr:from>
    <xdr:to>
      <xdr:col>2</xdr:col>
      <xdr:colOff>638175</xdr:colOff>
      <xdr:row>97</xdr:row>
      <xdr:rowOff>63413</xdr:rowOff>
    </xdr:to>
    <xdr:cxnSp macro="">
      <xdr:nvCxnSpPr>
        <xdr:cNvPr id="240" name="直線コネクタ 239"/>
        <xdr:cNvCxnSpPr/>
      </xdr:nvCxnSpPr>
      <xdr:spPr>
        <a:xfrm>
          <a:off x="1130300" y="16664001"/>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13243</xdr:rowOff>
    </xdr:from>
    <xdr:to>
      <xdr:col>6</xdr:col>
      <xdr:colOff>561975</xdr:colOff>
      <xdr:row>94</xdr:row>
      <xdr:rowOff>114843</xdr:rowOff>
    </xdr:to>
    <xdr:sp macro="" textlink="">
      <xdr:nvSpPr>
        <xdr:cNvPr id="250" name="円/楕円 249"/>
        <xdr:cNvSpPr/>
      </xdr:nvSpPr>
      <xdr:spPr>
        <a:xfrm>
          <a:off x="4584700" y="161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36120</xdr:rowOff>
    </xdr:from>
    <xdr:ext cx="599010" cy="259045"/>
    <xdr:sp macro="" textlink="">
      <xdr:nvSpPr>
        <xdr:cNvPr id="251" name="衛生費該当値テキスト"/>
        <xdr:cNvSpPr txBox="1"/>
      </xdr:nvSpPr>
      <xdr:spPr>
        <a:xfrm>
          <a:off x="4686300" y="159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151673</xdr:rowOff>
    </xdr:from>
    <xdr:to>
      <xdr:col>5</xdr:col>
      <xdr:colOff>409575</xdr:colOff>
      <xdr:row>97</xdr:row>
      <xdr:rowOff>81823</xdr:rowOff>
    </xdr:to>
    <xdr:sp macro="" textlink="">
      <xdr:nvSpPr>
        <xdr:cNvPr id="252" name="円/楕円 251"/>
        <xdr:cNvSpPr/>
      </xdr:nvSpPr>
      <xdr:spPr>
        <a:xfrm>
          <a:off x="3746500" y="166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98350</xdr:rowOff>
    </xdr:from>
    <xdr:ext cx="599010" cy="259045"/>
    <xdr:sp macro="" textlink="">
      <xdr:nvSpPr>
        <xdr:cNvPr id="253" name="テキスト ボックス 252"/>
        <xdr:cNvSpPr txBox="1"/>
      </xdr:nvSpPr>
      <xdr:spPr>
        <a:xfrm>
          <a:off x="3497794" y="163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25513</xdr:rowOff>
    </xdr:from>
    <xdr:to>
      <xdr:col>4</xdr:col>
      <xdr:colOff>206375</xdr:colOff>
      <xdr:row>97</xdr:row>
      <xdr:rowOff>127113</xdr:rowOff>
    </xdr:to>
    <xdr:sp macro="" textlink="">
      <xdr:nvSpPr>
        <xdr:cNvPr id="254" name="円/楕円 253"/>
        <xdr:cNvSpPr/>
      </xdr:nvSpPr>
      <xdr:spPr>
        <a:xfrm>
          <a:off x="2857500" y="166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143640</xdr:rowOff>
    </xdr:from>
    <xdr:ext cx="599010" cy="259045"/>
    <xdr:sp macro="" textlink="">
      <xdr:nvSpPr>
        <xdr:cNvPr id="255" name="テキスト ボックス 254"/>
        <xdr:cNvSpPr txBox="1"/>
      </xdr:nvSpPr>
      <xdr:spPr>
        <a:xfrm>
          <a:off x="2608794" y="1643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12613</xdr:rowOff>
    </xdr:from>
    <xdr:to>
      <xdr:col>3</xdr:col>
      <xdr:colOff>3175</xdr:colOff>
      <xdr:row>97</xdr:row>
      <xdr:rowOff>114213</xdr:rowOff>
    </xdr:to>
    <xdr:sp macro="" textlink="">
      <xdr:nvSpPr>
        <xdr:cNvPr id="256" name="円/楕円 255"/>
        <xdr:cNvSpPr/>
      </xdr:nvSpPr>
      <xdr:spPr>
        <a:xfrm>
          <a:off x="1968500" y="166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130740</xdr:rowOff>
    </xdr:from>
    <xdr:ext cx="599010" cy="259045"/>
    <xdr:sp macro="" textlink="">
      <xdr:nvSpPr>
        <xdr:cNvPr id="257" name="テキスト ボックス 256"/>
        <xdr:cNvSpPr txBox="1"/>
      </xdr:nvSpPr>
      <xdr:spPr>
        <a:xfrm>
          <a:off x="1719794" y="164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154001</xdr:rowOff>
    </xdr:from>
    <xdr:to>
      <xdr:col>1</xdr:col>
      <xdr:colOff>485775</xdr:colOff>
      <xdr:row>97</xdr:row>
      <xdr:rowOff>84151</xdr:rowOff>
    </xdr:to>
    <xdr:sp macro="" textlink="">
      <xdr:nvSpPr>
        <xdr:cNvPr id="258" name="円/楕円 257"/>
        <xdr:cNvSpPr/>
      </xdr:nvSpPr>
      <xdr:spPr>
        <a:xfrm>
          <a:off x="1079500" y="166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100678</xdr:rowOff>
    </xdr:from>
    <xdr:ext cx="599010" cy="259045"/>
    <xdr:sp macro="" textlink="">
      <xdr:nvSpPr>
        <xdr:cNvPr id="259" name="テキスト ボックス 258"/>
        <xdr:cNvSpPr txBox="1"/>
      </xdr:nvSpPr>
      <xdr:spPr>
        <a:xfrm>
          <a:off x="830794" y="1638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40678</xdr:rowOff>
    </xdr:from>
    <xdr:to>
      <xdr:col>15</xdr:col>
      <xdr:colOff>180975</xdr:colOff>
      <xdr:row>38</xdr:row>
      <xdr:rowOff>44031</xdr:rowOff>
    </xdr:to>
    <xdr:cxnSp macro="">
      <xdr:nvCxnSpPr>
        <xdr:cNvPr id="288" name="直線コネクタ 287"/>
        <xdr:cNvCxnSpPr/>
      </xdr:nvCxnSpPr>
      <xdr:spPr>
        <a:xfrm flipV="1">
          <a:off x="9639300" y="655577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17721</xdr:rowOff>
    </xdr:from>
    <xdr:ext cx="469744" cy="259045"/>
    <xdr:sp macro="" textlink="">
      <xdr:nvSpPr>
        <xdr:cNvPr id="289" name="労働費平均値テキスト"/>
        <xdr:cNvSpPr txBox="1"/>
      </xdr:nvSpPr>
      <xdr:spPr>
        <a:xfrm>
          <a:off x="10528300" y="653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1816</xdr:rowOff>
    </xdr:from>
    <xdr:to>
      <xdr:col>14</xdr:col>
      <xdr:colOff>28575</xdr:colOff>
      <xdr:row>38</xdr:row>
      <xdr:rowOff>44031</xdr:rowOff>
    </xdr:to>
    <xdr:cxnSp macro="">
      <xdr:nvCxnSpPr>
        <xdr:cNvPr id="291" name="直線コネクタ 290"/>
        <xdr:cNvCxnSpPr/>
      </xdr:nvCxnSpPr>
      <xdr:spPr>
        <a:xfrm>
          <a:off x="8750300" y="651691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1816</xdr:rowOff>
    </xdr:from>
    <xdr:to>
      <xdr:col>12</xdr:col>
      <xdr:colOff>511175</xdr:colOff>
      <xdr:row>39</xdr:row>
      <xdr:rowOff>43535</xdr:rowOff>
    </xdr:to>
    <xdr:cxnSp macro="">
      <xdr:nvCxnSpPr>
        <xdr:cNvPr id="294" name="直線コネクタ 293"/>
        <xdr:cNvCxnSpPr/>
      </xdr:nvCxnSpPr>
      <xdr:spPr>
        <a:xfrm flipV="1">
          <a:off x="7861300" y="6516916"/>
          <a:ext cx="889000" cy="2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171171</xdr:rowOff>
    </xdr:from>
    <xdr:to>
      <xdr:col>11</xdr:col>
      <xdr:colOff>307975</xdr:colOff>
      <xdr:row>39</xdr:row>
      <xdr:rowOff>43535</xdr:rowOff>
    </xdr:to>
    <xdr:cxnSp macro="">
      <xdr:nvCxnSpPr>
        <xdr:cNvPr id="297" name="直線コネクタ 296"/>
        <xdr:cNvCxnSpPr/>
      </xdr:nvCxnSpPr>
      <xdr:spPr>
        <a:xfrm>
          <a:off x="6972300" y="651482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161328</xdr:rowOff>
    </xdr:from>
    <xdr:to>
      <xdr:col>15</xdr:col>
      <xdr:colOff>231775</xdr:colOff>
      <xdr:row>38</xdr:row>
      <xdr:rowOff>91478</xdr:rowOff>
    </xdr:to>
    <xdr:sp macro="" textlink="">
      <xdr:nvSpPr>
        <xdr:cNvPr id="307" name="円/楕円 306"/>
        <xdr:cNvSpPr/>
      </xdr:nvSpPr>
      <xdr:spPr>
        <a:xfrm>
          <a:off x="10426700" y="65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12755</xdr:rowOff>
    </xdr:from>
    <xdr:ext cx="469744" cy="259045"/>
    <xdr:sp macro="" textlink="">
      <xdr:nvSpPr>
        <xdr:cNvPr id="308" name="労働費該当値テキスト"/>
        <xdr:cNvSpPr txBox="1"/>
      </xdr:nvSpPr>
      <xdr:spPr>
        <a:xfrm>
          <a:off x="10528300" y="63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164681</xdr:rowOff>
    </xdr:from>
    <xdr:to>
      <xdr:col>14</xdr:col>
      <xdr:colOff>79375</xdr:colOff>
      <xdr:row>38</xdr:row>
      <xdr:rowOff>94831</xdr:rowOff>
    </xdr:to>
    <xdr:sp macro="" textlink="">
      <xdr:nvSpPr>
        <xdr:cNvPr id="309" name="円/楕円 308"/>
        <xdr:cNvSpPr/>
      </xdr:nvSpPr>
      <xdr:spPr>
        <a:xfrm>
          <a:off x="9588500" y="65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111358</xdr:rowOff>
    </xdr:from>
    <xdr:ext cx="469744" cy="259045"/>
    <xdr:sp macro="" textlink="">
      <xdr:nvSpPr>
        <xdr:cNvPr id="310" name="テキスト ボックス 309"/>
        <xdr:cNvSpPr txBox="1"/>
      </xdr:nvSpPr>
      <xdr:spPr>
        <a:xfrm>
          <a:off x="9404427" y="62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122466</xdr:rowOff>
    </xdr:from>
    <xdr:to>
      <xdr:col>12</xdr:col>
      <xdr:colOff>561975</xdr:colOff>
      <xdr:row>38</xdr:row>
      <xdr:rowOff>52616</xdr:rowOff>
    </xdr:to>
    <xdr:sp macro="" textlink="">
      <xdr:nvSpPr>
        <xdr:cNvPr id="311" name="円/楕円 310"/>
        <xdr:cNvSpPr/>
      </xdr:nvSpPr>
      <xdr:spPr>
        <a:xfrm>
          <a:off x="86995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69143</xdr:rowOff>
    </xdr:from>
    <xdr:ext cx="469744" cy="259045"/>
    <xdr:sp macro="" textlink="">
      <xdr:nvSpPr>
        <xdr:cNvPr id="312" name="テキスト ボックス 311"/>
        <xdr:cNvSpPr txBox="1"/>
      </xdr:nvSpPr>
      <xdr:spPr>
        <a:xfrm>
          <a:off x="8515427" y="62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164185</xdr:rowOff>
    </xdr:from>
    <xdr:to>
      <xdr:col>11</xdr:col>
      <xdr:colOff>358775</xdr:colOff>
      <xdr:row>39</xdr:row>
      <xdr:rowOff>94335</xdr:rowOff>
    </xdr:to>
    <xdr:sp macro="" textlink="">
      <xdr:nvSpPr>
        <xdr:cNvPr id="313" name="円/楕円 312"/>
        <xdr:cNvSpPr/>
      </xdr:nvSpPr>
      <xdr:spPr>
        <a:xfrm>
          <a:off x="7810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85462</xdr:rowOff>
    </xdr:from>
    <xdr:ext cx="313932" cy="259045"/>
    <xdr:sp macro="" textlink="">
      <xdr:nvSpPr>
        <xdr:cNvPr id="314" name="テキスト ボックス 313"/>
        <xdr:cNvSpPr txBox="1"/>
      </xdr:nvSpPr>
      <xdr:spPr>
        <a:xfrm>
          <a:off x="7704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120371</xdr:rowOff>
    </xdr:from>
    <xdr:to>
      <xdr:col>10</xdr:col>
      <xdr:colOff>155575</xdr:colOff>
      <xdr:row>38</xdr:row>
      <xdr:rowOff>50521</xdr:rowOff>
    </xdr:to>
    <xdr:sp macro="" textlink="">
      <xdr:nvSpPr>
        <xdr:cNvPr id="315" name="円/楕円 314"/>
        <xdr:cNvSpPr/>
      </xdr:nvSpPr>
      <xdr:spPr>
        <a:xfrm>
          <a:off x="6921500" y="64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41648</xdr:rowOff>
    </xdr:from>
    <xdr:ext cx="469744" cy="259045"/>
    <xdr:sp macro="" textlink="">
      <xdr:nvSpPr>
        <xdr:cNvPr id="316" name="テキスト ボックス 315"/>
        <xdr:cNvSpPr txBox="1"/>
      </xdr:nvSpPr>
      <xdr:spPr>
        <a:xfrm>
          <a:off x="6737427" y="65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44116</xdr:rowOff>
    </xdr:from>
    <xdr:to>
      <xdr:col>15</xdr:col>
      <xdr:colOff>180975</xdr:colOff>
      <xdr:row>58</xdr:row>
      <xdr:rowOff>45338</xdr:rowOff>
    </xdr:to>
    <xdr:cxnSp macro="">
      <xdr:nvCxnSpPr>
        <xdr:cNvPr id="343" name="直線コネクタ 342"/>
        <xdr:cNvCxnSpPr/>
      </xdr:nvCxnSpPr>
      <xdr:spPr>
        <a:xfrm flipV="1">
          <a:off x="9639300" y="9988216"/>
          <a:ext cx="8382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45338</xdr:rowOff>
    </xdr:from>
    <xdr:to>
      <xdr:col>14</xdr:col>
      <xdr:colOff>28575</xdr:colOff>
      <xdr:row>58</xdr:row>
      <xdr:rowOff>61602</xdr:rowOff>
    </xdr:to>
    <xdr:cxnSp macro="">
      <xdr:nvCxnSpPr>
        <xdr:cNvPr id="346" name="直線コネクタ 345"/>
        <xdr:cNvCxnSpPr/>
      </xdr:nvCxnSpPr>
      <xdr:spPr>
        <a:xfrm flipV="1">
          <a:off x="8750300" y="9989438"/>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61602</xdr:rowOff>
    </xdr:from>
    <xdr:to>
      <xdr:col>12</xdr:col>
      <xdr:colOff>511175</xdr:colOff>
      <xdr:row>58</xdr:row>
      <xdr:rowOff>71470</xdr:rowOff>
    </xdr:to>
    <xdr:cxnSp macro="">
      <xdr:nvCxnSpPr>
        <xdr:cNvPr id="349" name="直線コネクタ 348"/>
        <xdr:cNvCxnSpPr/>
      </xdr:nvCxnSpPr>
      <xdr:spPr>
        <a:xfrm flipV="1">
          <a:off x="7861300" y="1000570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64405</xdr:rowOff>
    </xdr:from>
    <xdr:to>
      <xdr:col>11</xdr:col>
      <xdr:colOff>307975</xdr:colOff>
      <xdr:row>58</xdr:row>
      <xdr:rowOff>71470</xdr:rowOff>
    </xdr:to>
    <xdr:cxnSp macro="">
      <xdr:nvCxnSpPr>
        <xdr:cNvPr id="352" name="直線コネクタ 351"/>
        <xdr:cNvCxnSpPr/>
      </xdr:nvCxnSpPr>
      <xdr:spPr>
        <a:xfrm>
          <a:off x="6972300" y="10008505"/>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164766</xdr:rowOff>
    </xdr:from>
    <xdr:to>
      <xdr:col>15</xdr:col>
      <xdr:colOff>231775</xdr:colOff>
      <xdr:row>58</xdr:row>
      <xdr:rowOff>94916</xdr:rowOff>
    </xdr:to>
    <xdr:sp macro="" textlink="">
      <xdr:nvSpPr>
        <xdr:cNvPr id="362" name="円/楕円 361"/>
        <xdr:cNvSpPr/>
      </xdr:nvSpPr>
      <xdr:spPr>
        <a:xfrm>
          <a:off x="10426700" y="99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124143</xdr:rowOff>
    </xdr:from>
    <xdr:ext cx="599010" cy="259045"/>
    <xdr:sp macro="" textlink="">
      <xdr:nvSpPr>
        <xdr:cNvPr id="363" name="農林水産業費該当値テキスト"/>
        <xdr:cNvSpPr txBox="1"/>
      </xdr:nvSpPr>
      <xdr:spPr>
        <a:xfrm>
          <a:off x="10528300" y="97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165988</xdr:rowOff>
    </xdr:from>
    <xdr:to>
      <xdr:col>14</xdr:col>
      <xdr:colOff>79375</xdr:colOff>
      <xdr:row>58</xdr:row>
      <xdr:rowOff>96138</xdr:rowOff>
    </xdr:to>
    <xdr:sp macro="" textlink="">
      <xdr:nvSpPr>
        <xdr:cNvPr id="364" name="円/楕円 363"/>
        <xdr:cNvSpPr/>
      </xdr:nvSpPr>
      <xdr:spPr>
        <a:xfrm>
          <a:off x="9588500" y="99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112665</xdr:rowOff>
    </xdr:from>
    <xdr:ext cx="599010" cy="259045"/>
    <xdr:sp macro="" textlink="">
      <xdr:nvSpPr>
        <xdr:cNvPr id="365" name="テキスト ボックス 364"/>
        <xdr:cNvSpPr txBox="1"/>
      </xdr:nvSpPr>
      <xdr:spPr>
        <a:xfrm>
          <a:off x="9339794" y="97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10802</xdr:rowOff>
    </xdr:from>
    <xdr:to>
      <xdr:col>12</xdr:col>
      <xdr:colOff>561975</xdr:colOff>
      <xdr:row>58</xdr:row>
      <xdr:rowOff>112402</xdr:rowOff>
    </xdr:to>
    <xdr:sp macro="" textlink="">
      <xdr:nvSpPr>
        <xdr:cNvPr id="366" name="円/楕円 365"/>
        <xdr:cNvSpPr/>
      </xdr:nvSpPr>
      <xdr:spPr>
        <a:xfrm>
          <a:off x="8699500" y="99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103529</xdr:rowOff>
    </xdr:from>
    <xdr:ext cx="534377" cy="259045"/>
    <xdr:sp macro="" textlink="">
      <xdr:nvSpPr>
        <xdr:cNvPr id="367" name="テキスト ボックス 366"/>
        <xdr:cNvSpPr txBox="1"/>
      </xdr:nvSpPr>
      <xdr:spPr>
        <a:xfrm>
          <a:off x="8483111" y="100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20670</xdr:rowOff>
    </xdr:from>
    <xdr:to>
      <xdr:col>11</xdr:col>
      <xdr:colOff>358775</xdr:colOff>
      <xdr:row>58</xdr:row>
      <xdr:rowOff>122270</xdr:rowOff>
    </xdr:to>
    <xdr:sp macro="" textlink="">
      <xdr:nvSpPr>
        <xdr:cNvPr id="368" name="円/楕円 367"/>
        <xdr:cNvSpPr/>
      </xdr:nvSpPr>
      <xdr:spPr>
        <a:xfrm>
          <a:off x="7810500" y="99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113397</xdr:rowOff>
    </xdr:from>
    <xdr:ext cx="534377" cy="259045"/>
    <xdr:sp macro="" textlink="">
      <xdr:nvSpPr>
        <xdr:cNvPr id="369" name="テキスト ボックス 368"/>
        <xdr:cNvSpPr txBox="1"/>
      </xdr:nvSpPr>
      <xdr:spPr>
        <a:xfrm>
          <a:off x="7594111" y="100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13605</xdr:rowOff>
    </xdr:from>
    <xdr:to>
      <xdr:col>10</xdr:col>
      <xdr:colOff>155575</xdr:colOff>
      <xdr:row>58</xdr:row>
      <xdr:rowOff>115205</xdr:rowOff>
    </xdr:to>
    <xdr:sp macro="" textlink="">
      <xdr:nvSpPr>
        <xdr:cNvPr id="370" name="円/楕円 369"/>
        <xdr:cNvSpPr/>
      </xdr:nvSpPr>
      <xdr:spPr>
        <a:xfrm>
          <a:off x="6921500" y="99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131732</xdr:rowOff>
    </xdr:from>
    <xdr:ext cx="534377" cy="259045"/>
    <xdr:sp macro="" textlink="">
      <xdr:nvSpPr>
        <xdr:cNvPr id="371" name="テキスト ボックス 370"/>
        <xdr:cNvSpPr txBox="1"/>
      </xdr:nvSpPr>
      <xdr:spPr>
        <a:xfrm>
          <a:off x="6705111" y="97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12474</xdr:rowOff>
    </xdr:from>
    <xdr:to>
      <xdr:col>15</xdr:col>
      <xdr:colOff>180975</xdr:colOff>
      <xdr:row>77</xdr:row>
      <xdr:rowOff>132088</xdr:rowOff>
    </xdr:to>
    <xdr:cxnSp macro="">
      <xdr:nvCxnSpPr>
        <xdr:cNvPr id="402" name="直線コネクタ 401"/>
        <xdr:cNvCxnSpPr/>
      </xdr:nvCxnSpPr>
      <xdr:spPr>
        <a:xfrm>
          <a:off x="9639300" y="13214124"/>
          <a:ext cx="838200" cy="1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12474</xdr:rowOff>
    </xdr:from>
    <xdr:to>
      <xdr:col>14</xdr:col>
      <xdr:colOff>28575</xdr:colOff>
      <xdr:row>77</xdr:row>
      <xdr:rowOff>30149</xdr:rowOff>
    </xdr:to>
    <xdr:cxnSp macro="">
      <xdr:nvCxnSpPr>
        <xdr:cNvPr id="405" name="直線コネクタ 404"/>
        <xdr:cNvCxnSpPr/>
      </xdr:nvCxnSpPr>
      <xdr:spPr>
        <a:xfrm flipV="1">
          <a:off x="8750300" y="13214124"/>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30149</xdr:rowOff>
    </xdr:from>
    <xdr:to>
      <xdr:col>12</xdr:col>
      <xdr:colOff>511175</xdr:colOff>
      <xdr:row>77</xdr:row>
      <xdr:rowOff>42061</xdr:rowOff>
    </xdr:to>
    <xdr:cxnSp macro="">
      <xdr:nvCxnSpPr>
        <xdr:cNvPr id="408" name="直線コネクタ 407"/>
        <xdr:cNvCxnSpPr/>
      </xdr:nvCxnSpPr>
      <xdr:spPr>
        <a:xfrm flipV="1">
          <a:off x="7861300" y="13231799"/>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42061</xdr:rowOff>
    </xdr:from>
    <xdr:to>
      <xdr:col>11</xdr:col>
      <xdr:colOff>307975</xdr:colOff>
      <xdr:row>77</xdr:row>
      <xdr:rowOff>84493</xdr:rowOff>
    </xdr:to>
    <xdr:cxnSp macro="">
      <xdr:nvCxnSpPr>
        <xdr:cNvPr id="411" name="直線コネクタ 410"/>
        <xdr:cNvCxnSpPr/>
      </xdr:nvCxnSpPr>
      <xdr:spPr>
        <a:xfrm flipV="1">
          <a:off x="6972300" y="13243711"/>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81288</xdr:rowOff>
    </xdr:from>
    <xdr:to>
      <xdr:col>15</xdr:col>
      <xdr:colOff>231775</xdr:colOff>
      <xdr:row>78</xdr:row>
      <xdr:rowOff>11438</xdr:rowOff>
    </xdr:to>
    <xdr:sp macro="" textlink="">
      <xdr:nvSpPr>
        <xdr:cNvPr id="421" name="円/楕円 420"/>
        <xdr:cNvSpPr/>
      </xdr:nvSpPr>
      <xdr:spPr>
        <a:xfrm>
          <a:off x="10426700" y="132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104165</xdr:rowOff>
    </xdr:from>
    <xdr:ext cx="534377" cy="259045"/>
    <xdr:sp macro="" textlink="">
      <xdr:nvSpPr>
        <xdr:cNvPr id="422" name="商工費該当値テキスト"/>
        <xdr:cNvSpPr txBox="1"/>
      </xdr:nvSpPr>
      <xdr:spPr>
        <a:xfrm>
          <a:off x="10528300" y="131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133124</xdr:rowOff>
    </xdr:from>
    <xdr:to>
      <xdr:col>14</xdr:col>
      <xdr:colOff>79375</xdr:colOff>
      <xdr:row>77</xdr:row>
      <xdr:rowOff>63274</xdr:rowOff>
    </xdr:to>
    <xdr:sp macro="" textlink="">
      <xdr:nvSpPr>
        <xdr:cNvPr id="423" name="円/楕円 422"/>
        <xdr:cNvSpPr/>
      </xdr:nvSpPr>
      <xdr:spPr>
        <a:xfrm>
          <a:off x="9588500" y="131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79801</xdr:rowOff>
    </xdr:from>
    <xdr:ext cx="599010" cy="259045"/>
    <xdr:sp macro="" textlink="">
      <xdr:nvSpPr>
        <xdr:cNvPr id="424" name="テキスト ボックス 423"/>
        <xdr:cNvSpPr txBox="1"/>
      </xdr:nvSpPr>
      <xdr:spPr>
        <a:xfrm>
          <a:off x="9339794" y="129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150799</xdr:rowOff>
    </xdr:from>
    <xdr:to>
      <xdr:col>12</xdr:col>
      <xdr:colOff>561975</xdr:colOff>
      <xdr:row>77</xdr:row>
      <xdr:rowOff>80949</xdr:rowOff>
    </xdr:to>
    <xdr:sp macro="" textlink="">
      <xdr:nvSpPr>
        <xdr:cNvPr id="425" name="円/楕円 424"/>
        <xdr:cNvSpPr/>
      </xdr:nvSpPr>
      <xdr:spPr>
        <a:xfrm>
          <a:off x="8699500" y="13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97476</xdr:rowOff>
    </xdr:from>
    <xdr:ext cx="599010" cy="259045"/>
    <xdr:sp macro="" textlink="">
      <xdr:nvSpPr>
        <xdr:cNvPr id="426" name="テキスト ボックス 425"/>
        <xdr:cNvSpPr txBox="1"/>
      </xdr:nvSpPr>
      <xdr:spPr>
        <a:xfrm>
          <a:off x="8450794" y="1295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162711</xdr:rowOff>
    </xdr:from>
    <xdr:to>
      <xdr:col>11</xdr:col>
      <xdr:colOff>358775</xdr:colOff>
      <xdr:row>77</xdr:row>
      <xdr:rowOff>92861</xdr:rowOff>
    </xdr:to>
    <xdr:sp macro="" textlink="">
      <xdr:nvSpPr>
        <xdr:cNvPr id="427" name="円/楕円 426"/>
        <xdr:cNvSpPr/>
      </xdr:nvSpPr>
      <xdr:spPr>
        <a:xfrm>
          <a:off x="7810500" y="131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109389</xdr:rowOff>
    </xdr:from>
    <xdr:ext cx="599010" cy="259045"/>
    <xdr:sp macro="" textlink="">
      <xdr:nvSpPr>
        <xdr:cNvPr id="428" name="テキスト ボックス 427"/>
        <xdr:cNvSpPr txBox="1"/>
      </xdr:nvSpPr>
      <xdr:spPr>
        <a:xfrm>
          <a:off x="7561794" y="1296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33693</xdr:rowOff>
    </xdr:from>
    <xdr:to>
      <xdr:col>10</xdr:col>
      <xdr:colOff>155575</xdr:colOff>
      <xdr:row>77</xdr:row>
      <xdr:rowOff>135293</xdr:rowOff>
    </xdr:to>
    <xdr:sp macro="" textlink="">
      <xdr:nvSpPr>
        <xdr:cNvPr id="429" name="円/楕円 428"/>
        <xdr:cNvSpPr/>
      </xdr:nvSpPr>
      <xdr:spPr>
        <a:xfrm>
          <a:off x="6921500" y="132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151820</xdr:rowOff>
    </xdr:from>
    <xdr:ext cx="599010" cy="259045"/>
    <xdr:sp macro="" textlink="">
      <xdr:nvSpPr>
        <xdr:cNvPr id="430" name="テキスト ボックス 429"/>
        <xdr:cNvSpPr txBox="1"/>
      </xdr:nvSpPr>
      <xdr:spPr>
        <a:xfrm>
          <a:off x="6672794" y="130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160967</xdr:rowOff>
    </xdr:from>
    <xdr:to>
      <xdr:col>15</xdr:col>
      <xdr:colOff>180975</xdr:colOff>
      <xdr:row>98</xdr:row>
      <xdr:rowOff>14142</xdr:rowOff>
    </xdr:to>
    <xdr:cxnSp macro="">
      <xdr:nvCxnSpPr>
        <xdr:cNvPr id="461" name="直線コネクタ 460"/>
        <xdr:cNvCxnSpPr/>
      </xdr:nvCxnSpPr>
      <xdr:spPr>
        <a:xfrm flipV="1">
          <a:off x="9639300" y="16791617"/>
          <a:ext cx="8382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14142</xdr:rowOff>
    </xdr:from>
    <xdr:to>
      <xdr:col>14</xdr:col>
      <xdr:colOff>28575</xdr:colOff>
      <xdr:row>98</xdr:row>
      <xdr:rowOff>77290</xdr:rowOff>
    </xdr:to>
    <xdr:cxnSp macro="">
      <xdr:nvCxnSpPr>
        <xdr:cNvPr id="464" name="直線コネクタ 463"/>
        <xdr:cNvCxnSpPr/>
      </xdr:nvCxnSpPr>
      <xdr:spPr>
        <a:xfrm flipV="1">
          <a:off x="8750300" y="16816242"/>
          <a:ext cx="8890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43960</xdr:rowOff>
    </xdr:from>
    <xdr:to>
      <xdr:col>12</xdr:col>
      <xdr:colOff>511175</xdr:colOff>
      <xdr:row>98</xdr:row>
      <xdr:rowOff>77290</xdr:rowOff>
    </xdr:to>
    <xdr:cxnSp macro="">
      <xdr:nvCxnSpPr>
        <xdr:cNvPr id="467" name="直線コネクタ 466"/>
        <xdr:cNvCxnSpPr/>
      </xdr:nvCxnSpPr>
      <xdr:spPr>
        <a:xfrm>
          <a:off x="7861300" y="16674610"/>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43960</xdr:rowOff>
    </xdr:from>
    <xdr:to>
      <xdr:col>11</xdr:col>
      <xdr:colOff>307975</xdr:colOff>
      <xdr:row>97</xdr:row>
      <xdr:rowOff>141557</xdr:rowOff>
    </xdr:to>
    <xdr:cxnSp macro="">
      <xdr:nvCxnSpPr>
        <xdr:cNvPr id="470" name="直線コネクタ 469"/>
        <xdr:cNvCxnSpPr/>
      </xdr:nvCxnSpPr>
      <xdr:spPr>
        <a:xfrm flipV="1">
          <a:off x="6972300" y="16674610"/>
          <a:ext cx="889000" cy="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110167</xdr:rowOff>
    </xdr:from>
    <xdr:to>
      <xdr:col>15</xdr:col>
      <xdr:colOff>231775</xdr:colOff>
      <xdr:row>98</xdr:row>
      <xdr:rowOff>40317</xdr:rowOff>
    </xdr:to>
    <xdr:sp macro="" textlink="">
      <xdr:nvSpPr>
        <xdr:cNvPr id="480" name="円/楕円 479"/>
        <xdr:cNvSpPr/>
      </xdr:nvSpPr>
      <xdr:spPr>
        <a:xfrm>
          <a:off x="10426700" y="167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133044</xdr:rowOff>
    </xdr:from>
    <xdr:ext cx="599010" cy="259045"/>
    <xdr:sp macro="" textlink="">
      <xdr:nvSpPr>
        <xdr:cNvPr id="481" name="土木費該当値テキスト"/>
        <xdr:cNvSpPr txBox="1"/>
      </xdr:nvSpPr>
      <xdr:spPr>
        <a:xfrm>
          <a:off x="10528300" y="16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134792</xdr:rowOff>
    </xdr:from>
    <xdr:to>
      <xdr:col>14</xdr:col>
      <xdr:colOff>79375</xdr:colOff>
      <xdr:row>98</xdr:row>
      <xdr:rowOff>64942</xdr:rowOff>
    </xdr:to>
    <xdr:sp macro="" textlink="">
      <xdr:nvSpPr>
        <xdr:cNvPr id="482" name="円/楕円 481"/>
        <xdr:cNvSpPr/>
      </xdr:nvSpPr>
      <xdr:spPr>
        <a:xfrm>
          <a:off x="9588500" y="1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81469</xdr:rowOff>
    </xdr:from>
    <xdr:ext cx="599010" cy="259045"/>
    <xdr:sp macro="" textlink="">
      <xdr:nvSpPr>
        <xdr:cNvPr id="483" name="テキスト ボックス 482"/>
        <xdr:cNvSpPr txBox="1"/>
      </xdr:nvSpPr>
      <xdr:spPr>
        <a:xfrm>
          <a:off x="9339794" y="1654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26490</xdr:rowOff>
    </xdr:from>
    <xdr:to>
      <xdr:col>12</xdr:col>
      <xdr:colOff>561975</xdr:colOff>
      <xdr:row>98</xdr:row>
      <xdr:rowOff>128090</xdr:rowOff>
    </xdr:to>
    <xdr:sp macro="" textlink="">
      <xdr:nvSpPr>
        <xdr:cNvPr id="484" name="円/楕円 483"/>
        <xdr:cNvSpPr/>
      </xdr:nvSpPr>
      <xdr:spPr>
        <a:xfrm>
          <a:off x="8699500" y="168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119217</xdr:rowOff>
    </xdr:from>
    <xdr:ext cx="599010" cy="259045"/>
    <xdr:sp macro="" textlink="">
      <xdr:nvSpPr>
        <xdr:cNvPr id="485" name="テキスト ボックス 484"/>
        <xdr:cNvSpPr txBox="1"/>
      </xdr:nvSpPr>
      <xdr:spPr>
        <a:xfrm>
          <a:off x="8450794" y="169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164610</xdr:rowOff>
    </xdr:from>
    <xdr:to>
      <xdr:col>11</xdr:col>
      <xdr:colOff>358775</xdr:colOff>
      <xdr:row>97</xdr:row>
      <xdr:rowOff>94760</xdr:rowOff>
    </xdr:to>
    <xdr:sp macro="" textlink="">
      <xdr:nvSpPr>
        <xdr:cNvPr id="486" name="円/楕円 485"/>
        <xdr:cNvSpPr/>
      </xdr:nvSpPr>
      <xdr:spPr>
        <a:xfrm>
          <a:off x="7810500" y="16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111287</xdr:rowOff>
    </xdr:from>
    <xdr:ext cx="599010" cy="259045"/>
    <xdr:sp macro="" textlink="">
      <xdr:nvSpPr>
        <xdr:cNvPr id="487" name="テキスト ボックス 486"/>
        <xdr:cNvSpPr txBox="1"/>
      </xdr:nvSpPr>
      <xdr:spPr>
        <a:xfrm>
          <a:off x="7561794" y="1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90757</xdr:rowOff>
    </xdr:from>
    <xdr:to>
      <xdr:col>10</xdr:col>
      <xdr:colOff>155575</xdr:colOff>
      <xdr:row>98</xdr:row>
      <xdr:rowOff>20907</xdr:rowOff>
    </xdr:to>
    <xdr:sp macro="" textlink="">
      <xdr:nvSpPr>
        <xdr:cNvPr id="488" name="円/楕円 487"/>
        <xdr:cNvSpPr/>
      </xdr:nvSpPr>
      <xdr:spPr>
        <a:xfrm>
          <a:off x="6921500" y="167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37434</xdr:rowOff>
    </xdr:from>
    <xdr:ext cx="599010" cy="259045"/>
    <xdr:sp macro="" textlink="">
      <xdr:nvSpPr>
        <xdr:cNvPr id="489" name="テキスト ボックス 488"/>
        <xdr:cNvSpPr txBox="1"/>
      </xdr:nvSpPr>
      <xdr:spPr>
        <a:xfrm>
          <a:off x="6672794" y="1649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141780</xdr:rowOff>
    </xdr:from>
    <xdr:to>
      <xdr:col>23</xdr:col>
      <xdr:colOff>517525</xdr:colOff>
      <xdr:row>38</xdr:row>
      <xdr:rowOff>53508</xdr:rowOff>
    </xdr:to>
    <xdr:cxnSp macro="">
      <xdr:nvCxnSpPr>
        <xdr:cNvPr id="520" name="直線コネクタ 519"/>
        <xdr:cNvCxnSpPr/>
      </xdr:nvCxnSpPr>
      <xdr:spPr>
        <a:xfrm>
          <a:off x="15481300" y="6485430"/>
          <a:ext cx="8382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115782</xdr:rowOff>
    </xdr:from>
    <xdr:to>
      <xdr:col>22</xdr:col>
      <xdr:colOff>365125</xdr:colOff>
      <xdr:row>37</xdr:row>
      <xdr:rowOff>141780</xdr:rowOff>
    </xdr:to>
    <xdr:cxnSp macro="">
      <xdr:nvCxnSpPr>
        <xdr:cNvPr id="523" name="直線コネクタ 522"/>
        <xdr:cNvCxnSpPr/>
      </xdr:nvCxnSpPr>
      <xdr:spPr>
        <a:xfrm>
          <a:off x="14592300" y="645943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115782</xdr:rowOff>
    </xdr:from>
    <xdr:to>
      <xdr:col>21</xdr:col>
      <xdr:colOff>161925</xdr:colOff>
      <xdr:row>38</xdr:row>
      <xdr:rowOff>52744</xdr:rowOff>
    </xdr:to>
    <xdr:cxnSp macro="">
      <xdr:nvCxnSpPr>
        <xdr:cNvPr id="526" name="直線コネクタ 525"/>
        <xdr:cNvCxnSpPr/>
      </xdr:nvCxnSpPr>
      <xdr:spPr>
        <a:xfrm flipV="1">
          <a:off x="13703300" y="6459432"/>
          <a:ext cx="889000" cy="10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52744</xdr:rowOff>
    </xdr:from>
    <xdr:to>
      <xdr:col>19</xdr:col>
      <xdr:colOff>644525</xdr:colOff>
      <xdr:row>38</xdr:row>
      <xdr:rowOff>73334</xdr:rowOff>
    </xdr:to>
    <xdr:cxnSp macro="">
      <xdr:nvCxnSpPr>
        <xdr:cNvPr id="529" name="直線コネクタ 528"/>
        <xdr:cNvCxnSpPr/>
      </xdr:nvCxnSpPr>
      <xdr:spPr>
        <a:xfrm flipV="1">
          <a:off x="12814300" y="6567844"/>
          <a:ext cx="8890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2708</xdr:rowOff>
    </xdr:from>
    <xdr:to>
      <xdr:col>23</xdr:col>
      <xdr:colOff>568325</xdr:colOff>
      <xdr:row>38</xdr:row>
      <xdr:rowOff>104308</xdr:rowOff>
    </xdr:to>
    <xdr:sp macro="" textlink="">
      <xdr:nvSpPr>
        <xdr:cNvPr id="539" name="円/楕円 538"/>
        <xdr:cNvSpPr/>
      </xdr:nvSpPr>
      <xdr:spPr>
        <a:xfrm>
          <a:off x="16268700" y="65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152585</xdr:rowOff>
    </xdr:from>
    <xdr:ext cx="534377" cy="259045"/>
    <xdr:sp macro="" textlink="">
      <xdr:nvSpPr>
        <xdr:cNvPr id="540" name="消防費該当値テキスト"/>
        <xdr:cNvSpPr txBox="1"/>
      </xdr:nvSpPr>
      <xdr:spPr>
        <a:xfrm>
          <a:off x="16370300" y="64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90980</xdr:rowOff>
    </xdr:from>
    <xdr:to>
      <xdr:col>22</xdr:col>
      <xdr:colOff>415925</xdr:colOff>
      <xdr:row>38</xdr:row>
      <xdr:rowOff>21130</xdr:rowOff>
    </xdr:to>
    <xdr:sp macro="" textlink="">
      <xdr:nvSpPr>
        <xdr:cNvPr id="541" name="円/楕円 540"/>
        <xdr:cNvSpPr/>
      </xdr:nvSpPr>
      <xdr:spPr>
        <a:xfrm>
          <a:off x="15430500" y="64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37657</xdr:rowOff>
    </xdr:from>
    <xdr:ext cx="534377" cy="259045"/>
    <xdr:sp macro="" textlink="">
      <xdr:nvSpPr>
        <xdr:cNvPr id="542" name="テキスト ボックス 541"/>
        <xdr:cNvSpPr txBox="1"/>
      </xdr:nvSpPr>
      <xdr:spPr>
        <a:xfrm>
          <a:off x="15214111" y="62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64982</xdr:rowOff>
    </xdr:from>
    <xdr:to>
      <xdr:col>21</xdr:col>
      <xdr:colOff>212725</xdr:colOff>
      <xdr:row>37</xdr:row>
      <xdr:rowOff>166582</xdr:rowOff>
    </xdr:to>
    <xdr:sp macro="" textlink="">
      <xdr:nvSpPr>
        <xdr:cNvPr id="543" name="円/楕円 542"/>
        <xdr:cNvSpPr/>
      </xdr:nvSpPr>
      <xdr:spPr>
        <a:xfrm>
          <a:off x="14541500" y="64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11659</xdr:rowOff>
    </xdr:from>
    <xdr:ext cx="534377" cy="259045"/>
    <xdr:sp macro="" textlink="">
      <xdr:nvSpPr>
        <xdr:cNvPr id="544" name="テキスト ボックス 543"/>
        <xdr:cNvSpPr txBox="1"/>
      </xdr:nvSpPr>
      <xdr:spPr>
        <a:xfrm>
          <a:off x="14325111" y="61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1944</xdr:rowOff>
    </xdr:from>
    <xdr:to>
      <xdr:col>20</xdr:col>
      <xdr:colOff>9525</xdr:colOff>
      <xdr:row>38</xdr:row>
      <xdr:rowOff>103544</xdr:rowOff>
    </xdr:to>
    <xdr:sp macro="" textlink="">
      <xdr:nvSpPr>
        <xdr:cNvPr id="545" name="円/楕円 544"/>
        <xdr:cNvSpPr/>
      </xdr:nvSpPr>
      <xdr:spPr>
        <a:xfrm>
          <a:off x="13652500" y="65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120071</xdr:rowOff>
    </xdr:from>
    <xdr:ext cx="534377" cy="259045"/>
    <xdr:sp macro="" textlink="">
      <xdr:nvSpPr>
        <xdr:cNvPr id="546" name="テキスト ボックス 545"/>
        <xdr:cNvSpPr txBox="1"/>
      </xdr:nvSpPr>
      <xdr:spPr>
        <a:xfrm>
          <a:off x="13436111" y="62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22534</xdr:rowOff>
    </xdr:from>
    <xdr:to>
      <xdr:col>18</xdr:col>
      <xdr:colOff>492125</xdr:colOff>
      <xdr:row>38</xdr:row>
      <xdr:rowOff>124134</xdr:rowOff>
    </xdr:to>
    <xdr:sp macro="" textlink="">
      <xdr:nvSpPr>
        <xdr:cNvPr id="547" name="円/楕円 546"/>
        <xdr:cNvSpPr/>
      </xdr:nvSpPr>
      <xdr:spPr>
        <a:xfrm>
          <a:off x="12763500" y="65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140661</xdr:rowOff>
    </xdr:from>
    <xdr:ext cx="534377" cy="259045"/>
    <xdr:sp macro="" textlink="">
      <xdr:nvSpPr>
        <xdr:cNvPr id="548" name="テキスト ボックス 547"/>
        <xdr:cNvSpPr txBox="1"/>
      </xdr:nvSpPr>
      <xdr:spPr>
        <a:xfrm>
          <a:off x="12547111" y="63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126876</xdr:rowOff>
    </xdr:from>
    <xdr:to>
      <xdr:col>23</xdr:col>
      <xdr:colOff>517525</xdr:colOff>
      <xdr:row>57</xdr:row>
      <xdr:rowOff>132891</xdr:rowOff>
    </xdr:to>
    <xdr:cxnSp macro="">
      <xdr:nvCxnSpPr>
        <xdr:cNvPr id="573" name="直線コネクタ 572"/>
        <xdr:cNvCxnSpPr/>
      </xdr:nvCxnSpPr>
      <xdr:spPr>
        <a:xfrm flipV="1">
          <a:off x="15481300" y="9899526"/>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132253</xdr:rowOff>
    </xdr:from>
    <xdr:to>
      <xdr:col>22</xdr:col>
      <xdr:colOff>365125</xdr:colOff>
      <xdr:row>57</xdr:row>
      <xdr:rowOff>132891</xdr:rowOff>
    </xdr:to>
    <xdr:cxnSp macro="">
      <xdr:nvCxnSpPr>
        <xdr:cNvPr id="576" name="直線コネクタ 575"/>
        <xdr:cNvCxnSpPr/>
      </xdr:nvCxnSpPr>
      <xdr:spPr>
        <a:xfrm>
          <a:off x="14592300" y="990490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132253</xdr:rowOff>
    </xdr:from>
    <xdr:to>
      <xdr:col>21</xdr:col>
      <xdr:colOff>161925</xdr:colOff>
      <xdr:row>57</xdr:row>
      <xdr:rowOff>134616</xdr:rowOff>
    </xdr:to>
    <xdr:cxnSp macro="">
      <xdr:nvCxnSpPr>
        <xdr:cNvPr id="579" name="直線コネクタ 578"/>
        <xdr:cNvCxnSpPr/>
      </xdr:nvCxnSpPr>
      <xdr:spPr>
        <a:xfrm flipV="1">
          <a:off x="13703300" y="990490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132836</xdr:rowOff>
    </xdr:from>
    <xdr:to>
      <xdr:col>19</xdr:col>
      <xdr:colOff>644525</xdr:colOff>
      <xdr:row>57</xdr:row>
      <xdr:rowOff>134616</xdr:rowOff>
    </xdr:to>
    <xdr:cxnSp macro="">
      <xdr:nvCxnSpPr>
        <xdr:cNvPr id="582" name="直線コネクタ 581"/>
        <xdr:cNvCxnSpPr/>
      </xdr:nvCxnSpPr>
      <xdr:spPr>
        <a:xfrm>
          <a:off x="12814300" y="9905486"/>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76076</xdr:rowOff>
    </xdr:from>
    <xdr:to>
      <xdr:col>23</xdr:col>
      <xdr:colOff>568325</xdr:colOff>
      <xdr:row>58</xdr:row>
      <xdr:rowOff>6226</xdr:rowOff>
    </xdr:to>
    <xdr:sp macro="" textlink="">
      <xdr:nvSpPr>
        <xdr:cNvPr id="592" name="円/楕円 591"/>
        <xdr:cNvSpPr/>
      </xdr:nvSpPr>
      <xdr:spPr>
        <a:xfrm>
          <a:off x="16268700" y="98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99010" cy="259045"/>
    <xdr:sp macro="" textlink="">
      <xdr:nvSpPr>
        <xdr:cNvPr id="593" name="教育費該当値テキスト"/>
        <xdr:cNvSpPr txBox="1"/>
      </xdr:nvSpPr>
      <xdr:spPr>
        <a:xfrm>
          <a:off x="16370300" y="98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82091</xdr:rowOff>
    </xdr:from>
    <xdr:to>
      <xdr:col>22</xdr:col>
      <xdr:colOff>415925</xdr:colOff>
      <xdr:row>58</xdr:row>
      <xdr:rowOff>12241</xdr:rowOff>
    </xdr:to>
    <xdr:sp macro="" textlink="">
      <xdr:nvSpPr>
        <xdr:cNvPr id="594" name="円/楕円 593"/>
        <xdr:cNvSpPr/>
      </xdr:nvSpPr>
      <xdr:spPr>
        <a:xfrm>
          <a:off x="15430500" y="98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3368</xdr:rowOff>
    </xdr:from>
    <xdr:ext cx="599010" cy="259045"/>
    <xdr:sp macro="" textlink="">
      <xdr:nvSpPr>
        <xdr:cNvPr id="595" name="テキスト ボックス 594"/>
        <xdr:cNvSpPr txBox="1"/>
      </xdr:nvSpPr>
      <xdr:spPr>
        <a:xfrm>
          <a:off x="15181794" y="994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81453</xdr:rowOff>
    </xdr:from>
    <xdr:to>
      <xdr:col>21</xdr:col>
      <xdr:colOff>212725</xdr:colOff>
      <xdr:row>58</xdr:row>
      <xdr:rowOff>11603</xdr:rowOff>
    </xdr:to>
    <xdr:sp macro="" textlink="">
      <xdr:nvSpPr>
        <xdr:cNvPr id="596" name="円/楕円 595"/>
        <xdr:cNvSpPr/>
      </xdr:nvSpPr>
      <xdr:spPr>
        <a:xfrm>
          <a:off x="14541500" y="98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28130</xdr:rowOff>
    </xdr:from>
    <xdr:ext cx="599010" cy="259045"/>
    <xdr:sp macro="" textlink="">
      <xdr:nvSpPr>
        <xdr:cNvPr id="597" name="テキスト ボックス 596"/>
        <xdr:cNvSpPr txBox="1"/>
      </xdr:nvSpPr>
      <xdr:spPr>
        <a:xfrm>
          <a:off x="14292794" y="96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83816</xdr:rowOff>
    </xdr:from>
    <xdr:to>
      <xdr:col>20</xdr:col>
      <xdr:colOff>9525</xdr:colOff>
      <xdr:row>58</xdr:row>
      <xdr:rowOff>13966</xdr:rowOff>
    </xdr:to>
    <xdr:sp macro="" textlink="">
      <xdr:nvSpPr>
        <xdr:cNvPr id="598" name="円/楕円 597"/>
        <xdr:cNvSpPr/>
      </xdr:nvSpPr>
      <xdr:spPr>
        <a:xfrm>
          <a:off x="13652500" y="98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30493</xdr:rowOff>
    </xdr:from>
    <xdr:ext cx="599010" cy="259045"/>
    <xdr:sp macro="" textlink="">
      <xdr:nvSpPr>
        <xdr:cNvPr id="599" name="テキスト ボックス 598"/>
        <xdr:cNvSpPr txBox="1"/>
      </xdr:nvSpPr>
      <xdr:spPr>
        <a:xfrm>
          <a:off x="13403794" y="9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82036</xdr:rowOff>
    </xdr:from>
    <xdr:to>
      <xdr:col>18</xdr:col>
      <xdr:colOff>492125</xdr:colOff>
      <xdr:row>58</xdr:row>
      <xdr:rowOff>12186</xdr:rowOff>
    </xdr:to>
    <xdr:sp macro="" textlink="">
      <xdr:nvSpPr>
        <xdr:cNvPr id="600" name="円/楕円 599"/>
        <xdr:cNvSpPr/>
      </xdr:nvSpPr>
      <xdr:spPr>
        <a:xfrm>
          <a:off x="12763500" y="9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3313</xdr:rowOff>
    </xdr:from>
    <xdr:ext cx="599010" cy="259045"/>
    <xdr:sp macro="" textlink="">
      <xdr:nvSpPr>
        <xdr:cNvPr id="601" name="テキスト ボックス 600"/>
        <xdr:cNvSpPr txBox="1"/>
      </xdr:nvSpPr>
      <xdr:spPr>
        <a:xfrm>
          <a:off x="12514794" y="994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153651</xdr:rowOff>
    </xdr:from>
    <xdr:to>
      <xdr:col>23</xdr:col>
      <xdr:colOff>517525</xdr:colOff>
      <xdr:row>79</xdr:row>
      <xdr:rowOff>29835</xdr:rowOff>
    </xdr:to>
    <xdr:cxnSp macro="">
      <xdr:nvCxnSpPr>
        <xdr:cNvPr id="630" name="直線コネクタ 629"/>
        <xdr:cNvCxnSpPr/>
      </xdr:nvCxnSpPr>
      <xdr:spPr>
        <a:xfrm>
          <a:off x="15481300" y="13526751"/>
          <a:ext cx="8382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106238</xdr:rowOff>
    </xdr:from>
    <xdr:to>
      <xdr:col>22</xdr:col>
      <xdr:colOff>365125</xdr:colOff>
      <xdr:row>78</xdr:row>
      <xdr:rowOff>153651</xdr:rowOff>
    </xdr:to>
    <xdr:cxnSp macro="">
      <xdr:nvCxnSpPr>
        <xdr:cNvPr id="633" name="直線コネクタ 632"/>
        <xdr:cNvCxnSpPr/>
      </xdr:nvCxnSpPr>
      <xdr:spPr>
        <a:xfrm>
          <a:off x="14592300" y="13479338"/>
          <a:ext cx="889000" cy="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120594</xdr:rowOff>
    </xdr:from>
    <xdr:to>
      <xdr:col>21</xdr:col>
      <xdr:colOff>161925</xdr:colOff>
      <xdr:row>78</xdr:row>
      <xdr:rowOff>106238</xdr:rowOff>
    </xdr:to>
    <xdr:cxnSp macro="">
      <xdr:nvCxnSpPr>
        <xdr:cNvPr id="636" name="直線コネクタ 635"/>
        <xdr:cNvCxnSpPr/>
      </xdr:nvCxnSpPr>
      <xdr:spPr>
        <a:xfrm>
          <a:off x="13703300" y="13322244"/>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120594</xdr:rowOff>
    </xdr:from>
    <xdr:to>
      <xdr:col>19</xdr:col>
      <xdr:colOff>644525</xdr:colOff>
      <xdr:row>79</xdr:row>
      <xdr:rowOff>16001</xdr:rowOff>
    </xdr:to>
    <xdr:cxnSp macro="">
      <xdr:nvCxnSpPr>
        <xdr:cNvPr id="639" name="直線コネクタ 638"/>
        <xdr:cNvCxnSpPr/>
      </xdr:nvCxnSpPr>
      <xdr:spPr>
        <a:xfrm flipV="1">
          <a:off x="12814300" y="13322244"/>
          <a:ext cx="889000" cy="2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150485</xdr:rowOff>
    </xdr:from>
    <xdr:to>
      <xdr:col>23</xdr:col>
      <xdr:colOff>568325</xdr:colOff>
      <xdr:row>79</xdr:row>
      <xdr:rowOff>80635</xdr:rowOff>
    </xdr:to>
    <xdr:sp macro="" textlink="">
      <xdr:nvSpPr>
        <xdr:cNvPr id="649" name="円/楕円 648"/>
        <xdr:cNvSpPr/>
      </xdr:nvSpPr>
      <xdr:spPr>
        <a:xfrm>
          <a:off x="16268700" y="135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534377" cy="259045"/>
    <xdr:sp macro="" textlink="">
      <xdr:nvSpPr>
        <xdr:cNvPr id="650" name="災害復旧費該当値テキスト"/>
        <xdr:cNvSpPr txBox="1"/>
      </xdr:nvSpPr>
      <xdr:spPr>
        <a:xfrm>
          <a:off x="16370300" y="13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102851</xdr:rowOff>
    </xdr:from>
    <xdr:to>
      <xdr:col>22</xdr:col>
      <xdr:colOff>415925</xdr:colOff>
      <xdr:row>79</xdr:row>
      <xdr:rowOff>33001</xdr:rowOff>
    </xdr:to>
    <xdr:sp macro="" textlink="">
      <xdr:nvSpPr>
        <xdr:cNvPr id="651" name="円/楕円 650"/>
        <xdr:cNvSpPr/>
      </xdr:nvSpPr>
      <xdr:spPr>
        <a:xfrm>
          <a:off x="15430500" y="134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49528</xdr:rowOff>
    </xdr:from>
    <xdr:ext cx="534377" cy="259045"/>
    <xdr:sp macro="" textlink="">
      <xdr:nvSpPr>
        <xdr:cNvPr id="652" name="テキスト ボックス 651"/>
        <xdr:cNvSpPr txBox="1"/>
      </xdr:nvSpPr>
      <xdr:spPr>
        <a:xfrm>
          <a:off x="15214111" y="132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55438</xdr:rowOff>
    </xdr:from>
    <xdr:to>
      <xdr:col>21</xdr:col>
      <xdr:colOff>212725</xdr:colOff>
      <xdr:row>78</xdr:row>
      <xdr:rowOff>157038</xdr:rowOff>
    </xdr:to>
    <xdr:sp macro="" textlink="">
      <xdr:nvSpPr>
        <xdr:cNvPr id="653" name="円/楕円 652"/>
        <xdr:cNvSpPr/>
      </xdr:nvSpPr>
      <xdr:spPr>
        <a:xfrm>
          <a:off x="14541500" y="134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2115</xdr:rowOff>
    </xdr:from>
    <xdr:ext cx="534377" cy="259045"/>
    <xdr:sp macro="" textlink="">
      <xdr:nvSpPr>
        <xdr:cNvPr id="654" name="テキスト ボックス 653"/>
        <xdr:cNvSpPr txBox="1"/>
      </xdr:nvSpPr>
      <xdr:spPr>
        <a:xfrm>
          <a:off x="14325111" y="132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69794</xdr:rowOff>
    </xdr:from>
    <xdr:to>
      <xdr:col>20</xdr:col>
      <xdr:colOff>9525</xdr:colOff>
      <xdr:row>77</xdr:row>
      <xdr:rowOff>171394</xdr:rowOff>
    </xdr:to>
    <xdr:sp macro="" textlink="">
      <xdr:nvSpPr>
        <xdr:cNvPr id="655" name="円/楕円 654"/>
        <xdr:cNvSpPr/>
      </xdr:nvSpPr>
      <xdr:spPr>
        <a:xfrm>
          <a:off x="13652500" y="13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16471</xdr:rowOff>
    </xdr:from>
    <xdr:ext cx="599010" cy="259045"/>
    <xdr:sp macro="" textlink="">
      <xdr:nvSpPr>
        <xdr:cNvPr id="656" name="テキスト ボックス 655"/>
        <xdr:cNvSpPr txBox="1"/>
      </xdr:nvSpPr>
      <xdr:spPr>
        <a:xfrm>
          <a:off x="13403794" y="130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136651</xdr:rowOff>
    </xdr:from>
    <xdr:to>
      <xdr:col>18</xdr:col>
      <xdr:colOff>492125</xdr:colOff>
      <xdr:row>79</xdr:row>
      <xdr:rowOff>66801</xdr:rowOff>
    </xdr:to>
    <xdr:sp macro="" textlink="">
      <xdr:nvSpPr>
        <xdr:cNvPr id="657" name="円/楕円 656"/>
        <xdr:cNvSpPr/>
      </xdr:nvSpPr>
      <xdr:spPr>
        <a:xfrm>
          <a:off x="12763500" y="135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83328</xdr:rowOff>
    </xdr:from>
    <xdr:ext cx="534377" cy="259045"/>
    <xdr:sp macro="" textlink="">
      <xdr:nvSpPr>
        <xdr:cNvPr id="658" name="テキスト ボックス 657"/>
        <xdr:cNvSpPr txBox="1"/>
      </xdr:nvSpPr>
      <xdr:spPr>
        <a:xfrm>
          <a:off x="12547111" y="132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65867</xdr:rowOff>
    </xdr:from>
    <xdr:to>
      <xdr:col>23</xdr:col>
      <xdr:colOff>517525</xdr:colOff>
      <xdr:row>97</xdr:row>
      <xdr:rowOff>67486</xdr:rowOff>
    </xdr:to>
    <xdr:cxnSp macro="">
      <xdr:nvCxnSpPr>
        <xdr:cNvPr id="687" name="直線コネクタ 686"/>
        <xdr:cNvCxnSpPr/>
      </xdr:nvCxnSpPr>
      <xdr:spPr>
        <a:xfrm>
          <a:off x="15481300" y="16696517"/>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64991</xdr:rowOff>
    </xdr:from>
    <xdr:to>
      <xdr:col>22</xdr:col>
      <xdr:colOff>365125</xdr:colOff>
      <xdr:row>97</xdr:row>
      <xdr:rowOff>65867</xdr:rowOff>
    </xdr:to>
    <xdr:cxnSp macro="">
      <xdr:nvCxnSpPr>
        <xdr:cNvPr id="690" name="直線コネクタ 689"/>
        <xdr:cNvCxnSpPr/>
      </xdr:nvCxnSpPr>
      <xdr:spPr>
        <a:xfrm>
          <a:off x="14592300" y="1669564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54752</xdr:rowOff>
    </xdr:from>
    <xdr:to>
      <xdr:col>21</xdr:col>
      <xdr:colOff>161925</xdr:colOff>
      <xdr:row>97</xdr:row>
      <xdr:rowOff>64991</xdr:rowOff>
    </xdr:to>
    <xdr:cxnSp macro="">
      <xdr:nvCxnSpPr>
        <xdr:cNvPr id="693" name="直線コネクタ 692"/>
        <xdr:cNvCxnSpPr/>
      </xdr:nvCxnSpPr>
      <xdr:spPr>
        <a:xfrm>
          <a:off x="13703300" y="16685402"/>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13357</xdr:rowOff>
    </xdr:from>
    <xdr:to>
      <xdr:col>19</xdr:col>
      <xdr:colOff>644525</xdr:colOff>
      <xdr:row>97</xdr:row>
      <xdr:rowOff>54752</xdr:rowOff>
    </xdr:to>
    <xdr:cxnSp macro="">
      <xdr:nvCxnSpPr>
        <xdr:cNvPr id="696" name="直線コネクタ 695"/>
        <xdr:cNvCxnSpPr/>
      </xdr:nvCxnSpPr>
      <xdr:spPr>
        <a:xfrm>
          <a:off x="12814300" y="16644007"/>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16686</xdr:rowOff>
    </xdr:from>
    <xdr:to>
      <xdr:col>23</xdr:col>
      <xdr:colOff>568325</xdr:colOff>
      <xdr:row>97</xdr:row>
      <xdr:rowOff>118286</xdr:rowOff>
    </xdr:to>
    <xdr:sp macro="" textlink="">
      <xdr:nvSpPr>
        <xdr:cNvPr id="706" name="円/楕円 705"/>
        <xdr:cNvSpPr/>
      </xdr:nvSpPr>
      <xdr:spPr>
        <a:xfrm>
          <a:off x="162687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39563</xdr:rowOff>
    </xdr:from>
    <xdr:ext cx="599010" cy="259045"/>
    <xdr:sp macro="" textlink="">
      <xdr:nvSpPr>
        <xdr:cNvPr id="707" name="公債費該当値テキスト"/>
        <xdr:cNvSpPr txBox="1"/>
      </xdr:nvSpPr>
      <xdr:spPr>
        <a:xfrm>
          <a:off x="16370300" y="164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15067</xdr:rowOff>
    </xdr:from>
    <xdr:to>
      <xdr:col>22</xdr:col>
      <xdr:colOff>415925</xdr:colOff>
      <xdr:row>97</xdr:row>
      <xdr:rowOff>116667</xdr:rowOff>
    </xdr:to>
    <xdr:sp macro="" textlink="">
      <xdr:nvSpPr>
        <xdr:cNvPr id="708" name="円/楕円 707"/>
        <xdr:cNvSpPr/>
      </xdr:nvSpPr>
      <xdr:spPr>
        <a:xfrm>
          <a:off x="15430500" y="166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133194</xdr:rowOff>
    </xdr:from>
    <xdr:ext cx="599010" cy="259045"/>
    <xdr:sp macro="" textlink="">
      <xdr:nvSpPr>
        <xdr:cNvPr id="709" name="テキスト ボックス 708"/>
        <xdr:cNvSpPr txBox="1"/>
      </xdr:nvSpPr>
      <xdr:spPr>
        <a:xfrm>
          <a:off x="15181794" y="1642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14191</xdr:rowOff>
    </xdr:from>
    <xdr:to>
      <xdr:col>21</xdr:col>
      <xdr:colOff>212725</xdr:colOff>
      <xdr:row>97</xdr:row>
      <xdr:rowOff>115791</xdr:rowOff>
    </xdr:to>
    <xdr:sp macro="" textlink="">
      <xdr:nvSpPr>
        <xdr:cNvPr id="710" name="円/楕円 709"/>
        <xdr:cNvSpPr/>
      </xdr:nvSpPr>
      <xdr:spPr>
        <a:xfrm>
          <a:off x="14541500" y="166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132318</xdr:rowOff>
    </xdr:from>
    <xdr:ext cx="599010" cy="259045"/>
    <xdr:sp macro="" textlink="">
      <xdr:nvSpPr>
        <xdr:cNvPr id="711" name="テキスト ボックス 710"/>
        <xdr:cNvSpPr txBox="1"/>
      </xdr:nvSpPr>
      <xdr:spPr>
        <a:xfrm>
          <a:off x="14292794" y="1642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3952</xdr:rowOff>
    </xdr:from>
    <xdr:to>
      <xdr:col>20</xdr:col>
      <xdr:colOff>9525</xdr:colOff>
      <xdr:row>97</xdr:row>
      <xdr:rowOff>105552</xdr:rowOff>
    </xdr:to>
    <xdr:sp macro="" textlink="">
      <xdr:nvSpPr>
        <xdr:cNvPr id="712" name="円/楕円 711"/>
        <xdr:cNvSpPr/>
      </xdr:nvSpPr>
      <xdr:spPr>
        <a:xfrm>
          <a:off x="13652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122079</xdr:rowOff>
    </xdr:from>
    <xdr:ext cx="599010" cy="259045"/>
    <xdr:sp macro="" textlink="">
      <xdr:nvSpPr>
        <xdr:cNvPr id="713" name="テキスト ボックス 712"/>
        <xdr:cNvSpPr txBox="1"/>
      </xdr:nvSpPr>
      <xdr:spPr>
        <a:xfrm>
          <a:off x="13403794" y="1640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134007</xdr:rowOff>
    </xdr:from>
    <xdr:to>
      <xdr:col>18</xdr:col>
      <xdr:colOff>492125</xdr:colOff>
      <xdr:row>97</xdr:row>
      <xdr:rowOff>64157</xdr:rowOff>
    </xdr:to>
    <xdr:sp macro="" textlink="">
      <xdr:nvSpPr>
        <xdr:cNvPr id="714" name="円/楕円 713"/>
        <xdr:cNvSpPr/>
      </xdr:nvSpPr>
      <xdr:spPr>
        <a:xfrm>
          <a:off x="12763500" y="16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80684</xdr:rowOff>
    </xdr:from>
    <xdr:ext cx="599010" cy="259045"/>
    <xdr:sp macro="" textlink="">
      <xdr:nvSpPr>
        <xdr:cNvPr id="715" name="テキスト ボックス 714"/>
        <xdr:cNvSpPr txBox="1"/>
      </xdr:nvSpPr>
      <xdr:spPr>
        <a:xfrm>
          <a:off x="12514794" y="163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高齢化に伴う人口減少により全般的に住民一人あたりのコストが高い状況が続いている。</a:t>
          </a:r>
          <a:endParaRPr lang="ja-JP" altLang="ja-JP" sz="1400">
            <a:effectLst/>
          </a:endParaRPr>
        </a:p>
        <a:p>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衛生費でかなり高い水準となっているがこれは</a:t>
          </a:r>
          <a:r>
            <a:rPr kumimoji="1" lang="ja-JP" altLang="ja-JP" sz="1100">
              <a:solidFill>
                <a:schemeClr val="dk1"/>
              </a:solidFill>
              <a:effectLst/>
              <a:latin typeface="+mn-lt"/>
              <a:ea typeface="+mn-ea"/>
              <a:cs typeface="+mn-cs"/>
            </a:rPr>
            <a:t>南和広域医療組合（現南奈良総合医療センター）などへの補助費</a:t>
          </a:r>
          <a:r>
            <a:rPr kumimoji="1" lang="ja-JP" altLang="en-US" sz="1100">
              <a:solidFill>
                <a:schemeClr val="dk1"/>
              </a:solidFill>
              <a:effectLst/>
              <a:latin typeface="+mn-lt"/>
              <a:ea typeface="+mn-ea"/>
              <a:cs typeface="+mn-cs"/>
            </a:rPr>
            <a:t>や簡易水道事業に対する繰出金などの支出が主な要因である。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簡易水道事業に関しては、使用料等収入の適切な徴収管理と経営の効率化を一層推進することで経営の安定化を図る必要がある。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また、全体として、</a:t>
          </a:r>
          <a:r>
            <a:rPr kumimoji="1" lang="ja-JP" altLang="ja-JP" sz="1100">
              <a:solidFill>
                <a:schemeClr val="dk1"/>
              </a:solidFill>
              <a:effectLst/>
              <a:latin typeface="+mn-lt"/>
              <a:ea typeface="+mn-ea"/>
              <a:cs typeface="+mn-cs"/>
            </a:rPr>
            <a:t>不断の行財政改革により少しでもコストを下げられるよう取り組む必要がある。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近年標準財政規模は</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億円で推移している。</a:t>
          </a:r>
          <a:endParaRPr lang="ja-JP" altLang="ja-JP" sz="1400">
            <a:effectLst/>
          </a:endParaRPr>
        </a:p>
        <a:p>
          <a:pPr rtl="0"/>
          <a:r>
            <a:rPr lang="ja-JP" altLang="ja-JP" sz="1100" b="0" i="0" baseline="0">
              <a:solidFill>
                <a:schemeClr val="dk1"/>
              </a:solidFill>
              <a:effectLst/>
              <a:latin typeface="+mn-lt"/>
              <a:ea typeface="+mn-ea"/>
              <a:cs typeface="+mn-cs"/>
            </a:rPr>
            <a:t>財政調整基金の積立ては平成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年度から毎年行えている。今後も適正に基金積立を行い</a:t>
          </a:r>
          <a:r>
            <a:rPr lang="ja-JP" altLang="en-US" sz="1100" b="0" i="0" baseline="0">
              <a:solidFill>
                <a:schemeClr val="dk1"/>
              </a:solidFill>
              <a:effectLst/>
              <a:latin typeface="+mn-lt"/>
              <a:ea typeface="+mn-ea"/>
              <a:cs typeface="+mn-cs"/>
            </a:rPr>
            <a:t>将来負担を考慮したうえで</a:t>
          </a:r>
          <a:r>
            <a:rPr lang="ja-JP" altLang="ja-JP" sz="1100" b="0" i="0" baseline="0">
              <a:solidFill>
                <a:schemeClr val="dk1"/>
              </a:solidFill>
              <a:effectLst/>
              <a:latin typeface="+mn-lt"/>
              <a:ea typeface="+mn-ea"/>
              <a:cs typeface="+mn-cs"/>
            </a:rPr>
            <a:t>健全財政に努める。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標準財政規模に対する連結実質赤字比率はここ数年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％台前後で推移している。</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が高い水準であるのは紀伊半島大水害の影響であると考えられる。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ここ数年で元利償還金は減少傾向であったが、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にかけて新病院建設（南和広域医療組合）等の大型事業を実施した影響などにより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年度に増加に転じており、今後も増加傾向である。今後は、実質収支比率の動向を意識しながら起債額の抑制に努めたい。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将来負担比率の分子構造は、一般会計等に係る地方債の現在高が大きく影響している。</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で組合等負担等見込額が増加したのは、南和広域医療組合の設立に伴うものである。基金額も増加しているが、将来負担額も増加傾向にあるため</a:t>
          </a:r>
          <a:r>
            <a:rPr lang="ja-JP" altLang="ja-JP" sz="1100" b="0" i="0" baseline="0">
              <a:solidFill>
                <a:schemeClr val="dk1"/>
              </a:solidFill>
              <a:effectLst/>
              <a:latin typeface="+mn-lt"/>
              <a:ea typeface="+mn-ea"/>
              <a:cs typeface="+mn-cs"/>
            </a:rPr>
            <a:t>今後は起債発行を精査し</a:t>
          </a:r>
          <a:r>
            <a:rPr lang="ja-JP" altLang="en-US" sz="1100" b="0" i="0" baseline="0">
              <a:solidFill>
                <a:schemeClr val="dk1"/>
              </a:solidFill>
              <a:effectLst/>
              <a:latin typeface="+mn-lt"/>
              <a:ea typeface="+mn-ea"/>
              <a:cs typeface="+mn-cs"/>
            </a:rPr>
            <a:t>、財源対策債など有利な地方債を選択することで</a:t>
          </a:r>
          <a:r>
            <a:rPr lang="ja-JP" altLang="ja-JP" sz="1100" b="0" i="0" baseline="0">
              <a:solidFill>
                <a:schemeClr val="dk1"/>
              </a:solidFill>
              <a:effectLst/>
              <a:latin typeface="+mn-lt"/>
              <a:ea typeface="+mn-ea"/>
              <a:cs typeface="+mn-cs"/>
            </a:rPr>
            <a:t>後年度負担にならないよう努めるとともに、充当可能財源として</a:t>
          </a:r>
          <a:r>
            <a:rPr lang="ja-JP" altLang="en-US" sz="1100" b="0" i="0" baseline="0">
              <a:solidFill>
                <a:schemeClr val="dk1"/>
              </a:solidFill>
              <a:effectLst/>
              <a:latin typeface="+mn-lt"/>
              <a:ea typeface="+mn-ea"/>
              <a:cs typeface="+mn-cs"/>
            </a:rPr>
            <a:t>さらに減債</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積立</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健全財政運営に努める。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1,528
175.66
2,911,680
2,538,264
339,612
1,520,977
2,751,173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2911680</v>
      </c>
      <c r="BO4" s="379"/>
      <c r="BP4" s="379"/>
      <c r="BQ4" s="379"/>
      <c r="BR4" s="379"/>
      <c r="BS4" s="379"/>
      <c r="BT4" s="379"/>
      <c r="BU4" s="380"/>
      <c r="BV4" s="378">
        <v>2697134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22.3</v>
      </c>
      <c r="CU4" s="385"/>
      <c r="CV4" s="385"/>
      <c r="CW4" s="385"/>
      <c r="CX4" s="385"/>
      <c r="CY4" s="385"/>
      <c r="CZ4" s="385"/>
      <c r="DA4" s="386"/>
      <c r="DB4" s="384">
        <v>24.1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2538264</v>
      </c>
      <c r="BO5" s="416"/>
      <c r="BP5" s="416"/>
      <c r="BQ5" s="416"/>
      <c r="BR5" s="416"/>
      <c r="BS5" s="416"/>
      <c r="BT5" s="416"/>
      <c r="BU5" s="417"/>
      <c r="BV5" s="415">
        <v>2340203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83.2</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373416</v>
      </c>
      <c r="BO6" s="416"/>
      <c r="BP6" s="416"/>
      <c r="BQ6" s="416"/>
      <c r="BR6" s="416"/>
      <c r="BS6" s="416"/>
      <c r="BT6" s="416"/>
      <c r="BU6" s="417"/>
      <c r="BV6" s="415">
        <v>356931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87.3</v>
      </c>
      <c r="CU6" s="453"/>
      <c r="CV6" s="453"/>
      <c r="CW6" s="453"/>
      <c r="CX6" s="453"/>
      <c r="CY6" s="453"/>
      <c r="CZ6" s="453"/>
      <c r="DA6" s="454"/>
      <c r="DB6" s="452">
        <v>94.1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33804</v>
      </c>
      <c r="BO7" s="416"/>
      <c r="BP7" s="416"/>
      <c r="BQ7" s="416"/>
      <c r="BR7" s="416"/>
      <c r="BS7" s="416"/>
      <c r="BT7" s="416"/>
      <c r="BU7" s="417"/>
      <c r="BV7" s="415">
        <v>11076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1520977</v>
      </c>
      <c r="CU7" s="416"/>
      <c r="CV7" s="416"/>
      <c r="CW7" s="416"/>
      <c r="CX7" s="416"/>
      <c r="CY7" s="416"/>
      <c r="CZ7" s="416"/>
      <c r="DA7" s="417"/>
      <c r="DB7" s="415">
        <v>1436871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339612</v>
      </c>
      <c r="BO8" s="416"/>
      <c r="BP8" s="416"/>
      <c r="BQ8" s="416"/>
      <c r="BR8" s="416"/>
      <c r="BS8" s="416"/>
      <c r="BT8" s="416"/>
      <c r="BU8" s="417"/>
      <c r="BV8" s="415">
        <v>345855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1354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-6243</v>
      </c>
      <c r="BO9" s="416"/>
      <c r="BP9" s="416"/>
      <c r="BQ9" s="416"/>
      <c r="BR9" s="416"/>
      <c r="BS9" s="416"/>
      <c r="BT9" s="416"/>
      <c r="BU9" s="417"/>
      <c r="BV9" s="415">
        <v>47322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1572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215796</v>
      </c>
      <c r="BO10" s="416"/>
      <c r="BP10" s="416"/>
      <c r="BQ10" s="416"/>
      <c r="BR10" s="416"/>
      <c r="BS10" s="416"/>
      <c r="BT10" s="416"/>
      <c r="BU10" s="417"/>
      <c r="BV10" s="415">
        <v>31455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1530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1528</v>
      </c>
      <c r="S13" s="497"/>
      <c r="T13" s="497"/>
      <c r="U13" s="497"/>
      <c r="V13" s="498"/>
      <c r="W13" s="431" t="s">
        <v>121</v>
      </c>
      <c r="X13" s="432"/>
      <c r="Y13" s="432"/>
      <c r="Z13" s="432"/>
      <c r="AA13" s="432"/>
      <c r="AB13" s="422"/>
      <c r="AC13" s="466">
        <v>57</v>
      </c>
      <c r="AD13" s="467"/>
      <c r="AE13" s="467"/>
      <c r="AF13" s="467"/>
      <c r="AG13" s="506"/>
      <c r="AH13" s="466">
        <v>66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209553</v>
      </c>
      <c r="BO13" s="416"/>
      <c r="BP13" s="416"/>
      <c r="BQ13" s="416"/>
      <c r="BR13" s="416"/>
      <c r="BS13" s="416"/>
      <c r="BT13" s="416"/>
      <c r="BU13" s="417"/>
      <c r="BV13" s="415">
        <v>78777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1570</v>
      </c>
      <c r="S14" s="497"/>
      <c r="T14" s="497"/>
      <c r="U14" s="497"/>
      <c r="V14" s="498"/>
      <c r="W14" s="405"/>
      <c r="X14" s="406"/>
      <c r="Y14" s="406"/>
      <c r="Z14" s="406"/>
      <c r="AA14" s="406"/>
      <c r="AB14" s="395"/>
      <c r="AC14" s="499">
        <v>7.9</v>
      </c>
      <c r="AD14" s="500"/>
      <c r="AE14" s="500"/>
      <c r="AF14" s="500"/>
      <c r="AG14" s="501"/>
      <c r="AH14" s="499">
        <v>8.4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27.3</v>
      </c>
      <c r="CU14" s="511"/>
      <c r="CV14" s="511"/>
      <c r="CW14" s="511"/>
      <c r="CX14" s="511"/>
      <c r="CY14" s="511"/>
      <c r="CZ14" s="511"/>
      <c r="DA14" s="512"/>
      <c r="DB14" s="510">
        <v>33.5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1568</v>
      </c>
      <c r="S15" s="497"/>
      <c r="T15" s="497"/>
      <c r="U15" s="497"/>
      <c r="V15" s="498"/>
      <c r="W15" s="431" t="s">
        <v>128</v>
      </c>
      <c r="X15" s="432"/>
      <c r="Y15" s="432"/>
      <c r="Z15" s="432"/>
      <c r="AA15" s="432"/>
      <c r="AB15" s="422"/>
      <c r="AC15" s="466">
        <v>109</v>
      </c>
      <c r="AD15" s="467"/>
      <c r="AE15" s="467"/>
      <c r="AF15" s="467"/>
      <c r="AG15" s="506"/>
      <c r="AH15" s="466">
        <v>141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161853</v>
      </c>
      <c r="BO15" s="379"/>
      <c r="BP15" s="379"/>
      <c r="BQ15" s="379"/>
      <c r="BR15" s="379"/>
      <c r="BS15" s="379"/>
      <c r="BT15" s="379"/>
      <c r="BU15" s="380"/>
      <c r="BV15" s="378">
        <v>157348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15.1</v>
      </c>
      <c r="AD16" s="500"/>
      <c r="AE16" s="500"/>
      <c r="AF16" s="500"/>
      <c r="AG16" s="501"/>
      <c r="AH16" s="499">
        <v>17.8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1407260</v>
      </c>
      <c r="BO16" s="416"/>
      <c r="BP16" s="416"/>
      <c r="BQ16" s="416"/>
      <c r="BR16" s="416"/>
      <c r="BS16" s="416"/>
      <c r="BT16" s="416"/>
      <c r="BU16" s="417"/>
      <c r="BV16" s="415">
        <v>1322153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556</v>
      </c>
      <c r="AD17" s="467"/>
      <c r="AE17" s="467"/>
      <c r="AF17" s="467"/>
      <c r="AG17" s="506"/>
      <c r="AH17" s="466">
        <v>583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203746</v>
      </c>
      <c r="BO17" s="416"/>
      <c r="BP17" s="416"/>
      <c r="BQ17" s="416"/>
      <c r="BR17" s="416"/>
      <c r="BS17" s="416"/>
      <c r="BT17" s="416"/>
      <c r="BU17" s="417"/>
      <c r="BV17" s="415">
        <v>201931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175.66</v>
      </c>
      <c r="M18" s="528"/>
      <c r="N18" s="528"/>
      <c r="O18" s="528"/>
      <c r="P18" s="528"/>
      <c r="Q18" s="528"/>
      <c r="R18" s="529"/>
      <c r="S18" s="529"/>
      <c r="T18" s="529"/>
      <c r="U18" s="529"/>
      <c r="V18" s="530"/>
      <c r="W18" s="433"/>
      <c r="X18" s="434"/>
      <c r="Y18" s="434"/>
      <c r="Z18" s="434"/>
      <c r="AA18" s="434"/>
      <c r="AB18" s="425"/>
      <c r="AC18" s="531">
        <v>77</v>
      </c>
      <c r="AD18" s="532"/>
      <c r="AE18" s="532"/>
      <c r="AF18" s="532"/>
      <c r="AG18" s="533"/>
      <c r="AH18" s="531">
        <v>73.8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1282618</v>
      </c>
      <c r="BO18" s="416"/>
      <c r="BP18" s="416"/>
      <c r="BQ18" s="416"/>
      <c r="BR18" s="416"/>
      <c r="BS18" s="416"/>
      <c r="BT18" s="416"/>
      <c r="BU18" s="417"/>
      <c r="BV18" s="415">
        <v>1294290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2132561</v>
      </c>
      <c r="BO19" s="416"/>
      <c r="BP19" s="416"/>
      <c r="BQ19" s="416"/>
      <c r="BR19" s="416"/>
      <c r="BS19" s="416"/>
      <c r="BT19" s="416"/>
      <c r="BU19" s="417"/>
      <c r="BV19" s="415">
        <v>1947410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628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2751173</v>
      </c>
      <c r="BO23" s="416"/>
      <c r="BP23" s="416"/>
      <c r="BQ23" s="416"/>
      <c r="BR23" s="416"/>
      <c r="BS23" s="416"/>
      <c r="BT23" s="416"/>
      <c r="BU23" s="417"/>
      <c r="BV23" s="415">
        <v>2555707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6500</v>
      </c>
      <c r="R24" s="467"/>
      <c r="S24" s="467"/>
      <c r="T24" s="467"/>
      <c r="U24" s="467"/>
      <c r="V24" s="506"/>
      <c r="W24" s="561"/>
      <c r="X24" s="549"/>
      <c r="Y24" s="550"/>
      <c r="Z24" s="465" t="s">
        <v>152</v>
      </c>
      <c r="AA24" s="445"/>
      <c r="AB24" s="445"/>
      <c r="AC24" s="445"/>
      <c r="AD24" s="445"/>
      <c r="AE24" s="445"/>
      <c r="AF24" s="445"/>
      <c r="AG24" s="446"/>
      <c r="AH24" s="466">
        <v>49</v>
      </c>
      <c r="AI24" s="467"/>
      <c r="AJ24" s="467"/>
      <c r="AK24" s="467"/>
      <c r="AL24" s="506"/>
      <c r="AM24" s="466">
        <v>133476</v>
      </c>
      <c r="AN24" s="467"/>
      <c r="AO24" s="467"/>
      <c r="AP24" s="467"/>
      <c r="AQ24" s="467"/>
      <c r="AR24" s="506"/>
      <c r="AS24" s="466">
        <v>2724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2454334</v>
      </c>
      <c r="BO24" s="416"/>
      <c r="BP24" s="416"/>
      <c r="BQ24" s="416"/>
      <c r="BR24" s="416"/>
      <c r="BS24" s="416"/>
      <c r="BT24" s="416"/>
      <c r="BU24" s="417"/>
      <c r="BV24" s="415">
        <v>2244645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5700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473499</v>
      </c>
      <c r="BO25" s="379"/>
      <c r="BP25" s="379"/>
      <c r="BQ25" s="379"/>
      <c r="BR25" s="379"/>
      <c r="BS25" s="379"/>
      <c r="BT25" s="379"/>
      <c r="BU25" s="380"/>
      <c r="BV25" s="378">
        <v>302169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5000</v>
      </c>
      <c r="R26" s="467"/>
      <c r="S26" s="467"/>
      <c r="T26" s="467"/>
      <c r="U26" s="467"/>
      <c r="V26" s="506"/>
      <c r="W26" s="561"/>
      <c r="X26" s="549"/>
      <c r="Y26" s="550"/>
      <c r="Z26" s="465" t="s">
        <v>158</v>
      </c>
      <c r="AA26" s="571"/>
      <c r="AB26" s="571"/>
      <c r="AC26" s="571"/>
      <c r="AD26" s="571"/>
      <c r="AE26" s="571"/>
      <c r="AF26" s="571"/>
      <c r="AG26" s="572"/>
      <c r="AH26" s="466">
        <v>9</v>
      </c>
      <c r="AI26" s="467"/>
      <c r="AJ26" s="467"/>
      <c r="AK26" s="467"/>
      <c r="AL26" s="506"/>
      <c r="AM26" s="466">
        <v>21555</v>
      </c>
      <c r="AN26" s="467"/>
      <c r="AO26" s="467"/>
      <c r="AP26" s="467"/>
      <c r="AQ26" s="467"/>
      <c r="AR26" s="506"/>
      <c r="AS26" s="466">
        <v>2395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2450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13784</v>
      </c>
      <c r="AN27" s="467"/>
      <c r="AO27" s="467"/>
      <c r="AP27" s="467"/>
      <c r="AQ27" s="467"/>
      <c r="AR27" s="506"/>
      <c r="AS27" s="466">
        <v>3446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148056</v>
      </c>
      <c r="BO27" s="585"/>
      <c r="BP27" s="585"/>
      <c r="BQ27" s="585"/>
      <c r="BR27" s="585"/>
      <c r="BS27" s="585"/>
      <c r="BT27" s="585"/>
      <c r="BU27" s="586"/>
      <c r="BV27" s="584">
        <v>147777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1950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1048736</v>
      </c>
      <c r="BO28" s="379"/>
      <c r="BP28" s="379"/>
      <c r="BQ28" s="379"/>
      <c r="BR28" s="379"/>
      <c r="BS28" s="379"/>
      <c r="BT28" s="379"/>
      <c r="BU28" s="380"/>
      <c r="BV28" s="378">
        <v>832940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6</v>
      </c>
      <c r="M29" s="467"/>
      <c r="N29" s="467"/>
      <c r="O29" s="467"/>
      <c r="P29" s="506"/>
      <c r="Q29" s="466">
        <v>1850</v>
      </c>
      <c r="R29" s="467"/>
      <c r="S29" s="467"/>
      <c r="T29" s="467"/>
      <c r="U29" s="467"/>
      <c r="V29" s="506"/>
      <c r="W29" s="562"/>
      <c r="X29" s="563"/>
      <c r="Y29" s="564"/>
      <c r="Z29" s="465" t="s">
        <v>168</v>
      </c>
      <c r="AA29" s="445"/>
      <c r="AB29" s="445"/>
      <c r="AC29" s="445"/>
      <c r="AD29" s="445"/>
      <c r="AE29" s="445"/>
      <c r="AF29" s="445"/>
      <c r="AG29" s="446"/>
      <c r="AH29" s="466">
        <v>53</v>
      </c>
      <c r="AI29" s="467"/>
      <c r="AJ29" s="467"/>
      <c r="AK29" s="467"/>
      <c r="AL29" s="506"/>
      <c r="AM29" s="466">
        <v>147260</v>
      </c>
      <c r="AN29" s="467"/>
      <c r="AO29" s="467"/>
      <c r="AP29" s="467"/>
      <c r="AQ29" s="467"/>
      <c r="AR29" s="506"/>
      <c r="AS29" s="466">
        <v>2778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35092</v>
      </c>
      <c r="BO29" s="416"/>
      <c r="BP29" s="416"/>
      <c r="BQ29" s="416"/>
      <c r="BR29" s="416"/>
      <c r="BS29" s="416"/>
      <c r="BT29" s="416"/>
      <c r="BU29" s="417"/>
      <c r="BV29" s="415">
        <v>35013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88.6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252697</v>
      </c>
      <c r="BO30" s="585"/>
      <c r="BP30" s="585"/>
      <c r="BQ30" s="585"/>
      <c r="BR30" s="585"/>
      <c r="BS30" s="585"/>
      <c r="BT30" s="585"/>
      <c r="BU30" s="586"/>
      <c r="BV30" s="584">
        <v>255705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洞川簡易水道事業特別会計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国民健康保険直診勘定特別会計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栃尾簡易水道事業特別会計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南和広域衛生組合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下水道事業特別会計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中央簡易水道事業特別会計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南和広域医療組合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172483</v>
      </c>
      <c r="S5" s="613"/>
      <c r="T5" s="613"/>
      <c r="U5" s="613"/>
      <c r="V5" s="613"/>
      <c r="W5" s="613"/>
      <c r="X5" s="613"/>
      <c r="Y5" s="614"/>
      <c r="Z5" s="615">
        <v>5.9</v>
      </c>
      <c r="AA5" s="615"/>
      <c r="AB5" s="615"/>
      <c r="AC5" s="615"/>
      <c r="AD5" s="616">
        <v>172483</v>
      </c>
      <c r="AE5" s="616"/>
      <c r="AF5" s="616"/>
      <c r="AG5" s="616"/>
      <c r="AH5" s="616"/>
      <c r="AI5" s="616"/>
      <c r="AJ5" s="616"/>
      <c r="AK5" s="616"/>
      <c r="AL5" s="617">
        <v>11.7</v>
      </c>
      <c r="AM5" s="618"/>
      <c r="AN5" s="618"/>
      <c r="AO5" s="619"/>
      <c r="AP5" s="609" t="s">
        <v>207</v>
      </c>
      <c r="AQ5" s="610"/>
      <c r="AR5" s="610"/>
      <c r="AS5" s="610"/>
      <c r="AT5" s="610"/>
      <c r="AU5" s="610"/>
      <c r="AV5" s="610"/>
      <c r="AW5" s="610"/>
      <c r="AX5" s="610"/>
      <c r="AY5" s="610"/>
      <c r="AZ5" s="610"/>
      <c r="BA5" s="610"/>
      <c r="BB5" s="610"/>
      <c r="BC5" s="610"/>
      <c r="BD5" s="610"/>
      <c r="BE5" s="610"/>
      <c r="BF5" s="611"/>
      <c r="BG5" s="623">
        <v>162667</v>
      </c>
      <c r="BH5" s="624"/>
      <c r="BI5" s="624"/>
      <c r="BJ5" s="624"/>
      <c r="BK5" s="624"/>
      <c r="BL5" s="624"/>
      <c r="BM5" s="624"/>
      <c r="BN5" s="625"/>
      <c r="BO5" s="626">
        <v>94.3</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12829</v>
      </c>
      <c r="S6" s="624"/>
      <c r="T6" s="624"/>
      <c r="U6" s="624"/>
      <c r="V6" s="624"/>
      <c r="W6" s="624"/>
      <c r="X6" s="624"/>
      <c r="Y6" s="625"/>
      <c r="Z6" s="626">
        <v>0.4</v>
      </c>
      <c r="AA6" s="626"/>
      <c r="AB6" s="626"/>
      <c r="AC6" s="626"/>
      <c r="AD6" s="627">
        <v>12829</v>
      </c>
      <c r="AE6" s="627"/>
      <c r="AF6" s="627"/>
      <c r="AG6" s="627"/>
      <c r="AH6" s="627"/>
      <c r="AI6" s="627"/>
      <c r="AJ6" s="627"/>
      <c r="AK6" s="627"/>
      <c r="AL6" s="628">
        <v>0.9</v>
      </c>
      <c r="AM6" s="629"/>
      <c r="AN6" s="629"/>
      <c r="AO6" s="630"/>
      <c r="AP6" s="620" t="s">
        <v>213</v>
      </c>
      <c r="AQ6" s="621"/>
      <c r="AR6" s="621"/>
      <c r="AS6" s="621"/>
      <c r="AT6" s="621"/>
      <c r="AU6" s="621"/>
      <c r="AV6" s="621"/>
      <c r="AW6" s="621"/>
      <c r="AX6" s="621"/>
      <c r="AY6" s="621"/>
      <c r="AZ6" s="621"/>
      <c r="BA6" s="621"/>
      <c r="BB6" s="621"/>
      <c r="BC6" s="621"/>
      <c r="BD6" s="621"/>
      <c r="BE6" s="621"/>
      <c r="BF6" s="622"/>
      <c r="BG6" s="623">
        <v>162667</v>
      </c>
      <c r="BH6" s="624"/>
      <c r="BI6" s="624"/>
      <c r="BJ6" s="624"/>
      <c r="BK6" s="624"/>
      <c r="BL6" s="624"/>
      <c r="BM6" s="624"/>
      <c r="BN6" s="625"/>
      <c r="BO6" s="626">
        <v>94.3</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46395</v>
      </c>
      <c r="CS6" s="624"/>
      <c r="CT6" s="624"/>
      <c r="CU6" s="624"/>
      <c r="CV6" s="624"/>
      <c r="CW6" s="624"/>
      <c r="CX6" s="624"/>
      <c r="CY6" s="625"/>
      <c r="CZ6" s="626">
        <v>1.8</v>
      </c>
      <c r="DA6" s="626"/>
      <c r="DB6" s="626"/>
      <c r="DC6" s="626"/>
      <c r="DD6" s="632" t="s">
        <v>208</v>
      </c>
      <c r="DE6" s="624"/>
      <c r="DF6" s="624"/>
      <c r="DG6" s="624"/>
      <c r="DH6" s="624"/>
      <c r="DI6" s="624"/>
      <c r="DJ6" s="624"/>
      <c r="DK6" s="624"/>
      <c r="DL6" s="624"/>
      <c r="DM6" s="624"/>
      <c r="DN6" s="624"/>
      <c r="DO6" s="624"/>
      <c r="DP6" s="625"/>
      <c r="DQ6" s="632">
        <v>46395</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284</v>
      </c>
      <c r="S7" s="624"/>
      <c r="T7" s="624"/>
      <c r="U7" s="624"/>
      <c r="V7" s="624"/>
      <c r="W7" s="624"/>
      <c r="X7" s="624"/>
      <c r="Y7" s="625"/>
      <c r="Z7" s="626">
        <v>0</v>
      </c>
      <c r="AA7" s="626"/>
      <c r="AB7" s="626"/>
      <c r="AC7" s="626"/>
      <c r="AD7" s="627">
        <v>284</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48170</v>
      </c>
      <c r="BH7" s="624"/>
      <c r="BI7" s="624"/>
      <c r="BJ7" s="624"/>
      <c r="BK7" s="624"/>
      <c r="BL7" s="624"/>
      <c r="BM7" s="624"/>
      <c r="BN7" s="625"/>
      <c r="BO7" s="626">
        <v>27.9</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615565</v>
      </c>
      <c r="CS7" s="624"/>
      <c r="CT7" s="624"/>
      <c r="CU7" s="624"/>
      <c r="CV7" s="624"/>
      <c r="CW7" s="624"/>
      <c r="CX7" s="624"/>
      <c r="CY7" s="625"/>
      <c r="CZ7" s="626">
        <v>24.3</v>
      </c>
      <c r="DA7" s="626"/>
      <c r="DB7" s="626"/>
      <c r="DC7" s="626"/>
      <c r="DD7" s="632">
        <v>8748</v>
      </c>
      <c r="DE7" s="624"/>
      <c r="DF7" s="624"/>
      <c r="DG7" s="624"/>
      <c r="DH7" s="624"/>
      <c r="DI7" s="624"/>
      <c r="DJ7" s="624"/>
      <c r="DK7" s="624"/>
      <c r="DL7" s="624"/>
      <c r="DM7" s="624"/>
      <c r="DN7" s="624"/>
      <c r="DO7" s="624"/>
      <c r="DP7" s="625"/>
      <c r="DQ7" s="632">
        <v>544862</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1195</v>
      </c>
      <c r="S8" s="624"/>
      <c r="T8" s="624"/>
      <c r="U8" s="624"/>
      <c r="V8" s="624"/>
      <c r="W8" s="624"/>
      <c r="X8" s="624"/>
      <c r="Y8" s="625"/>
      <c r="Z8" s="626">
        <v>0</v>
      </c>
      <c r="AA8" s="626"/>
      <c r="AB8" s="626"/>
      <c r="AC8" s="626"/>
      <c r="AD8" s="627">
        <v>1195</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1900</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319753</v>
      </c>
      <c r="CS8" s="624"/>
      <c r="CT8" s="624"/>
      <c r="CU8" s="624"/>
      <c r="CV8" s="624"/>
      <c r="CW8" s="624"/>
      <c r="CX8" s="624"/>
      <c r="CY8" s="625"/>
      <c r="CZ8" s="626">
        <v>12.6</v>
      </c>
      <c r="DA8" s="626"/>
      <c r="DB8" s="626"/>
      <c r="DC8" s="626"/>
      <c r="DD8" s="632">
        <v>7738</v>
      </c>
      <c r="DE8" s="624"/>
      <c r="DF8" s="624"/>
      <c r="DG8" s="624"/>
      <c r="DH8" s="624"/>
      <c r="DI8" s="624"/>
      <c r="DJ8" s="624"/>
      <c r="DK8" s="624"/>
      <c r="DL8" s="624"/>
      <c r="DM8" s="624"/>
      <c r="DN8" s="624"/>
      <c r="DO8" s="624"/>
      <c r="DP8" s="625"/>
      <c r="DQ8" s="632">
        <v>221859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1123</v>
      </c>
      <c r="S9" s="624"/>
      <c r="T9" s="624"/>
      <c r="U9" s="624"/>
      <c r="V9" s="624"/>
      <c r="W9" s="624"/>
      <c r="X9" s="624"/>
      <c r="Y9" s="625"/>
      <c r="Z9" s="626">
        <v>0</v>
      </c>
      <c r="AA9" s="626"/>
      <c r="AB9" s="626"/>
      <c r="AC9" s="626"/>
      <c r="AD9" s="627">
        <v>1123</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39750</v>
      </c>
      <c r="BH9" s="624"/>
      <c r="BI9" s="624"/>
      <c r="BJ9" s="624"/>
      <c r="BK9" s="624"/>
      <c r="BL9" s="624"/>
      <c r="BM9" s="624"/>
      <c r="BN9" s="625"/>
      <c r="BO9" s="626">
        <v>23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417946</v>
      </c>
      <c r="CS9" s="624"/>
      <c r="CT9" s="624"/>
      <c r="CU9" s="624"/>
      <c r="CV9" s="624"/>
      <c r="CW9" s="624"/>
      <c r="CX9" s="624"/>
      <c r="CY9" s="625"/>
      <c r="CZ9" s="626">
        <v>16.5</v>
      </c>
      <c r="DA9" s="626"/>
      <c r="DB9" s="626"/>
      <c r="DC9" s="626"/>
      <c r="DD9" s="632">
        <v>68140</v>
      </c>
      <c r="DE9" s="624"/>
      <c r="DF9" s="624"/>
      <c r="DG9" s="624"/>
      <c r="DH9" s="624"/>
      <c r="DI9" s="624"/>
      <c r="DJ9" s="624"/>
      <c r="DK9" s="624"/>
      <c r="DL9" s="624"/>
      <c r="DM9" s="624"/>
      <c r="DN9" s="624"/>
      <c r="DO9" s="624"/>
      <c r="DP9" s="625"/>
      <c r="DQ9" s="632">
        <v>157998</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32105</v>
      </c>
      <c r="S10" s="624"/>
      <c r="T10" s="624"/>
      <c r="U10" s="624"/>
      <c r="V10" s="624"/>
      <c r="W10" s="624"/>
      <c r="X10" s="624"/>
      <c r="Y10" s="625"/>
      <c r="Z10" s="626">
        <v>1.1000000000000001</v>
      </c>
      <c r="AA10" s="626"/>
      <c r="AB10" s="626"/>
      <c r="AC10" s="626"/>
      <c r="AD10" s="627">
        <v>32105</v>
      </c>
      <c r="AE10" s="627"/>
      <c r="AF10" s="627"/>
      <c r="AG10" s="627"/>
      <c r="AH10" s="627"/>
      <c r="AI10" s="627"/>
      <c r="AJ10" s="627"/>
      <c r="AK10" s="627"/>
      <c r="AL10" s="628">
        <v>2.2000000000000002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5150</v>
      </c>
      <c r="BH10" s="624"/>
      <c r="BI10" s="624"/>
      <c r="BJ10" s="624"/>
      <c r="BK10" s="624"/>
      <c r="BL10" s="624"/>
      <c r="BM10" s="624"/>
      <c r="BN10" s="625"/>
      <c r="BO10" s="626">
        <v>3</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7036</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34</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1370</v>
      </c>
      <c r="BH11" s="624"/>
      <c r="BI11" s="624"/>
      <c r="BJ11" s="624"/>
      <c r="BK11" s="624"/>
      <c r="BL11" s="624"/>
      <c r="BM11" s="624"/>
      <c r="BN11" s="625"/>
      <c r="BO11" s="626">
        <v>0.8</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159934</v>
      </c>
      <c r="CS11" s="624"/>
      <c r="CT11" s="624"/>
      <c r="CU11" s="624"/>
      <c r="CV11" s="624"/>
      <c r="CW11" s="624"/>
      <c r="CX11" s="624"/>
      <c r="CY11" s="625"/>
      <c r="CZ11" s="626">
        <v>6.3</v>
      </c>
      <c r="DA11" s="626"/>
      <c r="DB11" s="626"/>
      <c r="DC11" s="626"/>
      <c r="DD11" s="632">
        <v>54335</v>
      </c>
      <c r="DE11" s="624"/>
      <c r="DF11" s="624"/>
      <c r="DG11" s="624"/>
      <c r="DH11" s="624"/>
      <c r="DI11" s="624"/>
      <c r="DJ11" s="624"/>
      <c r="DK11" s="624"/>
      <c r="DL11" s="624"/>
      <c r="DM11" s="624"/>
      <c r="DN11" s="624"/>
      <c r="DO11" s="624"/>
      <c r="DP11" s="625"/>
      <c r="DQ11" s="632">
        <v>81699</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103610</v>
      </c>
      <c r="BH12" s="624"/>
      <c r="BI12" s="624"/>
      <c r="BJ12" s="624"/>
      <c r="BK12" s="624"/>
      <c r="BL12" s="624"/>
      <c r="BM12" s="624"/>
      <c r="BN12" s="625"/>
      <c r="BO12" s="626">
        <v>60.1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145092</v>
      </c>
      <c r="CS12" s="624"/>
      <c r="CT12" s="624"/>
      <c r="CU12" s="624"/>
      <c r="CV12" s="624"/>
      <c r="CW12" s="624"/>
      <c r="CX12" s="624"/>
      <c r="CY12" s="625"/>
      <c r="CZ12" s="626">
        <v>5.7</v>
      </c>
      <c r="DA12" s="626"/>
      <c r="DB12" s="626"/>
      <c r="DC12" s="626"/>
      <c r="DD12" s="632">
        <v>13350</v>
      </c>
      <c r="DE12" s="624"/>
      <c r="DF12" s="624"/>
      <c r="DG12" s="624"/>
      <c r="DH12" s="624"/>
      <c r="DI12" s="624"/>
      <c r="DJ12" s="624"/>
      <c r="DK12" s="624"/>
      <c r="DL12" s="624"/>
      <c r="DM12" s="624"/>
      <c r="DN12" s="624"/>
      <c r="DO12" s="624"/>
      <c r="DP12" s="625"/>
      <c r="DQ12" s="632">
        <v>55664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2932</v>
      </c>
      <c r="S13" s="624"/>
      <c r="T13" s="624"/>
      <c r="U13" s="624"/>
      <c r="V13" s="624"/>
      <c r="W13" s="624"/>
      <c r="X13" s="624"/>
      <c r="Y13" s="625"/>
      <c r="Z13" s="626">
        <v>0.1</v>
      </c>
      <c r="AA13" s="626"/>
      <c r="AB13" s="626"/>
      <c r="AC13" s="626"/>
      <c r="AD13" s="627">
        <v>2932</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101446</v>
      </c>
      <c r="BH13" s="624"/>
      <c r="BI13" s="624"/>
      <c r="BJ13" s="624"/>
      <c r="BK13" s="624"/>
      <c r="BL13" s="624"/>
      <c r="BM13" s="624"/>
      <c r="BN13" s="625"/>
      <c r="BO13" s="626">
        <v>58.8</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263123</v>
      </c>
      <c r="CS13" s="624"/>
      <c r="CT13" s="624"/>
      <c r="CU13" s="624"/>
      <c r="CV13" s="624"/>
      <c r="CW13" s="624"/>
      <c r="CX13" s="624"/>
      <c r="CY13" s="625"/>
      <c r="CZ13" s="626">
        <v>10.4</v>
      </c>
      <c r="DA13" s="626"/>
      <c r="DB13" s="626"/>
      <c r="DC13" s="626"/>
      <c r="DD13" s="632">
        <v>162578</v>
      </c>
      <c r="DE13" s="624"/>
      <c r="DF13" s="624"/>
      <c r="DG13" s="624"/>
      <c r="DH13" s="624"/>
      <c r="DI13" s="624"/>
      <c r="DJ13" s="624"/>
      <c r="DK13" s="624"/>
      <c r="DL13" s="624"/>
      <c r="DM13" s="624"/>
      <c r="DN13" s="624"/>
      <c r="DO13" s="624"/>
      <c r="DP13" s="625"/>
      <c r="DQ13" s="632">
        <v>128079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4149</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101582</v>
      </c>
      <c r="CS14" s="624"/>
      <c r="CT14" s="624"/>
      <c r="CU14" s="624"/>
      <c r="CV14" s="624"/>
      <c r="CW14" s="624"/>
      <c r="CX14" s="624"/>
      <c r="CY14" s="625"/>
      <c r="CZ14" s="626">
        <v>4</v>
      </c>
      <c r="DA14" s="626"/>
      <c r="DB14" s="626"/>
      <c r="DC14" s="626"/>
      <c r="DD14" s="632" t="s">
        <v>109</v>
      </c>
      <c r="DE14" s="624"/>
      <c r="DF14" s="624"/>
      <c r="DG14" s="624"/>
      <c r="DH14" s="624"/>
      <c r="DI14" s="624"/>
      <c r="DJ14" s="624"/>
      <c r="DK14" s="624"/>
      <c r="DL14" s="624"/>
      <c r="DM14" s="624"/>
      <c r="DN14" s="624"/>
      <c r="DO14" s="624"/>
      <c r="DP14" s="625"/>
      <c r="DQ14" s="632">
        <v>90751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47</v>
      </c>
      <c r="S15" s="624"/>
      <c r="T15" s="624"/>
      <c r="U15" s="624"/>
      <c r="V15" s="624"/>
      <c r="W15" s="624"/>
      <c r="X15" s="624"/>
      <c r="Y15" s="625"/>
      <c r="Z15" s="626">
        <v>0</v>
      </c>
      <c r="AA15" s="626"/>
      <c r="AB15" s="626"/>
      <c r="AC15" s="626"/>
      <c r="AD15" s="627">
        <v>47</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6738</v>
      </c>
      <c r="BH15" s="624"/>
      <c r="BI15" s="624"/>
      <c r="BJ15" s="624"/>
      <c r="BK15" s="624"/>
      <c r="BL15" s="624"/>
      <c r="BM15" s="624"/>
      <c r="BN15" s="625"/>
      <c r="BO15" s="626">
        <v>3.9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187331</v>
      </c>
      <c r="CS15" s="624"/>
      <c r="CT15" s="624"/>
      <c r="CU15" s="624"/>
      <c r="CV15" s="624"/>
      <c r="CW15" s="624"/>
      <c r="CX15" s="624"/>
      <c r="CY15" s="625"/>
      <c r="CZ15" s="626">
        <v>7.4</v>
      </c>
      <c r="DA15" s="626"/>
      <c r="DB15" s="626"/>
      <c r="DC15" s="626"/>
      <c r="DD15" s="632">
        <v>31734</v>
      </c>
      <c r="DE15" s="624"/>
      <c r="DF15" s="624"/>
      <c r="DG15" s="624"/>
      <c r="DH15" s="624"/>
      <c r="DI15" s="624"/>
      <c r="DJ15" s="624"/>
      <c r="DK15" s="624"/>
      <c r="DL15" s="624"/>
      <c r="DM15" s="624"/>
      <c r="DN15" s="624"/>
      <c r="DO15" s="624"/>
      <c r="DP15" s="625"/>
      <c r="DQ15" s="632">
        <v>171204</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1410650</v>
      </c>
      <c r="S16" s="624"/>
      <c r="T16" s="624"/>
      <c r="U16" s="624"/>
      <c r="V16" s="624"/>
      <c r="W16" s="624"/>
      <c r="X16" s="624"/>
      <c r="Y16" s="625"/>
      <c r="Z16" s="626">
        <v>48.4</v>
      </c>
      <c r="AA16" s="626"/>
      <c r="AB16" s="626"/>
      <c r="AC16" s="626"/>
      <c r="AD16" s="627">
        <v>1245407</v>
      </c>
      <c r="AE16" s="627"/>
      <c r="AF16" s="627"/>
      <c r="AG16" s="627"/>
      <c r="AH16" s="627"/>
      <c r="AI16" s="627"/>
      <c r="AJ16" s="627"/>
      <c r="AK16" s="627"/>
      <c r="AL16" s="628">
        <v>84.8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17608</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3701</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1245407</v>
      </c>
      <c r="S17" s="624"/>
      <c r="T17" s="624"/>
      <c r="U17" s="624"/>
      <c r="V17" s="624"/>
      <c r="W17" s="624"/>
      <c r="X17" s="624"/>
      <c r="Y17" s="625"/>
      <c r="Z17" s="626">
        <v>42.8</v>
      </c>
      <c r="AA17" s="626"/>
      <c r="AB17" s="626"/>
      <c r="AC17" s="626"/>
      <c r="AD17" s="627">
        <v>1245407</v>
      </c>
      <c r="AE17" s="627"/>
      <c r="AF17" s="627"/>
      <c r="AG17" s="627"/>
      <c r="AH17" s="627"/>
      <c r="AI17" s="627"/>
      <c r="AJ17" s="627"/>
      <c r="AK17" s="627"/>
      <c r="AL17" s="628">
        <v>84.8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256899</v>
      </c>
      <c r="CS17" s="624"/>
      <c r="CT17" s="624"/>
      <c r="CU17" s="624"/>
      <c r="CV17" s="624"/>
      <c r="CW17" s="624"/>
      <c r="CX17" s="624"/>
      <c r="CY17" s="625"/>
      <c r="CZ17" s="626">
        <v>10.1</v>
      </c>
      <c r="DA17" s="626"/>
      <c r="DB17" s="626"/>
      <c r="DC17" s="626"/>
      <c r="DD17" s="632" t="s">
        <v>109</v>
      </c>
      <c r="DE17" s="624"/>
      <c r="DF17" s="624"/>
      <c r="DG17" s="624"/>
      <c r="DH17" s="624"/>
      <c r="DI17" s="624"/>
      <c r="DJ17" s="624"/>
      <c r="DK17" s="624"/>
      <c r="DL17" s="624"/>
      <c r="DM17" s="624"/>
      <c r="DN17" s="624"/>
      <c r="DO17" s="624"/>
      <c r="DP17" s="625"/>
      <c r="DQ17" s="632">
        <v>256899</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165243</v>
      </c>
      <c r="S18" s="624"/>
      <c r="T18" s="624"/>
      <c r="U18" s="624"/>
      <c r="V18" s="624"/>
      <c r="W18" s="624"/>
      <c r="X18" s="624"/>
      <c r="Y18" s="625"/>
      <c r="Z18" s="626">
        <v>5.7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9816</v>
      </c>
      <c r="BH19" s="624"/>
      <c r="BI19" s="624"/>
      <c r="BJ19" s="624"/>
      <c r="BK19" s="624"/>
      <c r="BL19" s="624"/>
      <c r="BM19" s="624"/>
      <c r="BN19" s="625"/>
      <c r="BO19" s="626">
        <v>5.7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1633648</v>
      </c>
      <c r="S20" s="624"/>
      <c r="T20" s="624"/>
      <c r="U20" s="624"/>
      <c r="V20" s="624"/>
      <c r="W20" s="624"/>
      <c r="X20" s="624"/>
      <c r="Y20" s="625"/>
      <c r="Z20" s="626">
        <v>56.1</v>
      </c>
      <c r="AA20" s="626"/>
      <c r="AB20" s="626"/>
      <c r="AC20" s="626"/>
      <c r="AD20" s="627">
        <v>1468405</v>
      </c>
      <c r="AE20" s="627"/>
      <c r="AF20" s="627"/>
      <c r="AG20" s="627"/>
      <c r="AH20" s="627"/>
      <c r="AI20" s="627"/>
      <c r="AJ20" s="627"/>
      <c r="AK20" s="627"/>
      <c r="AL20" s="628">
        <v>100</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9816</v>
      </c>
      <c r="BH20" s="624"/>
      <c r="BI20" s="624"/>
      <c r="BJ20" s="624"/>
      <c r="BK20" s="624"/>
      <c r="BL20" s="624"/>
      <c r="BM20" s="624"/>
      <c r="BN20" s="625"/>
      <c r="BO20" s="626">
        <v>5.7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2538264</v>
      </c>
      <c r="CS20" s="624"/>
      <c r="CT20" s="624"/>
      <c r="CU20" s="624"/>
      <c r="CV20" s="624"/>
      <c r="CW20" s="624"/>
      <c r="CX20" s="624"/>
      <c r="CY20" s="625"/>
      <c r="CZ20" s="626">
        <v>100</v>
      </c>
      <c r="DA20" s="626"/>
      <c r="DB20" s="626"/>
      <c r="DC20" s="626"/>
      <c r="DD20" s="632">
        <v>346623</v>
      </c>
      <c r="DE20" s="624"/>
      <c r="DF20" s="624"/>
      <c r="DG20" s="624"/>
      <c r="DH20" s="624"/>
      <c r="DI20" s="624"/>
      <c r="DJ20" s="624"/>
      <c r="DK20" s="624"/>
      <c r="DL20" s="624"/>
      <c r="DM20" s="624"/>
      <c r="DN20" s="624"/>
      <c r="DO20" s="624"/>
      <c r="DP20" s="625"/>
      <c r="DQ20" s="632">
        <v>1759145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9816</v>
      </c>
      <c r="BH21" s="624"/>
      <c r="BI21" s="624"/>
      <c r="BJ21" s="624"/>
      <c r="BK21" s="624"/>
      <c r="BL21" s="624"/>
      <c r="BM21" s="624"/>
      <c r="BN21" s="625"/>
      <c r="BO21" s="626">
        <v>5.7</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2070</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82894</v>
      </c>
      <c r="S23" s="624"/>
      <c r="T23" s="624"/>
      <c r="U23" s="624"/>
      <c r="V23" s="624"/>
      <c r="W23" s="624"/>
      <c r="X23" s="624"/>
      <c r="Y23" s="625"/>
      <c r="Z23" s="626">
        <v>2.8</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11440</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821026</v>
      </c>
      <c r="CS24" s="613"/>
      <c r="CT24" s="613"/>
      <c r="CU24" s="613"/>
      <c r="CV24" s="613"/>
      <c r="CW24" s="613"/>
      <c r="CX24" s="613"/>
      <c r="CY24" s="614"/>
      <c r="CZ24" s="652">
        <v>32.299999999999997</v>
      </c>
      <c r="DA24" s="653"/>
      <c r="DB24" s="653"/>
      <c r="DC24" s="654"/>
      <c r="DD24" s="651">
        <v>748702</v>
      </c>
      <c r="DE24" s="613"/>
      <c r="DF24" s="613"/>
      <c r="DG24" s="613"/>
      <c r="DH24" s="613"/>
      <c r="DI24" s="613"/>
      <c r="DJ24" s="613"/>
      <c r="DK24" s="614"/>
      <c r="DL24" s="651">
        <v>743292</v>
      </c>
      <c r="DM24" s="613"/>
      <c r="DN24" s="613"/>
      <c r="DO24" s="613"/>
      <c r="DP24" s="613"/>
      <c r="DQ24" s="613"/>
      <c r="DR24" s="613"/>
      <c r="DS24" s="613"/>
      <c r="DT24" s="613"/>
      <c r="DU24" s="613"/>
      <c r="DV24" s="614"/>
      <c r="DW24" s="617">
        <v>48.2</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199502</v>
      </c>
      <c r="S25" s="624"/>
      <c r="T25" s="624"/>
      <c r="U25" s="624"/>
      <c r="V25" s="624"/>
      <c r="W25" s="624"/>
      <c r="X25" s="624"/>
      <c r="Y25" s="625"/>
      <c r="Z25" s="626">
        <v>6.9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457782</v>
      </c>
      <c r="CS25" s="643"/>
      <c r="CT25" s="643"/>
      <c r="CU25" s="643"/>
      <c r="CV25" s="643"/>
      <c r="CW25" s="643"/>
      <c r="CX25" s="643"/>
      <c r="CY25" s="644"/>
      <c r="CZ25" s="657">
        <v>18</v>
      </c>
      <c r="DA25" s="658"/>
      <c r="DB25" s="658"/>
      <c r="DC25" s="659"/>
      <c r="DD25" s="632">
        <v>449222</v>
      </c>
      <c r="DE25" s="643"/>
      <c r="DF25" s="643"/>
      <c r="DG25" s="643"/>
      <c r="DH25" s="643"/>
      <c r="DI25" s="643"/>
      <c r="DJ25" s="643"/>
      <c r="DK25" s="644"/>
      <c r="DL25" s="632">
        <v>446689</v>
      </c>
      <c r="DM25" s="643"/>
      <c r="DN25" s="643"/>
      <c r="DO25" s="643"/>
      <c r="DP25" s="643"/>
      <c r="DQ25" s="643"/>
      <c r="DR25" s="643"/>
      <c r="DS25" s="643"/>
      <c r="DT25" s="643"/>
      <c r="DU25" s="643"/>
      <c r="DV25" s="644"/>
      <c r="DW25" s="628">
        <v>29</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275198</v>
      </c>
      <c r="CS26" s="624"/>
      <c r="CT26" s="624"/>
      <c r="CU26" s="624"/>
      <c r="CV26" s="624"/>
      <c r="CW26" s="624"/>
      <c r="CX26" s="624"/>
      <c r="CY26" s="625"/>
      <c r="CZ26" s="657">
        <v>10.8</v>
      </c>
      <c r="DA26" s="658"/>
      <c r="DB26" s="658"/>
      <c r="DC26" s="659"/>
      <c r="DD26" s="632">
        <v>268380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110971</v>
      </c>
      <c r="S27" s="624"/>
      <c r="T27" s="624"/>
      <c r="U27" s="624"/>
      <c r="V27" s="624"/>
      <c r="W27" s="624"/>
      <c r="X27" s="624"/>
      <c r="Y27" s="625"/>
      <c r="Z27" s="626">
        <v>3.8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172483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106345</v>
      </c>
      <c r="CS27" s="643"/>
      <c r="CT27" s="643"/>
      <c r="CU27" s="643"/>
      <c r="CV27" s="643"/>
      <c r="CW27" s="643"/>
      <c r="CX27" s="643"/>
      <c r="CY27" s="644"/>
      <c r="CZ27" s="657">
        <v>4.2</v>
      </c>
      <c r="DA27" s="658"/>
      <c r="DB27" s="658"/>
      <c r="DC27" s="659"/>
      <c r="DD27" s="632">
        <v>42581</v>
      </c>
      <c r="DE27" s="643"/>
      <c r="DF27" s="643"/>
      <c r="DG27" s="643"/>
      <c r="DH27" s="643"/>
      <c r="DI27" s="643"/>
      <c r="DJ27" s="643"/>
      <c r="DK27" s="644"/>
      <c r="DL27" s="632">
        <v>39704</v>
      </c>
      <c r="DM27" s="643"/>
      <c r="DN27" s="643"/>
      <c r="DO27" s="643"/>
      <c r="DP27" s="643"/>
      <c r="DQ27" s="643"/>
      <c r="DR27" s="643"/>
      <c r="DS27" s="643"/>
      <c r="DT27" s="643"/>
      <c r="DU27" s="643"/>
      <c r="DV27" s="644"/>
      <c r="DW27" s="628">
        <v>2.6</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6250</v>
      </c>
      <c r="S28" s="624"/>
      <c r="T28" s="624"/>
      <c r="U28" s="624"/>
      <c r="V28" s="624"/>
      <c r="W28" s="624"/>
      <c r="X28" s="624"/>
      <c r="Y28" s="625"/>
      <c r="Z28" s="626">
        <v>0.2</v>
      </c>
      <c r="AA28" s="626"/>
      <c r="AB28" s="626"/>
      <c r="AC28" s="626"/>
      <c r="AD28" s="627">
        <v>75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256899</v>
      </c>
      <c r="CS28" s="624"/>
      <c r="CT28" s="624"/>
      <c r="CU28" s="624"/>
      <c r="CV28" s="624"/>
      <c r="CW28" s="624"/>
      <c r="CX28" s="624"/>
      <c r="CY28" s="625"/>
      <c r="CZ28" s="657">
        <v>10.1</v>
      </c>
      <c r="DA28" s="658"/>
      <c r="DB28" s="658"/>
      <c r="DC28" s="659"/>
      <c r="DD28" s="632">
        <v>256899</v>
      </c>
      <c r="DE28" s="624"/>
      <c r="DF28" s="624"/>
      <c r="DG28" s="624"/>
      <c r="DH28" s="624"/>
      <c r="DI28" s="624"/>
      <c r="DJ28" s="624"/>
      <c r="DK28" s="625"/>
      <c r="DL28" s="632">
        <v>256899</v>
      </c>
      <c r="DM28" s="624"/>
      <c r="DN28" s="624"/>
      <c r="DO28" s="624"/>
      <c r="DP28" s="624"/>
      <c r="DQ28" s="624"/>
      <c r="DR28" s="624"/>
      <c r="DS28" s="624"/>
      <c r="DT28" s="624"/>
      <c r="DU28" s="624"/>
      <c r="DV28" s="625"/>
      <c r="DW28" s="628">
        <v>16.7</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4641</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256740</v>
      </c>
      <c r="CS29" s="643"/>
      <c r="CT29" s="643"/>
      <c r="CU29" s="643"/>
      <c r="CV29" s="643"/>
      <c r="CW29" s="643"/>
      <c r="CX29" s="643"/>
      <c r="CY29" s="644"/>
      <c r="CZ29" s="657">
        <v>10.1</v>
      </c>
      <c r="DA29" s="658"/>
      <c r="DB29" s="658"/>
      <c r="DC29" s="659"/>
      <c r="DD29" s="632">
        <v>256740</v>
      </c>
      <c r="DE29" s="643"/>
      <c r="DF29" s="643"/>
      <c r="DG29" s="643"/>
      <c r="DH29" s="643"/>
      <c r="DI29" s="643"/>
      <c r="DJ29" s="643"/>
      <c r="DK29" s="644"/>
      <c r="DL29" s="632">
        <v>256740</v>
      </c>
      <c r="DM29" s="643"/>
      <c r="DN29" s="643"/>
      <c r="DO29" s="643"/>
      <c r="DP29" s="643"/>
      <c r="DQ29" s="643"/>
      <c r="DR29" s="643"/>
      <c r="DS29" s="643"/>
      <c r="DT29" s="643"/>
      <c r="DU29" s="643"/>
      <c r="DV29" s="644"/>
      <c r="DW29" s="628">
        <v>16.7</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9674</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95.1</v>
      </c>
      <c r="BH30" s="682"/>
      <c r="BI30" s="682"/>
      <c r="BJ30" s="682"/>
      <c r="BK30" s="682"/>
      <c r="BL30" s="682"/>
      <c r="BM30" s="618">
        <v>90.6</v>
      </c>
      <c r="BN30" s="682"/>
      <c r="BO30" s="682"/>
      <c r="BP30" s="682"/>
      <c r="BQ30" s="683"/>
      <c r="BR30" s="681">
        <v>98.9</v>
      </c>
      <c r="BS30" s="682"/>
      <c r="BT30" s="682"/>
      <c r="BU30" s="682"/>
      <c r="BV30" s="682"/>
      <c r="BW30" s="682"/>
      <c r="BX30" s="618">
        <v>94.2</v>
      </c>
      <c r="BY30" s="682"/>
      <c r="BZ30" s="682"/>
      <c r="CA30" s="682"/>
      <c r="CB30" s="683"/>
      <c r="CD30" s="686"/>
      <c r="CE30" s="687"/>
      <c r="CF30" s="637" t="s">
        <v>291</v>
      </c>
      <c r="CG30" s="638"/>
      <c r="CH30" s="638"/>
      <c r="CI30" s="638"/>
      <c r="CJ30" s="638"/>
      <c r="CK30" s="638"/>
      <c r="CL30" s="638"/>
      <c r="CM30" s="638"/>
      <c r="CN30" s="638"/>
      <c r="CO30" s="638"/>
      <c r="CP30" s="638"/>
      <c r="CQ30" s="639"/>
      <c r="CR30" s="623">
        <v>230834</v>
      </c>
      <c r="CS30" s="624"/>
      <c r="CT30" s="624"/>
      <c r="CU30" s="624"/>
      <c r="CV30" s="624"/>
      <c r="CW30" s="624"/>
      <c r="CX30" s="624"/>
      <c r="CY30" s="625"/>
      <c r="CZ30" s="657">
        <v>9.1</v>
      </c>
      <c r="DA30" s="658"/>
      <c r="DB30" s="658"/>
      <c r="DC30" s="659"/>
      <c r="DD30" s="632">
        <v>230834</v>
      </c>
      <c r="DE30" s="624"/>
      <c r="DF30" s="624"/>
      <c r="DG30" s="624"/>
      <c r="DH30" s="624"/>
      <c r="DI30" s="624"/>
      <c r="DJ30" s="624"/>
      <c r="DK30" s="625"/>
      <c r="DL30" s="632">
        <v>230834</v>
      </c>
      <c r="DM30" s="624"/>
      <c r="DN30" s="624"/>
      <c r="DO30" s="624"/>
      <c r="DP30" s="624"/>
      <c r="DQ30" s="624"/>
      <c r="DR30" s="624"/>
      <c r="DS30" s="624"/>
      <c r="DT30" s="624"/>
      <c r="DU30" s="624"/>
      <c r="DV30" s="625"/>
      <c r="DW30" s="628">
        <v>15</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356931</v>
      </c>
      <c r="S31" s="624"/>
      <c r="T31" s="624"/>
      <c r="U31" s="624"/>
      <c r="V31" s="624"/>
      <c r="W31" s="624"/>
      <c r="X31" s="624"/>
      <c r="Y31" s="625"/>
      <c r="Z31" s="626">
        <v>12.3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87.2</v>
      </c>
      <c r="BH31" s="643"/>
      <c r="BI31" s="643"/>
      <c r="BJ31" s="643"/>
      <c r="BK31" s="643"/>
      <c r="BL31" s="643"/>
      <c r="BM31" s="629">
        <v>83.9</v>
      </c>
      <c r="BN31" s="679"/>
      <c r="BO31" s="679"/>
      <c r="BP31" s="679"/>
      <c r="BQ31" s="680"/>
      <c r="BR31" s="678">
        <v>99.3</v>
      </c>
      <c r="BS31" s="643"/>
      <c r="BT31" s="643"/>
      <c r="BU31" s="643"/>
      <c r="BV31" s="643"/>
      <c r="BW31" s="643"/>
      <c r="BX31" s="629">
        <v>94.7</v>
      </c>
      <c r="BY31" s="679"/>
      <c r="BZ31" s="679"/>
      <c r="CA31" s="679"/>
      <c r="CB31" s="680"/>
      <c r="CD31" s="686"/>
      <c r="CE31" s="687"/>
      <c r="CF31" s="637" t="s">
        <v>295</v>
      </c>
      <c r="CG31" s="638"/>
      <c r="CH31" s="638"/>
      <c r="CI31" s="638"/>
      <c r="CJ31" s="638"/>
      <c r="CK31" s="638"/>
      <c r="CL31" s="638"/>
      <c r="CM31" s="638"/>
      <c r="CN31" s="638"/>
      <c r="CO31" s="638"/>
      <c r="CP31" s="638"/>
      <c r="CQ31" s="639"/>
      <c r="CR31" s="623">
        <v>25906</v>
      </c>
      <c r="CS31" s="643"/>
      <c r="CT31" s="643"/>
      <c r="CU31" s="643"/>
      <c r="CV31" s="643"/>
      <c r="CW31" s="643"/>
      <c r="CX31" s="643"/>
      <c r="CY31" s="644"/>
      <c r="CZ31" s="657">
        <v>1</v>
      </c>
      <c r="DA31" s="658"/>
      <c r="DB31" s="658"/>
      <c r="DC31" s="659"/>
      <c r="DD31" s="632">
        <v>25906</v>
      </c>
      <c r="DE31" s="643"/>
      <c r="DF31" s="643"/>
      <c r="DG31" s="643"/>
      <c r="DH31" s="643"/>
      <c r="DI31" s="643"/>
      <c r="DJ31" s="643"/>
      <c r="DK31" s="644"/>
      <c r="DL31" s="632">
        <v>25906</v>
      </c>
      <c r="DM31" s="643"/>
      <c r="DN31" s="643"/>
      <c r="DO31" s="643"/>
      <c r="DP31" s="643"/>
      <c r="DQ31" s="643"/>
      <c r="DR31" s="643"/>
      <c r="DS31" s="643"/>
      <c r="DT31" s="643"/>
      <c r="DU31" s="643"/>
      <c r="DV31" s="644"/>
      <c r="DW31" s="628">
        <v>1.7</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67359</v>
      </c>
      <c r="S32" s="624"/>
      <c r="T32" s="624"/>
      <c r="U32" s="624"/>
      <c r="V32" s="624"/>
      <c r="W32" s="624"/>
      <c r="X32" s="624"/>
      <c r="Y32" s="625"/>
      <c r="Z32" s="626">
        <v>2.2999999999999998</v>
      </c>
      <c r="AA32" s="626"/>
      <c r="AB32" s="626"/>
      <c r="AC32" s="626"/>
      <c r="AD32" s="627">
        <v>555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98.3</v>
      </c>
      <c r="BH32" s="691"/>
      <c r="BI32" s="691"/>
      <c r="BJ32" s="691"/>
      <c r="BK32" s="691"/>
      <c r="BL32" s="691"/>
      <c r="BM32" s="692">
        <v>92.8</v>
      </c>
      <c r="BN32" s="691"/>
      <c r="BO32" s="691"/>
      <c r="BP32" s="691"/>
      <c r="BQ32" s="693"/>
      <c r="BR32" s="690">
        <v>98.6</v>
      </c>
      <c r="BS32" s="691"/>
      <c r="BT32" s="691"/>
      <c r="BU32" s="691"/>
      <c r="BV32" s="691"/>
      <c r="BW32" s="691"/>
      <c r="BX32" s="692">
        <v>93.3</v>
      </c>
      <c r="BY32" s="691"/>
      <c r="BZ32" s="691"/>
      <c r="CA32" s="691"/>
      <c r="CB32" s="693"/>
      <c r="CD32" s="688"/>
      <c r="CE32" s="689"/>
      <c r="CF32" s="637" t="s">
        <v>298</v>
      </c>
      <c r="CG32" s="638"/>
      <c r="CH32" s="638"/>
      <c r="CI32" s="638"/>
      <c r="CJ32" s="638"/>
      <c r="CK32" s="638"/>
      <c r="CL32" s="638"/>
      <c r="CM32" s="638"/>
      <c r="CN32" s="638"/>
      <c r="CO32" s="638"/>
      <c r="CP32" s="638"/>
      <c r="CQ32" s="639"/>
      <c r="CR32" s="623">
        <v>159</v>
      </c>
      <c r="CS32" s="624"/>
      <c r="CT32" s="624"/>
      <c r="CU32" s="624"/>
      <c r="CV32" s="624"/>
      <c r="CW32" s="624"/>
      <c r="CX32" s="624"/>
      <c r="CY32" s="625"/>
      <c r="CZ32" s="657">
        <v>0</v>
      </c>
      <c r="DA32" s="658"/>
      <c r="DB32" s="658"/>
      <c r="DC32" s="659"/>
      <c r="DD32" s="632">
        <v>159</v>
      </c>
      <c r="DE32" s="624"/>
      <c r="DF32" s="624"/>
      <c r="DG32" s="624"/>
      <c r="DH32" s="624"/>
      <c r="DI32" s="624"/>
      <c r="DJ32" s="624"/>
      <c r="DK32" s="625"/>
      <c r="DL32" s="632">
        <v>159</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426300</v>
      </c>
      <c r="S33" s="624"/>
      <c r="T33" s="624"/>
      <c r="U33" s="624"/>
      <c r="V33" s="624"/>
      <c r="W33" s="624"/>
      <c r="X33" s="624"/>
      <c r="Y33" s="625"/>
      <c r="Z33" s="626">
        <v>14.6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1353007</v>
      </c>
      <c r="CS33" s="643"/>
      <c r="CT33" s="643"/>
      <c r="CU33" s="643"/>
      <c r="CV33" s="643"/>
      <c r="CW33" s="643"/>
      <c r="CX33" s="643"/>
      <c r="CY33" s="644"/>
      <c r="CZ33" s="657">
        <v>53.3</v>
      </c>
      <c r="DA33" s="658"/>
      <c r="DB33" s="658"/>
      <c r="DC33" s="659"/>
      <c r="DD33" s="632">
        <v>940721</v>
      </c>
      <c r="DE33" s="643"/>
      <c r="DF33" s="643"/>
      <c r="DG33" s="643"/>
      <c r="DH33" s="643"/>
      <c r="DI33" s="643"/>
      <c r="DJ33" s="643"/>
      <c r="DK33" s="644"/>
      <c r="DL33" s="632">
        <v>539326</v>
      </c>
      <c r="DM33" s="643"/>
      <c r="DN33" s="643"/>
      <c r="DO33" s="643"/>
      <c r="DP33" s="643"/>
      <c r="DQ33" s="643"/>
      <c r="DR33" s="643"/>
      <c r="DS33" s="643"/>
      <c r="DT33" s="643"/>
      <c r="DU33" s="643"/>
      <c r="DV33" s="644"/>
      <c r="DW33" s="628">
        <v>35</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393112</v>
      </c>
      <c r="CS34" s="624"/>
      <c r="CT34" s="624"/>
      <c r="CU34" s="624"/>
      <c r="CV34" s="624"/>
      <c r="CW34" s="624"/>
      <c r="CX34" s="624"/>
      <c r="CY34" s="625"/>
      <c r="CZ34" s="657">
        <v>15.5</v>
      </c>
      <c r="DA34" s="658"/>
      <c r="DB34" s="658"/>
      <c r="DC34" s="659"/>
      <c r="DD34" s="632">
        <v>267656</v>
      </c>
      <c r="DE34" s="624"/>
      <c r="DF34" s="624"/>
      <c r="DG34" s="624"/>
      <c r="DH34" s="624"/>
      <c r="DI34" s="624"/>
      <c r="DJ34" s="624"/>
      <c r="DK34" s="625"/>
      <c r="DL34" s="632">
        <v>198545</v>
      </c>
      <c r="DM34" s="624"/>
      <c r="DN34" s="624"/>
      <c r="DO34" s="624"/>
      <c r="DP34" s="624"/>
      <c r="DQ34" s="624"/>
      <c r="DR34" s="624"/>
      <c r="DS34" s="624"/>
      <c r="DT34" s="624"/>
      <c r="DU34" s="624"/>
      <c r="DV34" s="625"/>
      <c r="DW34" s="628">
        <v>12.9</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71800</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445280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30103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13937</v>
      </c>
      <c r="CS35" s="643"/>
      <c r="CT35" s="643"/>
      <c r="CU35" s="643"/>
      <c r="CV35" s="643"/>
      <c r="CW35" s="643"/>
      <c r="CX35" s="643"/>
      <c r="CY35" s="644"/>
      <c r="CZ35" s="657">
        <v>0.5</v>
      </c>
      <c r="DA35" s="658"/>
      <c r="DB35" s="658"/>
      <c r="DC35" s="659"/>
      <c r="DD35" s="632">
        <v>10687</v>
      </c>
      <c r="DE35" s="643"/>
      <c r="DF35" s="643"/>
      <c r="DG35" s="643"/>
      <c r="DH35" s="643"/>
      <c r="DI35" s="643"/>
      <c r="DJ35" s="643"/>
      <c r="DK35" s="644"/>
      <c r="DL35" s="632">
        <v>10687</v>
      </c>
      <c r="DM35" s="643"/>
      <c r="DN35" s="643"/>
      <c r="DO35" s="643"/>
      <c r="DP35" s="643"/>
      <c r="DQ35" s="643"/>
      <c r="DR35" s="643"/>
      <c r="DS35" s="643"/>
      <c r="DT35" s="643"/>
      <c r="DU35" s="643"/>
      <c r="DV35" s="644"/>
      <c r="DW35" s="628">
        <v>0.7</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2911680</v>
      </c>
      <c r="S36" s="696"/>
      <c r="T36" s="696"/>
      <c r="U36" s="696"/>
      <c r="V36" s="696"/>
      <c r="W36" s="696"/>
      <c r="X36" s="696"/>
      <c r="Y36" s="697"/>
      <c r="Z36" s="698">
        <v>100</v>
      </c>
      <c r="AA36" s="698"/>
      <c r="AB36" s="698"/>
      <c r="AC36" s="698"/>
      <c r="AD36" s="699">
        <v>1469035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160596</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25096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440217</v>
      </c>
      <c r="CS36" s="624"/>
      <c r="CT36" s="624"/>
      <c r="CU36" s="624"/>
      <c r="CV36" s="624"/>
      <c r="CW36" s="624"/>
      <c r="CX36" s="624"/>
      <c r="CY36" s="625"/>
      <c r="CZ36" s="657">
        <v>17.3</v>
      </c>
      <c r="DA36" s="658"/>
      <c r="DB36" s="658"/>
      <c r="DC36" s="659"/>
      <c r="DD36" s="632">
        <v>204259</v>
      </c>
      <c r="DE36" s="624"/>
      <c r="DF36" s="624"/>
      <c r="DG36" s="624"/>
      <c r="DH36" s="624"/>
      <c r="DI36" s="624"/>
      <c r="DJ36" s="624"/>
      <c r="DK36" s="625"/>
      <c r="DL36" s="632">
        <v>161700</v>
      </c>
      <c r="DM36" s="624"/>
      <c r="DN36" s="624"/>
      <c r="DO36" s="624"/>
      <c r="DP36" s="624"/>
      <c r="DQ36" s="624"/>
      <c r="DR36" s="624"/>
      <c r="DS36" s="624"/>
      <c r="DT36" s="624"/>
      <c r="DU36" s="624"/>
      <c r="DV36" s="625"/>
      <c r="DW36" s="628">
        <v>10.5</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v>84307</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299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109619</v>
      </c>
      <c r="CS37" s="643"/>
      <c r="CT37" s="643"/>
      <c r="CU37" s="643"/>
      <c r="CV37" s="643"/>
      <c r="CW37" s="643"/>
      <c r="CX37" s="643"/>
      <c r="CY37" s="644"/>
      <c r="CZ37" s="657">
        <v>4.3</v>
      </c>
      <c r="DA37" s="658"/>
      <c r="DB37" s="658"/>
      <c r="DC37" s="659"/>
      <c r="DD37" s="632">
        <v>96926</v>
      </c>
      <c r="DE37" s="643"/>
      <c r="DF37" s="643"/>
      <c r="DG37" s="643"/>
      <c r="DH37" s="643"/>
      <c r="DI37" s="643"/>
      <c r="DJ37" s="643"/>
      <c r="DK37" s="644"/>
      <c r="DL37" s="632">
        <v>92170</v>
      </c>
      <c r="DM37" s="643"/>
      <c r="DN37" s="643"/>
      <c r="DO37" s="643"/>
      <c r="DP37" s="643"/>
      <c r="DQ37" s="643"/>
      <c r="DR37" s="643"/>
      <c r="DS37" s="643"/>
      <c r="DT37" s="643"/>
      <c r="DU37" s="643"/>
      <c r="DV37" s="644"/>
      <c r="DW37" s="628">
        <v>6</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v>73030</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562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284684</v>
      </c>
      <c r="CS38" s="624"/>
      <c r="CT38" s="624"/>
      <c r="CU38" s="624"/>
      <c r="CV38" s="624"/>
      <c r="CW38" s="624"/>
      <c r="CX38" s="624"/>
      <c r="CY38" s="625"/>
      <c r="CZ38" s="657">
        <v>11.2</v>
      </c>
      <c r="DA38" s="658"/>
      <c r="DB38" s="658"/>
      <c r="DC38" s="659"/>
      <c r="DD38" s="632">
        <v>244107</v>
      </c>
      <c r="DE38" s="624"/>
      <c r="DF38" s="624"/>
      <c r="DG38" s="624"/>
      <c r="DH38" s="624"/>
      <c r="DI38" s="624"/>
      <c r="DJ38" s="624"/>
      <c r="DK38" s="625"/>
      <c r="DL38" s="632">
        <v>168394</v>
      </c>
      <c r="DM38" s="624"/>
      <c r="DN38" s="624"/>
      <c r="DO38" s="624"/>
      <c r="DP38" s="624"/>
      <c r="DQ38" s="624"/>
      <c r="DR38" s="624"/>
      <c r="DS38" s="624"/>
      <c r="DT38" s="624"/>
      <c r="DU38" s="624"/>
      <c r="DV38" s="625"/>
      <c r="DW38" s="628">
        <v>10.9</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t="s">
        <v>109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113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221057</v>
      </c>
      <c r="CS39" s="643"/>
      <c r="CT39" s="643"/>
      <c r="CU39" s="643"/>
      <c r="CV39" s="643"/>
      <c r="CW39" s="643"/>
      <c r="CX39" s="643"/>
      <c r="CY39" s="644"/>
      <c r="CZ39" s="657">
        <v>8.6999999999999993</v>
      </c>
      <c r="DA39" s="658"/>
      <c r="DB39" s="658"/>
      <c r="DC39" s="659"/>
      <c r="DD39" s="632">
        <v>214012</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28767</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101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98580</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247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364231</v>
      </c>
      <c r="CS42" s="624"/>
      <c r="CT42" s="624"/>
      <c r="CU42" s="624"/>
      <c r="CV42" s="624"/>
      <c r="CW42" s="624"/>
      <c r="CX42" s="624"/>
      <c r="CY42" s="625"/>
      <c r="CZ42" s="657">
        <v>14.3</v>
      </c>
      <c r="DA42" s="706"/>
      <c r="DB42" s="706"/>
      <c r="DC42" s="707"/>
      <c r="DD42" s="632">
        <v>69722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118</v>
      </c>
      <c r="CS43" s="643"/>
      <c r="CT43" s="643"/>
      <c r="CU43" s="643"/>
      <c r="CV43" s="643"/>
      <c r="CW43" s="643"/>
      <c r="CX43" s="643"/>
      <c r="CY43" s="644"/>
      <c r="CZ43" s="657" t="s">
        <v>118</v>
      </c>
      <c r="DA43" s="658"/>
      <c r="DB43" s="658"/>
      <c r="DC43" s="659"/>
      <c r="DD43" s="632" t="s">
        <v>118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346623</v>
      </c>
      <c r="CS44" s="624"/>
      <c r="CT44" s="624"/>
      <c r="CU44" s="624"/>
      <c r="CV44" s="624"/>
      <c r="CW44" s="624"/>
      <c r="CX44" s="624"/>
      <c r="CY44" s="625"/>
      <c r="CZ44" s="657">
        <v>13.7</v>
      </c>
      <c r="DA44" s="706"/>
      <c r="DB44" s="706"/>
      <c r="DC44" s="707"/>
      <c r="DD44" s="632">
        <v>66021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99841</v>
      </c>
      <c r="CS45" s="643"/>
      <c r="CT45" s="643"/>
      <c r="CU45" s="643"/>
      <c r="CV45" s="643"/>
      <c r="CW45" s="643"/>
      <c r="CX45" s="643"/>
      <c r="CY45" s="644"/>
      <c r="CZ45" s="657">
        <v>3.9</v>
      </c>
      <c r="DA45" s="658"/>
      <c r="DB45" s="658"/>
      <c r="DC45" s="659"/>
      <c r="DD45" s="632">
        <v>523</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246782</v>
      </c>
      <c r="CS46" s="624"/>
      <c r="CT46" s="624"/>
      <c r="CU46" s="624"/>
      <c r="CV46" s="624"/>
      <c r="CW46" s="624"/>
      <c r="CX46" s="624"/>
      <c r="CY46" s="625"/>
      <c r="CZ46" s="657">
        <v>9.6999999999999993</v>
      </c>
      <c r="DA46" s="706"/>
      <c r="DB46" s="706"/>
      <c r="DC46" s="707"/>
      <c r="DD46" s="632">
        <v>65498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17608</v>
      </c>
      <c r="CS47" s="643"/>
      <c r="CT47" s="643"/>
      <c r="CU47" s="643"/>
      <c r="CV47" s="643"/>
      <c r="CW47" s="643"/>
      <c r="CX47" s="643"/>
      <c r="CY47" s="644"/>
      <c r="CZ47" s="657">
        <v>0.7</v>
      </c>
      <c r="DA47" s="658"/>
      <c r="DB47" s="658"/>
      <c r="DC47" s="659"/>
      <c r="DD47" s="632">
        <v>3701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2538264</v>
      </c>
      <c r="CS49" s="691"/>
      <c r="CT49" s="691"/>
      <c r="CU49" s="691"/>
      <c r="CV49" s="691"/>
      <c r="CW49" s="691"/>
      <c r="CX49" s="691"/>
      <c r="CY49" s="718"/>
      <c r="CZ49" s="719">
        <v>100</v>
      </c>
      <c r="DA49" s="720"/>
      <c r="DB49" s="720"/>
      <c r="DC49" s="721"/>
      <c r="DD49" s="722">
        <v>1759145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2911</v>
      </c>
      <c r="R7" s="753"/>
      <c r="S7" s="753"/>
      <c r="T7" s="753"/>
      <c r="U7" s="753"/>
      <c r="V7" s="753">
        <v>2538</v>
      </c>
      <c r="W7" s="753"/>
      <c r="X7" s="753"/>
      <c r="Y7" s="753"/>
      <c r="Z7" s="753"/>
      <c r="AA7" s="753">
        <v>373</v>
      </c>
      <c r="AB7" s="753"/>
      <c r="AC7" s="753"/>
      <c r="AD7" s="753"/>
      <c r="AE7" s="754"/>
      <c r="AF7" s="755">
        <v>340</v>
      </c>
      <c r="AG7" s="756"/>
      <c r="AH7" s="756"/>
      <c r="AI7" s="756"/>
      <c r="AJ7" s="757"/>
      <c r="AK7" s="792">
        <v>10</v>
      </c>
      <c r="AL7" s="793"/>
      <c r="AM7" s="793"/>
      <c r="AN7" s="793"/>
      <c r="AO7" s="793"/>
      <c r="AP7" s="793">
        <v>2751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340</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328</v>
      </c>
      <c r="R28" s="841"/>
      <c r="S28" s="841"/>
      <c r="T28" s="841"/>
      <c r="U28" s="841"/>
      <c r="V28" s="841">
        <v>298</v>
      </c>
      <c r="W28" s="841"/>
      <c r="X28" s="841"/>
      <c r="Y28" s="841"/>
      <c r="Z28" s="841"/>
      <c r="AA28" s="841">
        <v>30</v>
      </c>
      <c r="AB28" s="841"/>
      <c r="AC28" s="841"/>
      <c r="AD28" s="841"/>
      <c r="AE28" s="842"/>
      <c r="AF28" s="843">
        <v>30</v>
      </c>
      <c r="AG28" s="841"/>
      <c r="AH28" s="841"/>
      <c r="AI28" s="841"/>
      <c r="AJ28" s="844"/>
      <c r="AK28" s="845">
        <v>19</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124</v>
      </c>
      <c r="R29" s="777"/>
      <c r="S29" s="777"/>
      <c r="T29" s="777"/>
      <c r="U29" s="777"/>
      <c r="V29" s="777">
        <v>122</v>
      </c>
      <c r="W29" s="777"/>
      <c r="X29" s="777"/>
      <c r="Y29" s="777"/>
      <c r="Z29" s="777"/>
      <c r="AA29" s="777">
        <v>2</v>
      </c>
      <c r="AB29" s="777"/>
      <c r="AC29" s="777"/>
      <c r="AD29" s="777"/>
      <c r="AE29" s="778"/>
      <c r="AF29" s="779">
        <v>2</v>
      </c>
      <c r="AG29" s="780"/>
      <c r="AH29" s="780"/>
      <c r="AI29" s="780"/>
      <c r="AJ29" s="781"/>
      <c r="AK29" s="848">
        <v>25</v>
      </c>
      <c r="AL29" s="849"/>
      <c r="AM29" s="849"/>
      <c r="AN29" s="849"/>
      <c r="AO29" s="849"/>
      <c r="AP29" s="849">
        <v>7</v>
      </c>
      <c r="AQ29" s="849"/>
      <c r="AR29" s="849"/>
      <c r="AS29" s="849"/>
      <c r="AT29" s="849"/>
      <c r="AU29" s="849">
        <v>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354</v>
      </c>
      <c r="R30" s="777"/>
      <c r="S30" s="777"/>
      <c r="T30" s="777"/>
      <c r="U30" s="777"/>
      <c r="V30" s="777">
        <v>342</v>
      </c>
      <c r="W30" s="777"/>
      <c r="X30" s="777"/>
      <c r="Y30" s="777"/>
      <c r="Z30" s="777"/>
      <c r="AA30" s="777">
        <v>12</v>
      </c>
      <c r="AB30" s="777"/>
      <c r="AC30" s="777"/>
      <c r="AD30" s="777"/>
      <c r="AE30" s="778"/>
      <c r="AF30" s="779">
        <v>12</v>
      </c>
      <c r="AG30" s="780"/>
      <c r="AH30" s="780"/>
      <c r="AI30" s="780"/>
      <c r="AJ30" s="781"/>
      <c r="AK30" s="848">
        <v>50</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31</v>
      </c>
      <c r="R31" s="777"/>
      <c r="S31" s="777"/>
      <c r="T31" s="777"/>
      <c r="U31" s="777"/>
      <c r="V31" s="777">
        <v>31</v>
      </c>
      <c r="W31" s="777"/>
      <c r="X31" s="777"/>
      <c r="Y31" s="777"/>
      <c r="Z31" s="777"/>
      <c r="AA31" s="777">
        <v>0</v>
      </c>
      <c r="AB31" s="777"/>
      <c r="AC31" s="777"/>
      <c r="AD31" s="777"/>
      <c r="AE31" s="778"/>
      <c r="AF31" s="779">
        <v>0</v>
      </c>
      <c r="AG31" s="780"/>
      <c r="AH31" s="780"/>
      <c r="AI31" s="780"/>
      <c r="AJ31" s="781"/>
      <c r="AK31" s="848">
        <v>16</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31</v>
      </c>
      <c r="R32" s="777"/>
      <c r="S32" s="777"/>
      <c r="T32" s="777"/>
      <c r="U32" s="777"/>
      <c r="V32" s="777">
        <v>28</v>
      </c>
      <c r="W32" s="777"/>
      <c r="X32" s="777"/>
      <c r="Y32" s="777"/>
      <c r="Z32" s="777"/>
      <c r="AA32" s="777">
        <v>3</v>
      </c>
      <c r="AB32" s="777"/>
      <c r="AC32" s="777"/>
      <c r="AD32" s="777"/>
      <c r="AE32" s="778"/>
      <c r="AF32" s="779">
        <v>3</v>
      </c>
      <c r="AG32" s="780"/>
      <c r="AH32" s="780"/>
      <c r="AI32" s="780"/>
      <c r="AJ32" s="781"/>
      <c r="AK32" s="848">
        <v>7</v>
      </c>
      <c r="AL32" s="849"/>
      <c r="AM32" s="849"/>
      <c r="AN32" s="849"/>
      <c r="AO32" s="849"/>
      <c r="AP32" s="849">
        <v>50</v>
      </c>
      <c r="AQ32" s="849"/>
      <c r="AR32" s="849"/>
      <c r="AS32" s="849"/>
      <c r="AT32" s="849"/>
      <c r="AU32" s="849">
        <v>28</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11</v>
      </c>
      <c r="R33" s="777"/>
      <c r="S33" s="777"/>
      <c r="T33" s="777"/>
      <c r="U33" s="777"/>
      <c r="V33" s="777">
        <v>10</v>
      </c>
      <c r="W33" s="777"/>
      <c r="X33" s="777"/>
      <c r="Y33" s="777"/>
      <c r="Z33" s="777"/>
      <c r="AA33" s="777">
        <v>1</v>
      </c>
      <c r="AB33" s="777"/>
      <c r="AC33" s="777"/>
      <c r="AD33" s="777"/>
      <c r="AE33" s="778"/>
      <c r="AF33" s="779">
        <v>1</v>
      </c>
      <c r="AG33" s="780"/>
      <c r="AH33" s="780"/>
      <c r="AI33" s="780"/>
      <c r="AJ33" s="781"/>
      <c r="AK33" s="848">
        <v>8</v>
      </c>
      <c r="AL33" s="849"/>
      <c r="AM33" s="849"/>
      <c r="AN33" s="849"/>
      <c r="AO33" s="849"/>
      <c r="AP33" s="849">
        <v>0</v>
      </c>
      <c r="AQ33" s="849"/>
      <c r="AR33" s="849"/>
      <c r="AS33" s="849"/>
      <c r="AT33" s="849"/>
      <c r="AU33" s="849">
        <v>0</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149</v>
      </c>
      <c r="R34" s="777"/>
      <c r="S34" s="777"/>
      <c r="T34" s="777"/>
      <c r="U34" s="777"/>
      <c r="V34" s="777">
        <v>147</v>
      </c>
      <c r="W34" s="777"/>
      <c r="X34" s="777"/>
      <c r="Y34" s="777"/>
      <c r="Z34" s="777"/>
      <c r="AA34" s="777">
        <v>2</v>
      </c>
      <c r="AB34" s="777"/>
      <c r="AC34" s="777"/>
      <c r="AD34" s="777"/>
      <c r="AE34" s="778"/>
      <c r="AF34" s="779">
        <v>2</v>
      </c>
      <c r="AG34" s="780"/>
      <c r="AH34" s="780"/>
      <c r="AI34" s="780"/>
      <c r="AJ34" s="781"/>
      <c r="AK34" s="848">
        <v>73</v>
      </c>
      <c r="AL34" s="849"/>
      <c r="AM34" s="849"/>
      <c r="AN34" s="849"/>
      <c r="AO34" s="849"/>
      <c r="AP34" s="849">
        <v>491</v>
      </c>
      <c r="AQ34" s="849"/>
      <c r="AR34" s="849"/>
      <c r="AS34" s="849"/>
      <c r="AT34" s="849"/>
      <c r="AU34" s="849">
        <v>258</v>
      </c>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83</v>
      </c>
      <c r="R35" s="777"/>
      <c r="S35" s="777"/>
      <c r="T35" s="777"/>
      <c r="U35" s="777"/>
      <c r="V35" s="777">
        <v>79</v>
      </c>
      <c r="W35" s="777"/>
      <c r="X35" s="777"/>
      <c r="Y35" s="777"/>
      <c r="Z35" s="777"/>
      <c r="AA35" s="777">
        <v>4</v>
      </c>
      <c r="AB35" s="777"/>
      <c r="AC35" s="777"/>
      <c r="AD35" s="777"/>
      <c r="AE35" s="778"/>
      <c r="AF35" s="779">
        <v>4</v>
      </c>
      <c r="AG35" s="780"/>
      <c r="AH35" s="780"/>
      <c r="AI35" s="780"/>
      <c r="AJ35" s="781"/>
      <c r="AK35" s="848">
        <v>69</v>
      </c>
      <c r="AL35" s="849"/>
      <c r="AM35" s="849"/>
      <c r="AN35" s="849"/>
      <c r="AO35" s="849"/>
      <c r="AP35" s="849">
        <v>534</v>
      </c>
      <c r="AQ35" s="849"/>
      <c r="AR35" s="849"/>
      <c r="AS35" s="849"/>
      <c r="AT35" s="849"/>
      <c r="AU35" s="849">
        <v>302</v>
      </c>
      <c r="AV35" s="849"/>
      <c r="AW35" s="849"/>
      <c r="AX35" s="849"/>
      <c r="AY35" s="849"/>
      <c r="AZ35" s="850"/>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54</v>
      </c>
      <c r="AG63" s="860"/>
      <c r="AH63" s="860"/>
      <c r="AI63" s="860"/>
      <c r="AJ63" s="861"/>
      <c r="AK63" s="862"/>
      <c r="AL63" s="857"/>
      <c r="AM63" s="857"/>
      <c r="AN63" s="857"/>
      <c r="AO63" s="857"/>
      <c r="AP63" s="860">
        <f>SUM(AP32:AT35)</f>
        <v>1075</v>
      </c>
      <c r="AQ63" s="860"/>
      <c r="AR63" s="860"/>
      <c r="AS63" s="860"/>
      <c r="AT63" s="860"/>
      <c r="AU63" s="860">
        <f>SUM(AU32:AY35)</f>
        <v>588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c r="AG68" s="884"/>
      <c r="AH68" s="884"/>
      <c r="AI68" s="884"/>
      <c r="AJ68" s="884"/>
      <c r="AK68" s="884">
        <v>24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677</v>
      </c>
      <c r="R69" s="849"/>
      <c r="S69" s="849"/>
      <c r="T69" s="849"/>
      <c r="U69" s="849"/>
      <c r="V69" s="849">
        <v>633</v>
      </c>
      <c r="W69" s="849"/>
      <c r="X69" s="849"/>
      <c r="Y69" s="849"/>
      <c r="Z69" s="849"/>
      <c r="AA69" s="849">
        <v>44</v>
      </c>
      <c r="AB69" s="849"/>
      <c r="AC69" s="849"/>
      <c r="AD69" s="849"/>
      <c r="AE69" s="849"/>
      <c r="AF69" s="849"/>
      <c r="AG69" s="849"/>
      <c r="AH69" s="849"/>
      <c r="AI69" s="849"/>
      <c r="AJ69" s="849"/>
      <c r="AK69" s="849">
        <v>11</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c r="AG70" s="849"/>
      <c r="AH70" s="849"/>
      <c r="AI70" s="849"/>
      <c r="AJ70" s="849"/>
      <c r="AK70" s="849">
        <v>7</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919</v>
      </c>
      <c r="R71" s="849"/>
      <c r="S71" s="849"/>
      <c r="T71" s="849"/>
      <c r="U71" s="849"/>
      <c r="V71" s="849">
        <v>818</v>
      </c>
      <c r="W71" s="849"/>
      <c r="X71" s="849"/>
      <c r="Y71" s="849"/>
      <c r="Z71" s="849"/>
      <c r="AA71" s="849">
        <v>101</v>
      </c>
      <c r="AB71" s="849"/>
      <c r="AC71" s="849"/>
      <c r="AD71" s="849"/>
      <c r="AE71" s="849"/>
      <c r="AF71" s="849"/>
      <c r="AG71" s="849"/>
      <c r="AH71" s="849"/>
      <c r="AI71" s="849"/>
      <c r="AJ71" s="849"/>
      <c r="AK71" s="849">
        <v>0</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2886</v>
      </c>
      <c r="R72" s="849"/>
      <c r="S72" s="849"/>
      <c r="T72" s="849"/>
      <c r="U72" s="849"/>
      <c r="V72" s="849">
        <v>12</v>
      </c>
      <c r="W72" s="849"/>
      <c r="X72" s="849"/>
      <c r="Y72" s="849"/>
      <c r="Z72" s="849"/>
      <c r="AA72" s="849">
        <v>2873</v>
      </c>
      <c r="AB72" s="849"/>
      <c r="AC72" s="849"/>
      <c r="AD72" s="849"/>
      <c r="AE72" s="849"/>
      <c r="AF72" s="849"/>
      <c r="AG72" s="849"/>
      <c r="AH72" s="849"/>
      <c r="AI72" s="849"/>
      <c r="AJ72" s="849"/>
      <c r="AK72" s="849">
        <v>0</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c r="AG73" s="849"/>
      <c r="AH73" s="849"/>
      <c r="AI73" s="849"/>
      <c r="AJ73" s="849"/>
      <c r="AK73" s="849">
        <v>8</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273285</v>
      </c>
      <c r="AB110" s="920"/>
      <c r="AC110" s="920"/>
      <c r="AD110" s="920"/>
      <c r="AE110" s="921"/>
      <c r="AF110" s="922">
        <v>264948</v>
      </c>
      <c r="AG110" s="920"/>
      <c r="AH110" s="920"/>
      <c r="AI110" s="920"/>
      <c r="AJ110" s="921"/>
      <c r="AK110" s="922">
        <v>275940</v>
      </c>
      <c r="AL110" s="920"/>
      <c r="AM110" s="920"/>
      <c r="AN110" s="920"/>
      <c r="AO110" s="921"/>
      <c r="AP110" s="923">
        <v>21.7</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2443457</v>
      </c>
      <c r="BR110" s="957"/>
      <c r="BS110" s="957"/>
      <c r="BT110" s="957"/>
      <c r="BU110" s="957"/>
      <c r="BV110" s="957">
        <v>2555707</v>
      </c>
      <c r="BW110" s="957"/>
      <c r="BX110" s="957"/>
      <c r="BY110" s="957"/>
      <c r="BZ110" s="957"/>
      <c r="CA110" s="957">
        <v>2751173</v>
      </c>
      <c r="CB110" s="957"/>
      <c r="CC110" s="957"/>
      <c r="CD110" s="957"/>
      <c r="CE110" s="957"/>
      <c r="CF110" s="971">
        <v>216.7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898101</v>
      </c>
      <c r="BR112" s="950"/>
      <c r="BS112" s="950"/>
      <c r="BT112" s="950"/>
      <c r="BU112" s="950"/>
      <c r="BV112" s="950">
        <v>952722</v>
      </c>
      <c r="BW112" s="950"/>
      <c r="BX112" s="950"/>
      <c r="BY112" s="950"/>
      <c r="BZ112" s="950"/>
      <c r="CA112" s="950">
        <v>947860</v>
      </c>
      <c r="CB112" s="950"/>
      <c r="CC112" s="950"/>
      <c r="CD112" s="950"/>
      <c r="CE112" s="950"/>
      <c r="CF112" s="944">
        <v>74.7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88461</v>
      </c>
      <c r="AB113" s="964"/>
      <c r="AC113" s="964"/>
      <c r="AD113" s="964"/>
      <c r="AE113" s="965"/>
      <c r="AF113" s="966">
        <v>100240</v>
      </c>
      <c r="AG113" s="964"/>
      <c r="AH113" s="964"/>
      <c r="AI113" s="964"/>
      <c r="AJ113" s="965"/>
      <c r="AK113" s="966">
        <v>101993</v>
      </c>
      <c r="AL113" s="964"/>
      <c r="AM113" s="964"/>
      <c r="AN113" s="964"/>
      <c r="AO113" s="965"/>
      <c r="AP113" s="967">
        <v>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47931</v>
      </c>
      <c r="BR113" s="950"/>
      <c r="BS113" s="950"/>
      <c r="BT113" s="950"/>
      <c r="BU113" s="950"/>
      <c r="BV113" s="950">
        <v>79299</v>
      </c>
      <c r="BW113" s="950"/>
      <c r="BX113" s="950"/>
      <c r="BY113" s="950"/>
      <c r="BZ113" s="950"/>
      <c r="CA113" s="950">
        <v>183095</v>
      </c>
      <c r="CB113" s="950"/>
      <c r="CC113" s="950"/>
      <c r="CD113" s="950"/>
      <c r="CE113" s="950"/>
      <c r="CF113" s="944">
        <v>14.4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9327</v>
      </c>
      <c r="AB114" s="989"/>
      <c r="AC114" s="989"/>
      <c r="AD114" s="989"/>
      <c r="AE114" s="990"/>
      <c r="AF114" s="991">
        <v>8562</v>
      </c>
      <c r="AG114" s="989"/>
      <c r="AH114" s="989"/>
      <c r="AI114" s="989"/>
      <c r="AJ114" s="990"/>
      <c r="AK114" s="991">
        <v>9357</v>
      </c>
      <c r="AL114" s="989"/>
      <c r="AM114" s="989"/>
      <c r="AN114" s="989"/>
      <c r="AO114" s="990"/>
      <c r="AP114" s="992">
        <v>0.7</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494782</v>
      </c>
      <c r="BR114" s="950"/>
      <c r="BS114" s="950"/>
      <c r="BT114" s="950"/>
      <c r="BU114" s="950"/>
      <c r="BV114" s="950">
        <v>511550</v>
      </c>
      <c r="BW114" s="950"/>
      <c r="BX114" s="950"/>
      <c r="BY114" s="950"/>
      <c r="BZ114" s="950"/>
      <c r="CA114" s="950">
        <v>461534</v>
      </c>
      <c r="CB114" s="950"/>
      <c r="CC114" s="950"/>
      <c r="CD114" s="950"/>
      <c r="CE114" s="950"/>
      <c r="CF114" s="944">
        <v>36.4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348</v>
      </c>
      <c r="AB116" s="989"/>
      <c r="AC116" s="989"/>
      <c r="AD116" s="989"/>
      <c r="AE116" s="990"/>
      <c r="AF116" s="991">
        <v>198</v>
      </c>
      <c r="AG116" s="989"/>
      <c r="AH116" s="989"/>
      <c r="AI116" s="989"/>
      <c r="AJ116" s="990"/>
      <c r="AK116" s="991">
        <v>159</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371421</v>
      </c>
      <c r="AB117" s="996"/>
      <c r="AC117" s="996"/>
      <c r="AD117" s="996"/>
      <c r="AE117" s="997"/>
      <c r="AF117" s="995">
        <v>373948</v>
      </c>
      <c r="AG117" s="996"/>
      <c r="AH117" s="996"/>
      <c r="AI117" s="996"/>
      <c r="AJ117" s="997"/>
      <c r="AK117" s="995">
        <v>387449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3884271</v>
      </c>
      <c r="BR118" s="1016"/>
      <c r="BS118" s="1016"/>
      <c r="BT118" s="1016"/>
      <c r="BU118" s="1016"/>
      <c r="BV118" s="1016">
        <v>4099278</v>
      </c>
      <c r="BW118" s="1016"/>
      <c r="BX118" s="1016"/>
      <c r="BY118" s="1016"/>
      <c r="BZ118" s="1016"/>
      <c r="CA118" s="1016">
        <v>4343662</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1298451</v>
      </c>
      <c r="BR119" s="957"/>
      <c r="BS119" s="957"/>
      <c r="BT119" s="957"/>
      <c r="BU119" s="957"/>
      <c r="BV119" s="957">
        <v>1326274</v>
      </c>
      <c r="BW119" s="957"/>
      <c r="BX119" s="957"/>
      <c r="BY119" s="957"/>
      <c r="BZ119" s="957"/>
      <c r="CA119" s="957">
        <v>1540335</v>
      </c>
      <c r="CB119" s="957"/>
      <c r="CC119" s="957"/>
      <c r="CD119" s="957"/>
      <c r="CE119" s="957"/>
      <c r="CF119" s="971">
        <v>121.4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432</v>
      </c>
      <c r="DH119" s="1028"/>
      <c r="DI119" s="1028"/>
      <c r="DJ119" s="1028"/>
      <c r="DK119" s="1029"/>
      <c r="DL119" s="1030" t="s">
        <v>432</v>
      </c>
      <c r="DM119" s="1028"/>
      <c r="DN119" s="1028"/>
      <c r="DO119" s="1028"/>
      <c r="DP119" s="1029"/>
      <c r="DQ119" s="1030" t="s">
        <v>432</v>
      </c>
      <c r="DR119" s="1028"/>
      <c r="DS119" s="1028"/>
      <c r="DT119" s="1028"/>
      <c r="DU119" s="1029"/>
      <c r="DV119" s="1031" t="s">
        <v>432</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t="s">
        <v>432</v>
      </c>
      <c r="BR120" s="950"/>
      <c r="BS120" s="950"/>
      <c r="BT120" s="950"/>
      <c r="BU120" s="950"/>
      <c r="BV120" s="950">
        <v>25418</v>
      </c>
      <c r="BW120" s="950"/>
      <c r="BX120" s="950"/>
      <c r="BY120" s="950"/>
      <c r="BZ120" s="950"/>
      <c r="CA120" s="950" t="s">
        <v>432</v>
      </c>
      <c r="CB120" s="950"/>
      <c r="CC120" s="950"/>
      <c r="CD120" s="950"/>
      <c r="CE120" s="950"/>
      <c r="CF120" s="944" t="s">
        <v>432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439215</v>
      </c>
      <c r="DH120" s="957"/>
      <c r="DI120" s="957"/>
      <c r="DJ120" s="957"/>
      <c r="DK120" s="957"/>
      <c r="DL120" s="957">
        <v>480199</v>
      </c>
      <c r="DM120" s="957"/>
      <c r="DN120" s="957"/>
      <c r="DO120" s="957"/>
      <c r="DP120" s="957"/>
      <c r="DQ120" s="957">
        <v>470254</v>
      </c>
      <c r="DR120" s="957"/>
      <c r="DS120" s="957"/>
      <c r="DT120" s="957"/>
      <c r="DU120" s="957"/>
      <c r="DV120" s="958">
        <v>37</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432</v>
      </c>
      <c r="AB121" s="989"/>
      <c r="AC121" s="989"/>
      <c r="AD121" s="989"/>
      <c r="AE121" s="990"/>
      <c r="AF121" s="991" t="s">
        <v>432</v>
      </c>
      <c r="AG121" s="989"/>
      <c r="AH121" s="989"/>
      <c r="AI121" s="989"/>
      <c r="AJ121" s="990"/>
      <c r="AK121" s="991" t="s">
        <v>432</v>
      </c>
      <c r="AL121" s="989"/>
      <c r="AM121" s="989"/>
      <c r="AN121" s="989"/>
      <c r="AO121" s="990"/>
      <c r="AP121" s="992" t="s">
        <v>432</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2229672</v>
      </c>
      <c r="BR121" s="1016"/>
      <c r="BS121" s="1016"/>
      <c r="BT121" s="1016"/>
      <c r="BU121" s="1016"/>
      <c r="BV121" s="1016">
        <v>2353384</v>
      </c>
      <c r="BW121" s="1016"/>
      <c r="BX121" s="1016"/>
      <c r="BY121" s="1016"/>
      <c r="BZ121" s="1016"/>
      <c r="CA121" s="1016">
        <v>2456243</v>
      </c>
      <c r="CB121" s="1016"/>
      <c r="CC121" s="1016"/>
      <c r="CD121" s="1016"/>
      <c r="CE121" s="1016"/>
      <c r="CF121" s="1054">
        <v>193.5</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424087</v>
      </c>
      <c r="DH121" s="950"/>
      <c r="DI121" s="950"/>
      <c r="DJ121" s="950"/>
      <c r="DK121" s="950"/>
      <c r="DL121" s="950">
        <v>439509</v>
      </c>
      <c r="DM121" s="950"/>
      <c r="DN121" s="950"/>
      <c r="DO121" s="950"/>
      <c r="DP121" s="950"/>
      <c r="DQ121" s="950">
        <v>452346</v>
      </c>
      <c r="DR121" s="950"/>
      <c r="DS121" s="950"/>
      <c r="DT121" s="950"/>
      <c r="DU121" s="950"/>
      <c r="DV121" s="951">
        <v>35.6</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3528123</v>
      </c>
      <c r="BR122" s="1065"/>
      <c r="BS122" s="1065"/>
      <c r="BT122" s="1065"/>
      <c r="BU122" s="1065"/>
      <c r="BV122" s="1065">
        <v>3705076</v>
      </c>
      <c r="BW122" s="1065"/>
      <c r="BX122" s="1065"/>
      <c r="BY122" s="1065"/>
      <c r="BZ122" s="1065"/>
      <c r="CA122" s="1065">
        <v>3996578</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30220</v>
      </c>
      <c r="DH122" s="950"/>
      <c r="DI122" s="950"/>
      <c r="DJ122" s="950"/>
      <c r="DK122" s="950"/>
      <c r="DL122" s="950">
        <v>29036</v>
      </c>
      <c r="DM122" s="950"/>
      <c r="DN122" s="950"/>
      <c r="DO122" s="950"/>
      <c r="DP122" s="950"/>
      <c r="DQ122" s="950">
        <v>27103</v>
      </c>
      <c r="DR122" s="950"/>
      <c r="DS122" s="950"/>
      <c r="DT122" s="950"/>
      <c r="DU122" s="950"/>
      <c r="DV122" s="951">
        <v>2.1</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443</v>
      </c>
      <c r="AB123" s="989"/>
      <c r="AC123" s="989"/>
      <c r="AD123" s="989"/>
      <c r="AE123" s="990"/>
      <c r="AF123" s="991" t="s">
        <v>443</v>
      </c>
      <c r="AG123" s="989"/>
      <c r="AH123" s="989"/>
      <c r="AI123" s="989"/>
      <c r="AJ123" s="990"/>
      <c r="AK123" s="991" t="s">
        <v>443</v>
      </c>
      <c r="AL123" s="989"/>
      <c r="AM123" s="989"/>
      <c r="AN123" s="989"/>
      <c r="AO123" s="990"/>
      <c r="AP123" s="992" t="s">
        <v>443</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28.6</v>
      </c>
      <c r="BR123" s="1057"/>
      <c r="BS123" s="1057"/>
      <c r="BT123" s="1057"/>
      <c r="BU123" s="1057"/>
      <c r="BV123" s="1057">
        <v>33.5</v>
      </c>
      <c r="BW123" s="1057"/>
      <c r="BX123" s="1057"/>
      <c r="BY123" s="1057"/>
      <c r="BZ123" s="1057"/>
      <c r="CA123" s="1057">
        <v>27.3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4324</v>
      </c>
      <c r="DH123" s="989"/>
      <c r="DI123" s="989"/>
      <c r="DJ123" s="989"/>
      <c r="DK123" s="990"/>
      <c r="DL123" s="991">
        <v>3773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255</v>
      </c>
      <c r="DH124" s="1028"/>
      <c r="DI124" s="1028"/>
      <c r="DJ124" s="1028"/>
      <c r="DK124" s="1029"/>
      <c r="DL124" s="1030">
        <v>205</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455</v>
      </c>
      <c r="AY127" s="917"/>
      <c r="AZ127" s="917"/>
      <c r="BA127" s="917"/>
      <c r="BB127" s="917"/>
      <c r="BC127" s="917"/>
      <c r="BD127" s="917"/>
      <c r="BE127" s="918"/>
      <c r="BF127" s="1071" t="s">
        <v>443</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t="s">
        <v>460</v>
      </c>
      <c r="AB128" s="1120"/>
      <c r="AC128" s="1120"/>
      <c r="AD128" s="1120"/>
      <c r="AE128" s="1121"/>
      <c r="AF128" s="1122" t="s">
        <v>460</v>
      </c>
      <c r="AG128" s="1120"/>
      <c r="AH128" s="1120"/>
      <c r="AI128" s="1120"/>
      <c r="AJ128" s="1121"/>
      <c r="AK128" s="1122" t="s">
        <v>460</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1506706</v>
      </c>
      <c r="AB129" s="989"/>
      <c r="AC129" s="989"/>
      <c r="AD129" s="989"/>
      <c r="AE129" s="990"/>
      <c r="AF129" s="991">
        <v>1436871</v>
      </c>
      <c r="AG129" s="989"/>
      <c r="AH129" s="989"/>
      <c r="AI129" s="989"/>
      <c r="AJ129" s="990"/>
      <c r="AK129" s="991">
        <v>1520977</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263420</v>
      </c>
      <c r="AB130" s="989"/>
      <c r="AC130" s="989"/>
      <c r="AD130" s="989"/>
      <c r="AE130" s="990"/>
      <c r="AF130" s="991">
        <v>262631</v>
      </c>
      <c r="AG130" s="989"/>
      <c r="AH130" s="989"/>
      <c r="AI130" s="989"/>
      <c r="AJ130" s="990"/>
      <c r="AK130" s="991">
        <v>251683</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27.3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1243286</v>
      </c>
      <c r="AB131" s="1028"/>
      <c r="AC131" s="1028"/>
      <c r="AD131" s="1028"/>
      <c r="AE131" s="1029"/>
      <c r="AF131" s="1030">
        <v>1174240</v>
      </c>
      <c r="AG131" s="1028"/>
      <c r="AH131" s="1028"/>
      <c r="AI131" s="1028"/>
      <c r="AJ131" s="1029"/>
      <c r="AK131" s="1030">
        <v>1269294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8.6867382079999995</v>
      </c>
      <c r="AB132" s="1134"/>
      <c r="AC132" s="1134"/>
      <c r="AD132" s="1134"/>
      <c r="AE132" s="1135"/>
      <c r="AF132" s="1136">
        <v>9.4799189259999999</v>
      </c>
      <c r="AG132" s="1134"/>
      <c r="AH132" s="1134"/>
      <c r="AI132" s="1134"/>
      <c r="AJ132" s="1135"/>
      <c r="AK132" s="1136">
        <v>10.696182289999999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9.3000000000000007</v>
      </c>
      <c r="AB133" s="1141"/>
      <c r="AC133" s="1141"/>
      <c r="AD133" s="1141"/>
      <c r="AE133" s="1142"/>
      <c r="AF133" s="1140">
        <v>9</v>
      </c>
      <c r="AG133" s="1141"/>
      <c r="AH133" s="1141"/>
      <c r="AI133" s="1141"/>
      <c r="AJ133" s="1142"/>
      <c r="AK133" s="1140">
        <v>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7" t="s">
        <v>474</v>
      </c>
      <c r="L7" s="254"/>
      <c r="M7" s="255" t="s">
        <v>475</v>
      </c>
      <c r="N7" s="256"/>
    </row>
    <row r="8" spans="1:16" x14ac:dyDescent="0.15">
      <c r="A8" s="248"/>
      <c r="B8" s="244"/>
      <c r="C8" s="244"/>
      <c r="D8" s="244"/>
      <c r="E8" s="244"/>
      <c r="F8" s="244"/>
      <c r="G8" s="257"/>
      <c r="H8" s="258"/>
      <c r="I8" s="258"/>
      <c r="J8" s="259"/>
      <c r="K8" s="1148"/>
      <c r="L8" s="260" t="s">
        <v>476</v>
      </c>
      <c r="M8" s="261" t="s">
        <v>477</v>
      </c>
      <c r="N8" s="262" t="s">
        <v>478</v>
      </c>
    </row>
    <row r="9" spans="1:16" x14ac:dyDescent="0.15">
      <c r="A9" s="248"/>
      <c r="B9" s="244"/>
      <c r="C9" s="244"/>
      <c r="D9" s="244"/>
      <c r="E9" s="244"/>
      <c r="F9" s="244"/>
      <c r="G9" s="1149" t="s">
        <v>479</v>
      </c>
      <c r="H9" s="1150"/>
      <c r="I9" s="1150"/>
      <c r="J9" s="1151"/>
      <c r="K9" s="263">
        <v>457782</v>
      </c>
      <c r="L9" s="264">
        <v>299204</v>
      </c>
      <c r="M9" s="265">
        <v>199380</v>
      </c>
      <c r="N9" s="266">
        <v>50.1</v>
      </c>
    </row>
    <row r="10" spans="1:16" x14ac:dyDescent="0.15">
      <c r="A10" s="248"/>
      <c r="B10" s="244"/>
      <c r="C10" s="244"/>
      <c r="D10" s="244"/>
      <c r="E10" s="244"/>
      <c r="F10" s="244"/>
      <c r="G10" s="1149" t="s">
        <v>480</v>
      </c>
      <c r="H10" s="1150"/>
      <c r="I10" s="1150"/>
      <c r="J10" s="1151"/>
      <c r="K10" s="267">
        <v>73451</v>
      </c>
      <c r="L10" s="268">
        <v>48007</v>
      </c>
      <c r="M10" s="269">
        <v>22805</v>
      </c>
      <c r="N10" s="270">
        <v>110.5</v>
      </c>
    </row>
    <row r="11" spans="1:16" ht="13.5" customHeight="1" x14ac:dyDescent="0.15">
      <c r="A11" s="248"/>
      <c r="B11" s="244"/>
      <c r="C11" s="244"/>
      <c r="D11" s="244"/>
      <c r="E11" s="244"/>
      <c r="F11" s="244"/>
      <c r="G11" s="1149" t="s">
        <v>481</v>
      </c>
      <c r="H11" s="1150"/>
      <c r="I11" s="1150"/>
      <c r="J11" s="1151"/>
      <c r="K11" s="267">
        <v>75169</v>
      </c>
      <c r="L11" s="268">
        <v>49130</v>
      </c>
      <c r="M11" s="269">
        <v>22815</v>
      </c>
      <c r="N11" s="270">
        <v>115.3</v>
      </c>
    </row>
    <row r="12" spans="1:16" ht="13.5" customHeight="1" x14ac:dyDescent="0.15">
      <c r="A12" s="248"/>
      <c r="B12" s="244"/>
      <c r="C12" s="244"/>
      <c r="D12" s="244"/>
      <c r="E12" s="244"/>
      <c r="F12" s="244"/>
      <c r="G12" s="1149" t="s">
        <v>482</v>
      </c>
      <c r="H12" s="1150"/>
      <c r="I12" s="1150"/>
      <c r="J12" s="1151"/>
      <c r="K12" s="267">
        <v>2730</v>
      </c>
      <c r="L12" s="268">
        <v>1784</v>
      </c>
      <c r="M12" s="269">
        <v>3768</v>
      </c>
      <c r="N12" s="270">
        <v>-52.7</v>
      </c>
    </row>
    <row r="13" spans="1:16" ht="13.5" customHeight="1" x14ac:dyDescent="0.15">
      <c r="A13" s="248"/>
      <c r="B13" s="244"/>
      <c r="C13" s="244"/>
      <c r="D13" s="244"/>
      <c r="E13" s="244"/>
      <c r="F13" s="244"/>
      <c r="G13" s="1149" t="s">
        <v>483</v>
      </c>
      <c r="H13" s="1150"/>
      <c r="I13" s="1150"/>
      <c r="J13" s="1151"/>
      <c r="K13" s="267" t="s">
        <v>484</v>
      </c>
      <c r="L13" s="268" t="s">
        <v>484</v>
      </c>
      <c r="M13" s="269" t="s">
        <v>484</v>
      </c>
      <c r="N13" s="270" t="s">
        <v>484</v>
      </c>
    </row>
    <row r="14" spans="1:16" ht="13.5" customHeight="1" x14ac:dyDescent="0.15">
      <c r="A14" s="248"/>
      <c r="B14" s="244"/>
      <c r="C14" s="244"/>
      <c r="D14" s="244"/>
      <c r="E14" s="244"/>
      <c r="F14" s="244"/>
      <c r="G14" s="1149" t="s">
        <v>485</v>
      </c>
      <c r="H14" s="1150"/>
      <c r="I14" s="1150"/>
      <c r="J14" s="1151"/>
      <c r="K14" s="267">
        <v>13289</v>
      </c>
      <c r="L14" s="268">
        <v>8686</v>
      </c>
      <c r="M14" s="269">
        <v>8560</v>
      </c>
      <c r="N14" s="270">
        <v>1.5</v>
      </c>
    </row>
    <row r="15" spans="1:16" ht="13.5" customHeight="1" x14ac:dyDescent="0.15">
      <c r="A15" s="248"/>
      <c r="B15" s="244"/>
      <c r="C15" s="244"/>
      <c r="D15" s="244"/>
      <c r="E15" s="244"/>
      <c r="F15" s="244"/>
      <c r="G15" s="1149" t="s">
        <v>486</v>
      </c>
      <c r="H15" s="1150"/>
      <c r="I15" s="1150"/>
      <c r="J15" s="1151"/>
      <c r="K15" s="267" t="s">
        <v>484</v>
      </c>
      <c r="L15" s="268" t="s">
        <v>484</v>
      </c>
      <c r="M15" s="269">
        <v>4570</v>
      </c>
      <c r="N15" s="270" t="s">
        <v>484</v>
      </c>
    </row>
    <row r="16" spans="1:16" x14ac:dyDescent="0.15">
      <c r="A16" s="248"/>
      <c r="B16" s="244"/>
      <c r="C16" s="244"/>
      <c r="D16" s="244"/>
      <c r="E16" s="244"/>
      <c r="F16" s="244"/>
      <c r="G16" s="1152" t="s">
        <v>487</v>
      </c>
      <c r="H16" s="1153"/>
      <c r="I16" s="1153"/>
      <c r="J16" s="1154"/>
      <c r="K16" s="268">
        <v>-51814</v>
      </c>
      <c r="L16" s="268">
        <v>-33865</v>
      </c>
      <c r="M16" s="269">
        <v>-19939</v>
      </c>
      <c r="N16" s="270">
        <v>69.8</v>
      </c>
    </row>
    <row r="17" spans="1:16" x14ac:dyDescent="0.15">
      <c r="A17" s="248"/>
      <c r="B17" s="244"/>
      <c r="C17" s="244"/>
      <c r="D17" s="244"/>
      <c r="E17" s="244"/>
      <c r="F17" s="244"/>
      <c r="G17" s="1152" t="s">
        <v>168</v>
      </c>
      <c r="H17" s="1153"/>
      <c r="I17" s="1153"/>
      <c r="J17" s="1154"/>
      <c r="K17" s="268">
        <v>570607</v>
      </c>
      <c r="L17" s="268">
        <v>372946</v>
      </c>
      <c r="M17" s="269">
        <v>241959</v>
      </c>
      <c r="N17" s="270">
        <v>54.1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44" t="s">
        <v>492</v>
      </c>
      <c r="H21" s="1145"/>
      <c r="I21" s="1145"/>
      <c r="J21" s="1146"/>
      <c r="K21" s="280">
        <v>34.64</v>
      </c>
      <c r="L21" s="281">
        <v>22.44</v>
      </c>
      <c r="M21" s="282">
        <v>12.2</v>
      </c>
      <c r="N21" s="249"/>
      <c r="O21" s="283"/>
      <c r="P21" s="279"/>
    </row>
    <row r="22" spans="1:16" s="284" customFormat="1" x14ac:dyDescent="0.15">
      <c r="A22" s="279"/>
      <c r="B22" s="249"/>
      <c r="C22" s="249"/>
      <c r="D22" s="249"/>
      <c r="E22" s="249"/>
      <c r="F22" s="249"/>
      <c r="G22" s="1144" t="s">
        <v>493</v>
      </c>
      <c r="H22" s="1145"/>
      <c r="I22" s="1145"/>
      <c r="J22" s="1146"/>
      <c r="K22" s="285">
        <v>88.6</v>
      </c>
      <c r="L22" s="286">
        <v>94.5</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7" t="s">
        <v>474</v>
      </c>
      <c r="L30" s="254"/>
      <c r="M30" s="255" t="s">
        <v>475</v>
      </c>
      <c r="N30" s="256"/>
    </row>
    <row r="31" spans="1:16" x14ac:dyDescent="0.15">
      <c r="A31" s="248"/>
      <c r="B31" s="244"/>
      <c r="C31" s="244"/>
      <c r="D31" s="244"/>
      <c r="E31" s="244"/>
      <c r="F31" s="244"/>
      <c r="G31" s="257"/>
      <c r="H31" s="258"/>
      <c r="I31" s="258"/>
      <c r="J31" s="259"/>
      <c r="K31" s="1148"/>
      <c r="L31" s="260" t="s">
        <v>476</v>
      </c>
      <c r="M31" s="261" t="s">
        <v>477</v>
      </c>
      <c r="N31" s="262" t="s">
        <v>478</v>
      </c>
    </row>
    <row r="32" spans="1:16" ht="27" customHeight="1" x14ac:dyDescent="0.15">
      <c r="A32" s="248"/>
      <c r="B32" s="244"/>
      <c r="C32" s="244"/>
      <c r="D32" s="244"/>
      <c r="E32" s="244"/>
      <c r="F32" s="244"/>
      <c r="G32" s="1160" t="s">
        <v>497</v>
      </c>
      <c r="H32" s="1161"/>
      <c r="I32" s="1161"/>
      <c r="J32" s="1162"/>
      <c r="K32" s="294">
        <v>275940</v>
      </c>
      <c r="L32" s="294">
        <v>180353</v>
      </c>
      <c r="M32" s="295">
        <v>119365</v>
      </c>
      <c r="N32" s="296">
        <v>51.1</v>
      </c>
    </row>
    <row r="33" spans="1:16" ht="13.5" customHeight="1" x14ac:dyDescent="0.15">
      <c r="A33" s="248"/>
      <c r="B33" s="244"/>
      <c r="C33" s="244"/>
      <c r="D33" s="244"/>
      <c r="E33" s="244"/>
      <c r="F33" s="244"/>
      <c r="G33" s="1160" t="s">
        <v>498</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499</v>
      </c>
      <c r="H34" s="1161"/>
      <c r="I34" s="1161"/>
      <c r="J34" s="1162"/>
      <c r="K34" s="294" t="s">
        <v>484</v>
      </c>
      <c r="L34" s="294" t="s">
        <v>484</v>
      </c>
      <c r="M34" s="295">
        <v>50</v>
      </c>
      <c r="N34" s="296" t="s">
        <v>484</v>
      </c>
    </row>
    <row r="35" spans="1:16" ht="27" customHeight="1" x14ac:dyDescent="0.15">
      <c r="A35" s="248"/>
      <c r="B35" s="244"/>
      <c r="C35" s="244"/>
      <c r="D35" s="244"/>
      <c r="E35" s="244"/>
      <c r="F35" s="244"/>
      <c r="G35" s="1160" t="s">
        <v>500</v>
      </c>
      <c r="H35" s="1161"/>
      <c r="I35" s="1161"/>
      <c r="J35" s="1162"/>
      <c r="K35" s="294">
        <v>101993</v>
      </c>
      <c r="L35" s="294">
        <v>66662</v>
      </c>
      <c r="M35" s="295">
        <v>29529</v>
      </c>
      <c r="N35" s="296">
        <v>125.8</v>
      </c>
    </row>
    <row r="36" spans="1:16" ht="27" customHeight="1" x14ac:dyDescent="0.15">
      <c r="A36" s="248"/>
      <c r="B36" s="244"/>
      <c r="C36" s="244"/>
      <c r="D36" s="244"/>
      <c r="E36" s="244"/>
      <c r="F36" s="244"/>
      <c r="G36" s="1160" t="s">
        <v>501</v>
      </c>
      <c r="H36" s="1161"/>
      <c r="I36" s="1161"/>
      <c r="J36" s="1162"/>
      <c r="K36" s="294">
        <v>9357</v>
      </c>
      <c r="L36" s="294">
        <v>6116</v>
      </c>
      <c r="M36" s="295">
        <v>4818</v>
      </c>
      <c r="N36" s="296">
        <v>26.9</v>
      </c>
    </row>
    <row r="37" spans="1:16" ht="13.5" customHeight="1" x14ac:dyDescent="0.15">
      <c r="A37" s="248"/>
      <c r="B37" s="244"/>
      <c r="C37" s="244"/>
      <c r="D37" s="244"/>
      <c r="E37" s="244"/>
      <c r="F37" s="244"/>
      <c r="G37" s="1160" t="s">
        <v>502</v>
      </c>
      <c r="H37" s="1161"/>
      <c r="I37" s="1161"/>
      <c r="J37" s="1162"/>
      <c r="K37" s="294" t="s">
        <v>484</v>
      </c>
      <c r="L37" s="294" t="s">
        <v>484</v>
      </c>
      <c r="M37" s="295">
        <v>1119</v>
      </c>
      <c r="N37" s="296" t="s">
        <v>484</v>
      </c>
    </row>
    <row r="38" spans="1:16" ht="27" customHeight="1" x14ac:dyDescent="0.15">
      <c r="A38" s="248"/>
      <c r="B38" s="244"/>
      <c r="C38" s="244"/>
      <c r="D38" s="244"/>
      <c r="E38" s="244"/>
      <c r="F38" s="244"/>
      <c r="G38" s="1163" t="s">
        <v>503</v>
      </c>
      <c r="H38" s="1164"/>
      <c r="I38" s="1164"/>
      <c r="J38" s="1165"/>
      <c r="K38" s="297">
        <v>159</v>
      </c>
      <c r="L38" s="297">
        <v>104</v>
      </c>
      <c r="M38" s="298">
        <v>49</v>
      </c>
      <c r="N38" s="299">
        <v>112.2</v>
      </c>
      <c r="O38" s="293"/>
    </row>
    <row r="39" spans="1:16" x14ac:dyDescent="0.15">
      <c r="A39" s="248"/>
      <c r="B39" s="244"/>
      <c r="C39" s="244"/>
      <c r="D39" s="244"/>
      <c r="E39" s="244"/>
      <c r="F39" s="244"/>
      <c r="G39" s="1163" t="s">
        <v>504</v>
      </c>
      <c r="H39" s="1164"/>
      <c r="I39" s="1164"/>
      <c r="J39" s="1165"/>
      <c r="K39" s="300" t="s">
        <v>484</v>
      </c>
      <c r="L39" s="300" t="s">
        <v>484</v>
      </c>
      <c r="M39" s="301">
        <v>-6027</v>
      </c>
      <c r="N39" s="302" t="s">
        <v>484</v>
      </c>
      <c r="O39" s="293"/>
    </row>
    <row r="40" spans="1:16" ht="27" customHeight="1" x14ac:dyDescent="0.15">
      <c r="A40" s="248"/>
      <c r="B40" s="244"/>
      <c r="C40" s="244"/>
      <c r="D40" s="244"/>
      <c r="E40" s="244"/>
      <c r="F40" s="244"/>
      <c r="G40" s="1160" t="s">
        <v>505</v>
      </c>
      <c r="H40" s="1161"/>
      <c r="I40" s="1161"/>
      <c r="J40" s="1162"/>
      <c r="K40" s="300">
        <v>-251683</v>
      </c>
      <c r="L40" s="300">
        <v>-164499</v>
      </c>
      <c r="M40" s="301">
        <v>-114844</v>
      </c>
      <c r="N40" s="302">
        <v>43.2</v>
      </c>
      <c r="O40" s="293"/>
    </row>
    <row r="41" spans="1:16" x14ac:dyDescent="0.15">
      <c r="A41" s="248"/>
      <c r="B41" s="244"/>
      <c r="C41" s="244"/>
      <c r="D41" s="244"/>
      <c r="E41" s="244"/>
      <c r="F41" s="244"/>
      <c r="G41" s="1166" t="s">
        <v>279</v>
      </c>
      <c r="H41" s="1167"/>
      <c r="I41" s="1167"/>
      <c r="J41" s="1168"/>
      <c r="K41" s="294">
        <v>135766</v>
      </c>
      <c r="L41" s="300">
        <v>88736</v>
      </c>
      <c r="M41" s="301">
        <v>34058</v>
      </c>
      <c r="N41" s="302">
        <v>160.5</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55" t="s">
        <v>474</v>
      </c>
      <c r="J49" s="1157" t="s">
        <v>509</v>
      </c>
      <c r="K49" s="1158"/>
      <c r="L49" s="1158"/>
      <c r="M49" s="1158"/>
      <c r="N49" s="1159"/>
    </row>
    <row r="50" spans="1:14" x14ac:dyDescent="0.15">
      <c r="A50" s="248"/>
      <c r="B50" s="244"/>
      <c r="C50" s="244"/>
      <c r="D50" s="244"/>
      <c r="E50" s="244"/>
      <c r="F50" s="244"/>
      <c r="G50" s="312"/>
      <c r="H50" s="313"/>
      <c r="I50" s="1156"/>
      <c r="J50" s="314" t="s">
        <v>510</v>
      </c>
      <c r="K50" s="315" t="s">
        <v>511</v>
      </c>
      <c r="L50" s="316" t="s">
        <v>512</v>
      </c>
      <c r="M50" s="317" t="s">
        <v>513</v>
      </c>
      <c r="N50" s="318" t="s">
        <v>514</v>
      </c>
    </row>
    <row r="51" spans="1:14" x14ac:dyDescent="0.15">
      <c r="A51" s="248"/>
      <c r="B51" s="244"/>
      <c r="C51" s="244"/>
      <c r="D51" s="244"/>
      <c r="E51" s="244"/>
      <c r="F51" s="244"/>
      <c r="G51" s="310" t="s">
        <v>515</v>
      </c>
      <c r="H51" s="311"/>
      <c r="I51" s="319">
        <v>364734</v>
      </c>
      <c r="J51" s="320">
        <v>216075</v>
      </c>
      <c r="K51" s="321">
        <v>-37</v>
      </c>
      <c r="L51" s="322">
        <v>203567</v>
      </c>
      <c r="M51" s="323">
        <v>-37.5</v>
      </c>
      <c r="N51" s="324">
        <v>0.5</v>
      </c>
    </row>
    <row r="52" spans="1:14" x14ac:dyDescent="0.15">
      <c r="A52" s="248"/>
      <c r="B52" s="244"/>
      <c r="C52" s="244"/>
      <c r="D52" s="244"/>
      <c r="E52" s="244"/>
      <c r="F52" s="244"/>
      <c r="G52" s="325"/>
      <c r="H52" s="326" t="s">
        <v>516</v>
      </c>
      <c r="I52" s="327">
        <v>239344</v>
      </c>
      <c r="J52" s="328">
        <v>141791</v>
      </c>
      <c r="K52" s="329">
        <v>-33.5</v>
      </c>
      <c r="L52" s="330">
        <v>121137</v>
      </c>
      <c r="M52" s="331">
        <v>-26.6</v>
      </c>
      <c r="N52" s="332">
        <v>-6.9</v>
      </c>
    </row>
    <row r="53" spans="1:14" x14ac:dyDescent="0.15">
      <c r="A53" s="248"/>
      <c r="B53" s="244"/>
      <c r="C53" s="244"/>
      <c r="D53" s="244"/>
      <c r="E53" s="244"/>
      <c r="F53" s="244"/>
      <c r="G53" s="310" t="s">
        <v>517</v>
      </c>
      <c r="H53" s="311"/>
      <c r="I53" s="319">
        <v>402972</v>
      </c>
      <c r="J53" s="320">
        <v>245865</v>
      </c>
      <c r="K53" s="321">
        <v>13.8</v>
      </c>
      <c r="L53" s="322">
        <v>185018</v>
      </c>
      <c r="M53" s="323">
        <v>-9.1</v>
      </c>
      <c r="N53" s="324">
        <v>22.9</v>
      </c>
    </row>
    <row r="54" spans="1:14" x14ac:dyDescent="0.15">
      <c r="A54" s="248"/>
      <c r="B54" s="244"/>
      <c r="C54" s="244"/>
      <c r="D54" s="244"/>
      <c r="E54" s="244"/>
      <c r="F54" s="244"/>
      <c r="G54" s="325"/>
      <c r="H54" s="326" t="s">
        <v>516</v>
      </c>
      <c r="I54" s="327">
        <v>260933</v>
      </c>
      <c r="J54" s="328">
        <v>159203</v>
      </c>
      <c r="K54" s="329">
        <v>12.3</v>
      </c>
      <c r="L54" s="330">
        <v>95064</v>
      </c>
      <c r="M54" s="331">
        <v>-21.5</v>
      </c>
      <c r="N54" s="332">
        <v>33.799999999999997</v>
      </c>
    </row>
    <row r="55" spans="1:14" x14ac:dyDescent="0.15">
      <c r="A55" s="248"/>
      <c r="B55" s="244"/>
      <c r="C55" s="244"/>
      <c r="D55" s="244"/>
      <c r="E55" s="244"/>
      <c r="F55" s="244"/>
      <c r="G55" s="310" t="s">
        <v>518</v>
      </c>
      <c r="H55" s="311"/>
      <c r="I55" s="319">
        <v>370617</v>
      </c>
      <c r="J55" s="320">
        <v>229484</v>
      </c>
      <c r="K55" s="321">
        <v>-6.7</v>
      </c>
      <c r="L55" s="322">
        <v>238802</v>
      </c>
      <c r="M55" s="323">
        <v>29.1</v>
      </c>
      <c r="N55" s="324">
        <v>-35.799999999999997</v>
      </c>
    </row>
    <row r="56" spans="1:14" x14ac:dyDescent="0.15">
      <c r="A56" s="248"/>
      <c r="B56" s="244"/>
      <c r="C56" s="244"/>
      <c r="D56" s="244"/>
      <c r="E56" s="244"/>
      <c r="F56" s="244"/>
      <c r="G56" s="325"/>
      <c r="H56" s="326" t="s">
        <v>516</v>
      </c>
      <c r="I56" s="327">
        <v>211464</v>
      </c>
      <c r="J56" s="328">
        <v>130937</v>
      </c>
      <c r="K56" s="329">
        <v>-17.8</v>
      </c>
      <c r="L56" s="330">
        <v>128562</v>
      </c>
      <c r="M56" s="331">
        <v>35.200000000000003</v>
      </c>
      <c r="N56" s="332">
        <v>-53</v>
      </c>
    </row>
    <row r="57" spans="1:14" x14ac:dyDescent="0.15">
      <c r="A57" s="248"/>
      <c r="B57" s="244"/>
      <c r="C57" s="244"/>
      <c r="D57" s="244"/>
      <c r="E57" s="244"/>
      <c r="F57" s="244"/>
      <c r="G57" s="310" t="s">
        <v>519</v>
      </c>
      <c r="H57" s="311"/>
      <c r="I57" s="319">
        <v>410636</v>
      </c>
      <c r="J57" s="320">
        <v>261552</v>
      </c>
      <c r="K57" s="321">
        <v>14</v>
      </c>
      <c r="L57" s="322">
        <v>288550</v>
      </c>
      <c r="M57" s="323">
        <v>20.8</v>
      </c>
      <c r="N57" s="324">
        <v>-6.8</v>
      </c>
    </row>
    <row r="58" spans="1:14" x14ac:dyDescent="0.15">
      <c r="A58" s="248"/>
      <c r="B58" s="244"/>
      <c r="C58" s="244"/>
      <c r="D58" s="244"/>
      <c r="E58" s="244"/>
      <c r="F58" s="244"/>
      <c r="G58" s="325"/>
      <c r="H58" s="326" t="s">
        <v>516</v>
      </c>
      <c r="I58" s="327">
        <v>226414</v>
      </c>
      <c r="J58" s="328">
        <v>144213</v>
      </c>
      <c r="K58" s="329">
        <v>10.1</v>
      </c>
      <c r="L58" s="330">
        <v>141525</v>
      </c>
      <c r="M58" s="331">
        <v>10.1</v>
      </c>
      <c r="N58" s="332">
        <v>0</v>
      </c>
    </row>
    <row r="59" spans="1:14" x14ac:dyDescent="0.15">
      <c r="A59" s="248"/>
      <c r="B59" s="244"/>
      <c r="C59" s="244"/>
      <c r="D59" s="244"/>
      <c r="E59" s="244"/>
      <c r="F59" s="244"/>
      <c r="G59" s="310" t="s">
        <v>520</v>
      </c>
      <c r="H59" s="311"/>
      <c r="I59" s="319">
        <v>346623</v>
      </c>
      <c r="J59" s="320">
        <v>226551</v>
      </c>
      <c r="K59" s="321">
        <v>-13.4</v>
      </c>
      <c r="L59" s="322">
        <v>287914</v>
      </c>
      <c r="M59" s="323">
        <v>-0.2</v>
      </c>
      <c r="N59" s="324">
        <v>-13.2</v>
      </c>
    </row>
    <row r="60" spans="1:14" x14ac:dyDescent="0.15">
      <c r="A60" s="248"/>
      <c r="B60" s="244"/>
      <c r="C60" s="244"/>
      <c r="D60" s="244"/>
      <c r="E60" s="244"/>
      <c r="F60" s="244"/>
      <c r="G60" s="325"/>
      <c r="H60" s="326" t="s">
        <v>516</v>
      </c>
      <c r="I60" s="333">
        <v>246782</v>
      </c>
      <c r="J60" s="328">
        <v>161295</v>
      </c>
      <c r="K60" s="329">
        <v>11.8</v>
      </c>
      <c r="L60" s="330">
        <v>146531</v>
      </c>
      <c r="M60" s="331">
        <v>3.5</v>
      </c>
      <c r="N60" s="332">
        <v>8.3000000000000007</v>
      </c>
    </row>
    <row r="61" spans="1:14" x14ac:dyDescent="0.15">
      <c r="A61" s="248"/>
      <c r="B61" s="244"/>
      <c r="C61" s="244"/>
      <c r="D61" s="244"/>
      <c r="E61" s="244"/>
      <c r="F61" s="244"/>
      <c r="G61" s="310" t="s">
        <v>521</v>
      </c>
      <c r="H61" s="334"/>
      <c r="I61" s="335">
        <v>379116</v>
      </c>
      <c r="J61" s="336">
        <v>235905</v>
      </c>
      <c r="K61" s="337">
        <v>-5.9</v>
      </c>
      <c r="L61" s="338">
        <v>240770</v>
      </c>
      <c r="M61" s="339">
        <v>0.6</v>
      </c>
      <c r="N61" s="324">
        <v>-6.5</v>
      </c>
    </row>
    <row r="62" spans="1:14" x14ac:dyDescent="0.15">
      <c r="A62" s="248"/>
      <c r="B62" s="244"/>
      <c r="C62" s="244"/>
      <c r="D62" s="244"/>
      <c r="E62" s="244"/>
      <c r="F62" s="244"/>
      <c r="G62" s="325"/>
      <c r="H62" s="326" t="s">
        <v>516</v>
      </c>
      <c r="I62" s="327">
        <v>236987</v>
      </c>
      <c r="J62" s="328">
        <v>147488</v>
      </c>
      <c r="K62" s="329">
        <v>-3.4</v>
      </c>
      <c r="L62" s="330">
        <v>126564</v>
      </c>
      <c r="M62" s="331">
        <v>0.1</v>
      </c>
      <c r="N62" s="332">
        <v>-3.5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22.93</v>
      </c>
      <c r="G47" s="12">
        <v>42.8</v>
      </c>
      <c r="H47" s="12">
        <v>53.19</v>
      </c>
      <c r="I47" s="12">
        <v>57.97</v>
      </c>
      <c r="J47" s="13">
        <v>68.95</v>
      </c>
    </row>
    <row r="48" spans="2:10" ht="57.75" customHeight="1" x14ac:dyDescent="0.15">
      <c r="B48" s="14"/>
      <c r="C48" s="1171" t="s">
        <v>4</v>
      </c>
      <c r="D48" s="1171"/>
      <c r="E48" s="1172"/>
      <c r="F48" s="15">
        <v>32.770000000000003</v>
      </c>
      <c r="G48" s="16">
        <v>16.600000000000001</v>
      </c>
      <c r="H48" s="16">
        <v>19.809999999999999</v>
      </c>
      <c r="I48" s="16">
        <v>24.07</v>
      </c>
      <c r="J48" s="17">
        <v>22.33</v>
      </c>
    </row>
    <row r="49" spans="2:10" ht="57.75" customHeight="1" thickBot="1" x14ac:dyDescent="0.2">
      <c r="B49" s="18"/>
      <c r="C49" s="1173" t="s">
        <v>5</v>
      </c>
      <c r="D49" s="1173"/>
      <c r="E49" s="1174"/>
      <c r="F49" s="19">
        <v>15.05</v>
      </c>
      <c r="G49" s="20">
        <v>6.69</v>
      </c>
      <c r="H49" s="20">
        <v>13.06</v>
      </c>
      <c r="I49" s="20">
        <v>5.48</v>
      </c>
      <c r="J49" s="21">
        <v>13.78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528</v>
      </c>
      <c r="D34" s="1181"/>
      <c r="E34" s="1182"/>
      <c r="F34" s="32">
        <v>32.76</v>
      </c>
      <c r="G34" s="33">
        <v>16.600000000000001</v>
      </c>
      <c r="H34" s="33">
        <v>19.809999999999999</v>
      </c>
      <c r="I34" s="33">
        <v>24.07</v>
      </c>
      <c r="J34" s="34">
        <v>22.32</v>
      </c>
      <c r="K34" s="22"/>
      <c r="L34" s="22"/>
      <c r="M34" s="22"/>
      <c r="N34" s="22"/>
      <c r="O34" s="22"/>
      <c r="P34" s="22"/>
    </row>
    <row r="35" spans="1:16" ht="39" customHeight="1" x14ac:dyDescent="0.15">
      <c r="A35" s="22"/>
      <c r="B35" s="35"/>
      <c r="C35" s="1175" t="s">
        <v>529</v>
      </c>
      <c r="D35" s="1176"/>
      <c r="E35" s="1177"/>
      <c r="F35" s="36">
        <v>7.0000000000000007E-2</v>
      </c>
      <c r="G35" s="37">
        <v>0.11</v>
      </c>
      <c r="H35" s="37">
        <v>0.1</v>
      </c>
      <c r="I35" s="37">
        <v>1.24</v>
      </c>
      <c r="J35" s="38">
        <v>1.97</v>
      </c>
      <c r="K35" s="22"/>
      <c r="L35" s="22"/>
      <c r="M35" s="22"/>
      <c r="N35" s="22"/>
      <c r="O35" s="22"/>
      <c r="P35" s="22"/>
    </row>
    <row r="36" spans="1:16" ht="39" customHeight="1" x14ac:dyDescent="0.15">
      <c r="A36" s="22"/>
      <c r="B36" s="35"/>
      <c r="C36" s="1175" t="s">
        <v>530</v>
      </c>
      <c r="D36" s="1176"/>
      <c r="E36" s="1177"/>
      <c r="F36" s="36">
        <v>0</v>
      </c>
      <c r="G36" s="37">
        <v>0.03</v>
      </c>
      <c r="H36" s="37">
        <v>7.0000000000000007E-2</v>
      </c>
      <c r="I36" s="37">
        <v>0.79</v>
      </c>
      <c r="J36" s="38">
        <v>0.81</v>
      </c>
      <c r="K36" s="22"/>
      <c r="L36" s="22"/>
      <c r="M36" s="22"/>
      <c r="N36" s="22"/>
      <c r="O36" s="22"/>
      <c r="P36" s="22"/>
    </row>
    <row r="37" spans="1:16" ht="39" customHeight="1" x14ac:dyDescent="0.15">
      <c r="A37" s="22"/>
      <c r="B37" s="35"/>
      <c r="C37" s="1175" t="s">
        <v>531</v>
      </c>
      <c r="D37" s="1176"/>
      <c r="E37" s="1177"/>
      <c r="F37" s="36">
        <v>7.0000000000000007E-2</v>
      </c>
      <c r="G37" s="37">
        <v>7.0000000000000007E-2</v>
      </c>
      <c r="H37" s="37">
        <v>7.0000000000000007E-2</v>
      </c>
      <c r="I37" s="37">
        <v>0.16</v>
      </c>
      <c r="J37" s="38">
        <v>0.24</v>
      </c>
      <c r="K37" s="22"/>
      <c r="L37" s="22"/>
      <c r="M37" s="22"/>
      <c r="N37" s="22"/>
      <c r="O37" s="22"/>
      <c r="P37" s="22"/>
    </row>
    <row r="38" spans="1:16" ht="39" customHeight="1" x14ac:dyDescent="0.15">
      <c r="A38" s="22"/>
      <c r="B38" s="35"/>
      <c r="C38" s="1175" t="s">
        <v>532</v>
      </c>
      <c r="D38" s="1176"/>
      <c r="E38" s="1177"/>
      <c r="F38" s="36">
        <v>0.35</v>
      </c>
      <c r="G38" s="37">
        <v>0.44</v>
      </c>
      <c r="H38" s="37">
        <v>0.65</v>
      </c>
      <c r="I38" s="37">
        <v>0.59</v>
      </c>
      <c r="J38" s="38">
        <v>0.19</v>
      </c>
      <c r="K38" s="22"/>
      <c r="L38" s="22"/>
      <c r="M38" s="22"/>
      <c r="N38" s="22"/>
      <c r="O38" s="22"/>
      <c r="P38" s="22"/>
    </row>
    <row r="39" spans="1:16" ht="39" customHeight="1" x14ac:dyDescent="0.15">
      <c r="A39" s="22"/>
      <c r="B39" s="35"/>
      <c r="C39" s="1175" t="s">
        <v>533</v>
      </c>
      <c r="D39" s="1176"/>
      <c r="E39" s="1177"/>
      <c r="F39" s="36">
        <v>0.12</v>
      </c>
      <c r="G39" s="37">
        <v>0.1</v>
      </c>
      <c r="H39" s="37">
        <v>0.12</v>
      </c>
      <c r="I39" s="37">
        <v>0.12</v>
      </c>
      <c r="J39" s="38">
        <v>0.15</v>
      </c>
      <c r="K39" s="22"/>
      <c r="L39" s="22"/>
      <c r="M39" s="22"/>
      <c r="N39" s="22"/>
      <c r="O39" s="22"/>
      <c r="P39" s="22"/>
    </row>
    <row r="40" spans="1:16" ht="39" customHeight="1" x14ac:dyDescent="0.15">
      <c r="A40" s="22"/>
      <c r="B40" s="35"/>
      <c r="C40" s="1175" t="s">
        <v>534</v>
      </c>
      <c r="D40" s="1176"/>
      <c r="E40" s="1177"/>
      <c r="F40" s="36">
        <v>0.1</v>
      </c>
      <c r="G40" s="37">
        <v>0.1</v>
      </c>
      <c r="H40" s="37">
        <v>0.1</v>
      </c>
      <c r="I40" s="37">
        <v>0.16</v>
      </c>
      <c r="J40" s="38">
        <v>0.12</v>
      </c>
      <c r="K40" s="22"/>
      <c r="L40" s="22"/>
      <c r="M40" s="22"/>
      <c r="N40" s="22"/>
      <c r="O40" s="22"/>
      <c r="P40" s="22"/>
    </row>
    <row r="41" spans="1:16" ht="39" customHeight="1" x14ac:dyDescent="0.15">
      <c r="A41" s="22"/>
      <c r="B41" s="35"/>
      <c r="C41" s="1175" t="s">
        <v>535</v>
      </c>
      <c r="D41" s="1176"/>
      <c r="E41" s="1177"/>
      <c r="F41" s="36">
        <v>0.03</v>
      </c>
      <c r="G41" s="37">
        <v>0.02</v>
      </c>
      <c r="H41" s="37">
        <v>0.02</v>
      </c>
      <c r="I41" s="37">
        <v>0.02</v>
      </c>
      <c r="J41" s="38">
        <v>0.03</v>
      </c>
      <c r="K41" s="22"/>
      <c r="L41" s="22"/>
      <c r="M41" s="22"/>
      <c r="N41" s="22"/>
      <c r="O41" s="22"/>
      <c r="P41" s="22"/>
    </row>
    <row r="42" spans="1:16" ht="39" customHeight="1" x14ac:dyDescent="0.15">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537</v>
      </c>
      <c r="D43" s="1179"/>
      <c r="E43" s="1180"/>
      <c r="F43" s="41">
        <v>0.06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331</v>
      </c>
      <c r="L45" s="60">
        <v>286</v>
      </c>
      <c r="M45" s="60">
        <v>273</v>
      </c>
      <c r="N45" s="60">
        <v>265</v>
      </c>
      <c r="O45" s="61">
        <v>276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84</v>
      </c>
      <c r="L48" s="64">
        <v>92</v>
      </c>
      <c r="M48" s="64">
        <v>88</v>
      </c>
      <c r="N48" s="64">
        <v>100</v>
      </c>
      <c r="O48" s="65">
        <v>102</v>
      </c>
      <c r="P48" s="48"/>
      <c r="Q48" s="48"/>
      <c r="R48" s="48"/>
      <c r="S48" s="48"/>
      <c r="T48" s="48"/>
      <c r="U48" s="48"/>
    </row>
    <row r="49" spans="1:21" ht="30.75" customHeight="1" x14ac:dyDescent="0.15">
      <c r="A49" s="48"/>
      <c r="B49" s="1193"/>
      <c r="C49" s="1194"/>
      <c r="D49" s="62"/>
      <c r="E49" s="1185" t="s">
        <v>16</v>
      </c>
      <c r="F49" s="1185"/>
      <c r="G49" s="1185"/>
      <c r="H49" s="1185"/>
      <c r="I49" s="1185"/>
      <c r="J49" s="1186"/>
      <c r="K49" s="63">
        <v>9</v>
      </c>
      <c r="L49" s="64">
        <v>6</v>
      </c>
      <c r="M49" s="64">
        <v>9</v>
      </c>
      <c r="N49" s="64">
        <v>9</v>
      </c>
      <c r="O49" s="65">
        <v>9</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308</v>
      </c>
      <c r="L52" s="64">
        <v>272</v>
      </c>
      <c r="M52" s="64">
        <v>263</v>
      </c>
      <c r="N52" s="64">
        <v>263</v>
      </c>
      <c r="O52" s="65">
        <v>251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117</v>
      </c>
      <c r="L53" s="69">
        <v>112</v>
      </c>
      <c r="M53" s="69">
        <v>107</v>
      </c>
      <c r="N53" s="69">
        <v>111</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99" t="s">
        <v>24</v>
      </c>
      <c r="C41" s="1200"/>
      <c r="D41" s="81"/>
      <c r="E41" s="1205" t="s">
        <v>25</v>
      </c>
      <c r="F41" s="1205"/>
      <c r="G41" s="1205"/>
      <c r="H41" s="1206"/>
      <c r="I41" s="82">
        <v>2492</v>
      </c>
      <c r="J41" s="83">
        <v>2447</v>
      </c>
      <c r="K41" s="83">
        <v>2443</v>
      </c>
      <c r="L41" s="83">
        <v>2556</v>
      </c>
      <c r="M41" s="84">
        <v>2751</v>
      </c>
    </row>
    <row r="42" spans="2:13" ht="27.75" customHeight="1" x14ac:dyDescent="0.15">
      <c r="B42" s="1201"/>
      <c r="C42" s="1202"/>
      <c r="D42" s="85"/>
      <c r="E42" s="1207" t="s">
        <v>26</v>
      </c>
      <c r="F42" s="1207"/>
      <c r="G42" s="1207"/>
      <c r="H42" s="1208"/>
      <c r="I42" s="86" t="s">
        <v>484</v>
      </c>
      <c r="J42" s="87" t="s">
        <v>484</v>
      </c>
      <c r="K42" s="87" t="s">
        <v>484</v>
      </c>
      <c r="L42" s="87" t="s">
        <v>484</v>
      </c>
      <c r="M42" s="88" t="s">
        <v>484</v>
      </c>
    </row>
    <row r="43" spans="2:13" ht="27.75" customHeight="1" x14ac:dyDescent="0.15">
      <c r="B43" s="1201"/>
      <c r="C43" s="1202"/>
      <c r="D43" s="85"/>
      <c r="E43" s="1207" t="s">
        <v>27</v>
      </c>
      <c r="F43" s="1207"/>
      <c r="G43" s="1207"/>
      <c r="H43" s="1208"/>
      <c r="I43" s="86">
        <v>954</v>
      </c>
      <c r="J43" s="87">
        <v>945</v>
      </c>
      <c r="K43" s="87">
        <v>898</v>
      </c>
      <c r="L43" s="87">
        <v>953</v>
      </c>
      <c r="M43" s="88">
        <v>948</v>
      </c>
    </row>
    <row r="44" spans="2:13" ht="27.75" customHeight="1" x14ac:dyDescent="0.15">
      <c r="B44" s="1201"/>
      <c r="C44" s="1202"/>
      <c r="D44" s="85"/>
      <c r="E44" s="1207" t="s">
        <v>28</v>
      </c>
      <c r="F44" s="1207"/>
      <c r="G44" s="1207"/>
      <c r="H44" s="1208"/>
      <c r="I44" s="86">
        <v>62</v>
      </c>
      <c r="J44" s="87">
        <v>55</v>
      </c>
      <c r="K44" s="87">
        <v>48</v>
      </c>
      <c r="L44" s="87">
        <v>79</v>
      </c>
      <c r="M44" s="88">
        <v>183</v>
      </c>
    </row>
    <row r="45" spans="2:13" ht="27.75" customHeight="1" x14ac:dyDescent="0.15">
      <c r="B45" s="1201"/>
      <c r="C45" s="1202"/>
      <c r="D45" s="85"/>
      <c r="E45" s="1207" t="s">
        <v>29</v>
      </c>
      <c r="F45" s="1207"/>
      <c r="G45" s="1207"/>
      <c r="H45" s="1208"/>
      <c r="I45" s="86">
        <v>568</v>
      </c>
      <c r="J45" s="87">
        <v>588</v>
      </c>
      <c r="K45" s="87">
        <v>495</v>
      </c>
      <c r="L45" s="87">
        <v>512</v>
      </c>
      <c r="M45" s="88">
        <v>462</v>
      </c>
    </row>
    <row r="46" spans="2:13" ht="27.75" customHeight="1" x14ac:dyDescent="0.15">
      <c r="B46" s="1201"/>
      <c r="C46" s="1202"/>
      <c r="D46" s="85"/>
      <c r="E46" s="1207" t="s">
        <v>30</v>
      </c>
      <c r="F46" s="1207"/>
      <c r="G46" s="1207"/>
      <c r="H46" s="1208"/>
      <c r="I46" s="86" t="s">
        <v>484</v>
      </c>
      <c r="J46" s="87" t="s">
        <v>484</v>
      </c>
      <c r="K46" s="87" t="s">
        <v>484</v>
      </c>
      <c r="L46" s="87" t="s">
        <v>484</v>
      </c>
      <c r="M46" s="88" t="s">
        <v>484</v>
      </c>
    </row>
    <row r="47" spans="2:13" ht="27.75" customHeight="1" x14ac:dyDescent="0.15">
      <c r="B47" s="1201"/>
      <c r="C47" s="1202"/>
      <c r="D47" s="85"/>
      <c r="E47" s="1207" t="s">
        <v>31</v>
      </c>
      <c r="F47" s="1207"/>
      <c r="G47" s="1207"/>
      <c r="H47" s="1208"/>
      <c r="I47" s="86" t="s">
        <v>484</v>
      </c>
      <c r="J47" s="87" t="s">
        <v>484</v>
      </c>
      <c r="K47" s="87" t="s">
        <v>484</v>
      </c>
      <c r="L47" s="87" t="s">
        <v>484</v>
      </c>
      <c r="M47" s="88" t="s">
        <v>484</v>
      </c>
    </row>
    <row r="48" spans="2:13" ht="27.75" customHeight="1" x14ac:dyDescent="0.15">
      <c r="B48" s="1203"/>
      <c r="C48" s="1204"/>
      <c r="D48" s="85"/>
      <c r="E48" s="1207" t="s">
        <v>32</v>
      </c>
      <c r="F48" s="1207"/>
      <c r="G48" s="1207"/>
      <c r="H48" s="1208"/>
      <c r="I48" s="86" t="s">
        <v>484</v>
      </c>
      <c r="J48" s="87" t="s">
        <v>484</v>
      </c>
      <c r="K48" s="87" t="s">
        <v>484</v>
      </c>
      <c r="L48" s="87" t="s">
        <v>484</v>
      </c>
      <c r="M48" s="88" t="s">
        <v>484</v>
      </c>
    </row>
    <row r="49" spans="2:13" ht="27.75" customHeight="1" x14ac:dyDescent="0.15">
      <c r="B49" s="1209" t="s">
        <v>33</v>
      </c>
      <c r="C49" s="1210"/>
      <c r="D49" s="89"/>
      <c r="E49" s="1207" t="s">
        <v>34</v>
      </c>
      <c r="F49" s="1207"/>
      <c r="G49" s="1207"/>
      <c r="H49" s="1208"/>
      <c r="I49" s="86">
        <v>820</v>
      </c>
      <c r="J49" s="87">
        <v>1150</v>
      </c>
      <c r="K49" s="87">
        <v>1298</v>
      </c>
      <c r="L49" s="87">
        <v>1326</v>
      </c>
      <c r="M49" s="88">
        <v>1540</v>
      </c>
    </row>
    <row r="50" spans="2:13" ht="27.75" customHeight="1" x14ac:dyDescent="0.15">
      <c r="B50" s="1201"/>
      <c r="C50" s="1202"/>
      <c r="D50" s="85"/>
      <c r="E50" s="1207" t="s">
        <v>35</v>
      </c>
      <c r="F50" s="1207"/>
      <c r="G50" s="1207"/>
      <c r="H50" s="1208"/>
      <c r="I50" s="86" t="s">
        <v>484</v>
      </c>
      <c r="J50" s="87" t="s">
        <v>484</v>
      </c>
      <c r="K50" s="87" t="s">
        <v>484</v>
      </c>
      <c r="L50" s="87">
        <v>25</v>
      </c>
      <c r="M50" s="88" t="s">
        <v>484</v>
      </c>
    </row>
    <row r="51" spans="2:13" ht="27.75" customHeight="1" x14ac:dyDescent="0.15">
      <c r="B51" s="1203"/>
      <c r="C51" s="1204"/>
      <c r="D51" s="85"/>
      <c r="E51" s="1207" t="s">
        <v>36</v>
      </c>
      <c r="F51" s="1207"/>
      <c r="G51" s="1207"/>
      <c r="H51" s="1208"/>
      <c r="I51" s="86">
        <v>2365</v>
      </c>
      <c r="J51" s="87">
        <v>2441</v>
      </c>
      <c r="K51" s="87">
        <v>2230</v>
      </c>
      <c r="L51" s="87">
        <v>2353</v>
      </c>
      <c r="M51" s="88">
        <v>2456</v>
      </c>
    </row>
    <row r="52" spans="2:13" ht="27.75" customHeight="1" thickBot="1" x14ac:dyDescent="0.2">
      <c r="B52" s="1211" t="s">
        <v>37</v>
      </c>
      <c r="C52" s="1212"/>
      <c r="D52" s="90"/>
      <c r="E52" s="1213" t="s">
        <v>38</v>
      </c>
      <c r="F52" s="1213"/>
      <c r="G52" s="1213"/>
      <c r="H52" s="1214"/>
      <c r="I52" s="91">
        <v>890</v>
      </c>
      <c r="J52" s="92">
        <v>445</v>
      </c>
      <c r="K52" s="92">
        <v>356</v>
      </c>
      <c r="L52" s="92">
        <v>394</v>
      </c>
      <c r="M52" s="93">
        <v>347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549</v>
      </c>
      <c r="I42" s="352"/>
      <c r="J42" s="352"/>
      <c r="K42" s="352"/>
      <c r="L42" s="244"/>
      <c r="M42" s="244"/>
      <c r="N42" s="244"/>
      <c r="O42" s="244"/>
    </row>
    <row r="43" spans="2:17" ht="13.5" x14ac:dyDescent="0.15">
      <c r="B43" s="248"/>
      <c r="C43" s="244"/>
      <c r="D43" s="244"/>
      <c r="E43" s="244"/>
      <c r="F43" s="244"/>
      <c r="G43" s="1224"/>
      <c r="H43" s="1225"/>
      <c r="I43" s="1225"/>
      <c r="J43" s="1225"/>
      <c r="K43" s="1225"/>
      <c r="L43" s="1225"/>
      <c r="M43" s="1225"/>
      <c r="N43" s="1225"/>
      <c r="O43" s="1226"/>
    </row>
    <row r="44" spans="2:17" ht="13.5" x14ac:dyDescent="0.15">
      <c r="B44" s="248"/>
      <c r="C44" s="244"/>
      <c r="D44" s="244"/>
      <c r="E44" s="244"/>
      <c r="F44" s="244"/>
      <c r="G44" s="1227"/>
      <c r="H44" s="1228"/>
      <c r="I44" s="1228"/>
      <c r="J44" s="1228"/>
      <c r="K44" s="1228"/>
      <c r="L44" s="1228"/>
      <c r="M44" s="1228"/>
      <c r="N44" s="1228"/>
      <c r="O44" s="1229"/>
    </row>
    <row r="45" spans="2:17" ht="13.5" x14ac:dyDescent="0.15">
      <c r="B45" s="248"/>
      <c r="C45" s="244"/>
      <c r="D45" s="244"/>
      <c r="E45" s="244"/>
      <c r="F45" s="244"/>
      <c r="G45" s="1227"/>
      <c r="H45" s="1228"/>
      <c r="I45" s="1228"/>
      <c r="J45" s="1228"/>
      <c r="K45" s="1228"/>
      <c r="L45" s="1228"/>
      <c r="M45" s="1228"/>
      <c r="N45" s="1228"/>
      <c r="O45" s="1229"/>
    </row>
    <row r="46" spans="2:17" ht="13.5" x14ac:dyDescent="0.15">
      <c r="B46" s="248"/>
      <c r="C46" s="244"/>
      <c r="D46" s="244"/>
      <c r="E46" s="244"/>
      <c r="F46" s="244"/>
      <c r="G46" s="1227"/>
      <c r="H46" s="1228"/>
      <c r="I46" s="1228"/>
      <c r="J46" s="1228"/>
      <c r="K46" s="1228"/>
      <c r="L46" s="1228"/>
      <c r="M46" s="1228"/>
      <c r="N46" s="1228"/>
      <c r="O46" s="1229"/>
    </row>
    <row r="47" spans="2:17" ht="13.5" x14ac:dyDescent="0.15">
      <c r="B47" s="248"/>
      <c r="C47" s="244"/>
      <c r="D47" s="244"/>
      <c r="E47" s="244"/>
      <c r="F47" s="244"/>
      <c r="G47" s="1230"/>
      <c r="H47" s="1231"/>
      <c r="I47" s="1231"/>
      <c r="J47" s="1231"/>
      <c r="K47" s="1231"/>
      <c r="L47" s="1231"/>
      <c r="M47" s="1231"/>
      <c r="N47" s="1231"/>
      <c r="O47" s="1232"/>
    </row>
    <row r="48" spans="2:17" ht="13.5" x14ac:dyDescent="0.15">
      <c r="B48" s="248"/>
      <c r="C48" s="244"/>
      <c r="D48" s="244"/>
      <c r="E48" s="244"/>
      <c r="F48" s="244"/>
      <c r="G48" s="244"/>
      <c r="H48" s="363"/>
      <c r="I48" s="363"/>
      <c r="J48" s="363"/>
    </row>
    <row r="49" spans="1:17" ht="13.5" x14ac:dyDescent="0.15">
      <c r="B49" s="248"/>
      <c r="C49" s="244"/>
      <c r="D49" s="244"/>
      <c r="E49" s="244"/>
      <c r="F49" s="244"/>
      <c r="G49" s="243" t="s">
        <v>552</v>
      </c>
    </row>
    <row r="50" spans="1:17" ht="13.5" x14ac:dyDescent="0.15">
      <c r="B50" s="248"/>
      <c r="C50" s="244"/>
      <c r="D50" s="244"/>
      <c r="E50" s="244"/>
      <c r="F50" s="244"/>
      <c r="G50" s="1233"/>
      <c r="H50" s="1234"/>
      <c r="I50" s="1234"/>
      <c r="J50" s="1235"/>
      <c r="K50" s="345" t="s">
        <v>523</v>
      </c>
      <c r="L50" s="345" t="s">
        <v>524</v>
      </c>
      <c r="M50" s="345" t="s">
        <v>525</v>
      </c>
      <c r="N50" s="345" t="s">
        <v>526</v>
      </c>
      <c r="O50" s="345" t="s">
        <v>527</v>
      </c>
    </row>
    <row r="51" spans="1:17" ht="13.5" x14ac:dyDescent="0.15">
      <c r="B51" s="248"/>
      <c r="C51" s="244"/>
      <c r="D51" s="244"/>
      <c r="E51" s="244"/>
      <c r="F51" s="244"/>
      <c r="G51" s="1236" t="s">
        <v>547</v>
      </c>
      <c r="H51" s="1237"/>
      <c r="I51" s="1242" t="s">
        <v>545</v>
      </c>
      <c r="J51" s="1242"/>
      <c r="K51" s="1222"/>
      <c r="L51" s="1222"/>
      <c r="M51" s="1222"/>
      <c r="N51" s="1222"/>
      <c r="O51" s="1222"/>
    </row>
    <row r="52" spans="1:17" ht="13.5" x14ac:dyDescent="0.15">
      <c r="B52" s="248"/>
      <c r="C52" s="244"/>
      <c r="D52" s="244"/>
      <c r="E52" s="244"/>
      <c r="F52" s="244"/>
      <c r="G52" s="1238"/>
      <c r="H52" s="1239"/>
      <c r="I52" s="1243"/>
      <c r="J52" s="1243"/>
      <c r="K52" s="1223"/>
      <c r="L52" s="1223"/>
      <c r="M52" s="1223"/>
      <c r="N52" s="1223"/>
      <c r="O52" s="1223"/>
    </row>
    <row r="53" spans="1:17" ht="13.5" x14ac:dyDescent="0.15">
      <c r="A53" s="355"/>
      <c r="B53" s="248"/>
      <c r="C53" s="244"/>
      <c r="D53" s="244"/>
      <c r="E53" s="244"/>
      <c r="F53" s="244"/>
      <c r="G53" s="1238"/>
      <c r="H53" s="1239"/>
      <c r="I53" s="1221" t="s">
        <v>551</v>
      </c>
      <c r="J53" s="1221"/>
      <c r="K53" s="1244"/>
      <c r="L53" s="1244"/>
      <c r="M53" s="1244"/>
      <c r="N53" s="1244"/>
      <c r="O53" s="1244"/>
    </row>
    <row r="54" spans="1:17" ht="13.5" x14ac:dyDescent="0.15">
      <c r="A54" s="355"/>
      <c r="B54" s="248"/>
      <c r="C54" s="244"/>
      <c r="D54" s="244"/>
      <c r="E54" s="244"/>
      <c r="F54" s="244"/>
      <c r="G54" s="1240"/>
      <c r="H54" s="1241"/>
      <c r="I54" s="1221"/>
      <c r="J54" s="1221"/>
      <c r="K54" s="1245"/>
      <c r="L54" s="1245"/>
      <c r="M54" s="1245"/>
      <c r="N54" s="1245"/>
      <c r="O54" s="1245"/>
    </row>
    <row r="55" spans="1:17" ht="13.5" x14ac:dyDescent="0.15">
      <c r="A55" s="355"/>
      <c r="B55" s="248"/>
      <c r="C55" s="244"/>
      <c r="D55" s="244"/>
      <c r="E55" s="244"/>
      <c r="F55" s="244"/>
      <c r="G55" s="1215" t="s">
        <v>546</v>
      </c>
      <c r="H55" s="1216"/>
      <c r="I55" s="1221" t="s">
        <v>545</v>
      </c>
      <c r="J55" s="1221"/>
      <c r="K55" s="1222"/>
      <c r="L55" s="1222"/>
      <c r="M55" s="1222"/>
      <c r="N55" s="1222"/>
      <c r="O55" s="1222"/>
    </row>
    <row r="56" spans="1:17" ht="13.5" x14ac:dyDescent="0.15">
      <c r="A56" s="355"/>
      <c r="B56" s="248"/>
      <c r="C56" s="244"/>
      <c r="D56" s="244"/>
      <c r="E56" s="244"/>
      <c r="F56" s="244"/>
      <c r="G56" s="1217"/>
      <c r="H56" s="1218"/>
      <c r="I56" s="1221"/>
      <c r="J56" s="1221"/>
      <c r="K56" s="1223"/>
      <c r="L56" s="1223"/>
      <c r="M56" s="1223"/>
      <c r="N56" s="1223"/>
      <c r="O56" s="1223"/>
    </row>
    <row r="57" spans="1:17" s="355" customFormat="1" ht="13.5" x14ac:dyDescent="0.15">
      <c r="B57" s="356"/>
      <c r="C57" s="352"/>
      <c r="D57" s="352"/>
      <c r="E57" s="352"/>
      <c r="F57" s="352"/>
      <c r="G57" s="1217"/>
      <c r="H57" s="1218"/>
      <c r="I57" s="1246" t="s">
        <v>551</v>
      </c>
      <c r="J57" s="1246"/>
      <c r="K57" s="1244"/>
      <c r="L57" s="1244"/>
      <c r="M57" s="1244"/>
      <c r="N57" s="1244"/>
      <c r="O57" s="1244"/>
      <c r="P57" s="361"/>
      <c r="Q57" s="356"/>
    </row>
    <row r="58" spans="1:17" s="355" customFormat="1" ht="13.5" x14ac:dyDescent="0.15">
      <c r="A58" s="243"/>
      <c r="B58" s="356"/>
      <c r="C58" s="352"/>
      <c r="D58" s="352"/>
      <c r="E58" s="352"/>
      <c r="F58" s="352"/>
      <c r="G58" s="1219"/>
      <c r="H58" s="1220"/>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549</v>
      </c>
      <c r="I64" s="352"/>
      <c r="J64" s="352"/>
      <c r="K64" s="352"/>
      <c r="L64" s="244"/>
      <c r="M64" s="244"/>
      <c r="N64" s="244"/>
      <c r="O64" s="244"/>
    </row>
    <row r="65" spans="2:30" ht="13.5" x14ac:dyDescent="0.15">
      <c r="B65" s="248"/>
      <c r="C65" s="244"/>
      <c r="D65" s="244"/>
      <c r="E65" s="244"/>
      <c r="F65" s="244"/>
      <c r="G65" s="1248" t="s">
        <v>555</v>
      </c>
      <c r="H65" s="1225"/>
      <c r="I65" s="1225"/>
      <c r="J65" s="1225"/>
      <c r="K65" s="1225"/>
      <c r="L65" s="1225"/>
      <c r="M65" s="1225"/>
      <c r="N65" s="1225"/>
      <c r="O65" s="1226"/>
    </row>
    <row r="66" spans="2:30" ht="13.5" x14ac:dyDescent="0.15">
      <c r="B66" s="248"/>
      <c r="C66" s="244"/>
      <c r="D66" s="244"/>
      <c r="E66" s="244"/>
      <c r="F66" s="244"/>
      <c r="G66" s="1227"/>
      <c r="H66" s="1228"/>
      <c r="I66" s="1228"/>
      <c r="J66" s="1228"/>
      <c r="K66" s="1228"/>
      <c r="L66" s="1228"/>
      <c r="M66" s="1228"/>
      <c r="N66" s="1228"/>
      <c r="O66" s="1229"/>
    </row>
    <row r="67" spans="2:30" ht="13.5" x14ac:dyDescent="0.15">
      <c r="B67" s="248"/>
      <c r="C67" s="244"/>
      <c r="D67" s="244"/>
      <c r="E67" s="244"/>
      <c r="F67" s="244"/>
      <c r="G67" s="1227"/>
      <c r="H67" s="1228"/>
      <c r="I67" s="1228"/>
      <c r="J67" s="1228"/>
      <c r="K67" s="1228"/>
      <c r="L67" s="1228"/>
      <c r="M67" s="1228"/>
      <c r="N67" s="1228"/>
      <c r="O67" s="1229"/>
    </row>
    <row r="68" spans="2:30" ht="13.5" x14ac:dyDescent="0.15">
      <c r="B68" s="248"/>
      <c r="C68" s="244"/>
      <c r="D68" s="244"/>
      <c r="E68" s="244"/>
      <c r="F68" s="244"/>
      <c r="G68" s="1227"/>
      <c r="H68" s="1228"/>
      <c r="I68" s="1228"/>
      <c r="J68" s="1228"/>
      <c r="K68" s="1228"/>
      <c r="L68" s="1228"/>
      <c r="M68" s="1228"/>
      <c r="N68" s="1228"/>
      <c r="O68" s="1229"/>
    </row>
    <row r="69" spans="2:30" ht="13.5" x14ac:dyDescent="0.15">
      <c r="B69" s="248"/>
      <c r="C69" s="244"/>
      <c r="D69" s="244"/>
      <c r="E69" s="244"/>
      <c r="F69" s="244"/>
      <c r="G69" s="1230"/>
      <c r="H69" s="1231"/>
      <c r="I69" s="1231"/>
      <c r="J69" s="1231"/>
      <c r="K69" s="1231"/>
      <c r="L69" s="1231"/>
      <c r="M69" s="1231"/>
      <c r="N69" s="1231"/>
      <c r="O69" s="1232"/>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548</v>
      </c>
      <c r="I71" s="349"/>
      <c r="J71" s="348"/>
      <c r="K71" s="348"/>
      <c r="L71" s="347"/>
      <c r="M71" s="348"/>
      <c r="N71" s="347"/>
      <c r="O71" s="346"/>
    </row>
    <row r="72" spans="2:30" ht="13.5" x14ac:dyDescent="0.15">
      <c r="B72" s="248"/>
      <c r="C72" s="244"/>
      <c r="D72" s="244"/>
      <c r="E72" s="244"/>
      <c r="F72" s="244"/>
      <c r="G72" s="1233"/>
      <c r="H72" s="1234"/>
      <c r="I72" s="1234"/>
      <c r="J72" s="1235"/>
      <c r="K72" s="345" t="s">
        <v>523</v>
      </c>
      <c r="L72" s="345" t="s">
        <v>524</v>
      </c>
      <c r="M72" s="345" t="s">
        <v>525</v>
      </c>
      <c r="N72" s="345" t="s">
        <v>526</v>
      </c>
      <c r="O72" s="345" t="s">
        <v>527</v>
      </c>
    </row>
    <row r="73" spans="2:30" ht="13.5" x14ac:dyDescent="0.15">
      <c r="B73" s="248"/>
      <c r="C73" s="244"/>
      <c r="D73" s="244"/>
      <c r="E73" s="244"/>
      <c r="F73" s="244"/>
      <c r="G73" s="1236" t="s">
        <v>547</v>
      </c>
      <c r="H73" s="1237"/>
      <c r="I73" s="1242" t="s">
        <v>545</v>
      </c>
      <c r="J73" s="1242"/>
      <c r="K73" s="1247">
        <v>78.7</v>
      </c>
      <c r="L73" s="1247">
        <v>35.6</v>
      </c>
      <c r="M73" s="1223">
        <v>28.6</v>
      </c>
      <c r="N73" s="1223">
        <v>33.5</v>
      </c>
      <c r="O73" s="1223">
        <v>27.3</v>
      </c>
      <c r="S73" s="243">
        <v>9.9</v>
      </c>
    </row>
    <row r="74" spans="2:30" ht="13.5" x14ac:dyDescent="0.15">
      <c r="B74" s="248"/>
      <c r="C74" s="244"/>
      <c r="D74" s="244"/>
      <c r="E74" s="244"/>
      <c r="F74" s="244"/>
      <c r="G74" s="1238"/>
      <c r="H74" s="1239"/>
      <c r="I74" s="1243"/>
      <c r="J74" s="1243"/>
      <c r="K74" s="1247"/>
      <c r="L74" s="1247"/>
      <c r="M74" s="1223"/>
      <c r="N74" s="1223"/>
      <c r="O74" s="1223"/>
    </row>
    <row r="75" spans="2:30" ht="13.5" x14ac:dyDescent="0.15">
      <c r="B75" s="248"/>
      <c r="C75" s="244"/>
      <c r="D75" s="244"/>
      <c r="E75" s="244"/>
      <c r="F75" s="244"/>
      <c r="G75" s="1238"/>
      <c r="H75" s="1239"/>
      <c r="I75" s="1221" t="s">
        <v>544</v>
      </c>
      <c r="J75" s="1221"/>
      <c r="K75" s="1249">
        <v>11.9</v>
      </c>
      <c r="L75" s="1249">
        <v>10.4</v>
      </c>
      <c r="M75" s="1249">
        <v>9.3000000000000007</v>
      </c>
      <c r="N75" s="1249">
        <v>9</v>
      </c>
      <c r="O75" s="1249">
        <v>9.6</v>
      </c>
      <c r="U75" s="243">
        <v>81.2</v>
      </c>
      <c r="W75" s="243">
        <v>87.2</v>
      </c>
      <c r="Y75" s="243">
        <v>99.8</v>
      </c>
      <c r="AA75" s="243">
        <v>109.5</v>
      </c>
      <c r="AC75" s="243">
        <v>115.2</v>
      </c>
    </row>
    <row r="76" spans="2:30" ht="13.5" x14ac:dyDescent="0.15">
      <c r="B76" s="248"/>
      <c r="C76" s="244"/>
      <c r="D76" s="244"/>
      <c r="E76" s="244"/>
      <c r="F76" s="244"/>
      <c r="G76" s="1240"/>
      <c r="H76" s="1241"/>
      <c r="I76" s="1221"/>
      <c r="J76" s="1221"/>
      <c r="K76" s="1245"/>
      <c r="L76" s="1245"/>
      <c r="M76" s="1245"/>
      <c r="N76" s="1245"/>
      <c r="O76" s="1245"/>
    </row>
    <row r="77" spans="2:30" ht="13.5" x14ac:dyDescent="0.15">
      <c r="B77" s="248"/>
      <c r="C77" s="244"/>
      <c r="D77" s="244"/>
      <c r="E77" s="244"/>
      <c r="F77" s="244"/>
      <c r="G77" s="1215" t="s">
        <v>546</v>
      </c>
      <c r="H77" s="1216"/>
      <c r="I77" s="1221" t="s">
        <v>545</v>
      </c>
      <c r="J77" s="1221"/>
      <c r="K77" s="1247">
        <v>0</v>
      </c>
      <c r="L77" s="1247">
        <v>0</v>
      </c>
      <c r="M77" s="1223">
        <v>0</v>
      </c>
      <c r="N77" s="1223">
        <v>0</v>
      </c>
      <c r="O77" s="1223">
        <v>0</v>
      </c>
      <c r="R77" s="243">
        <v>12.3</v>
      </c>
      <c r="T77" s="243">
        <v>11.1</v>
      </c>
    </row>
    <row r="78" spans="2:30" ht="13.5" x14ac:dyDescent="0.15">
      <c r="B78" s="248"/>
      <c r="C78" s="244"/>
      <c r="D78" s="244"/>
      <c r="E78" s="244"/>
      <c r="F78" s="244"/>
      <c r="G78" s="1217"/>
      <c r="H78" s="1218"/>
      <c r="I78" s="1221"/>
      <c r="J78" s="1221"/>
      <c r="K78" s="1247"/>
      <c r="L78" s="1247"/>
      <c r="M78" s="1223"/>
      <c r="N78" s="1223"/>
      <c r="O78" s="1223"/>
    </row>
    <row r="79" spans="2:30" ht="13.5" x14ac:dyDescent="0.15">
      <c r="B79" s="248"/>
      <c r="C79" s="244"/>
      <c r="D79" s="244"/>
      <c r="E79" s="244"/>
      <c r="F79" s="244"/>
      <c r="G79" s="1217"/>
      <c r="H79" s="1218"/>
      <c r="I79" s="1250" t="s">
        <v>544</v>
      </c>
      <c r="J79" s="1246"/>
      <c r="K79" s="1251">
        <v>10.8</v>
      </c>
      <c r="L79" s="1251">
        <v>9.6999999999999993</v>
      </c>
      <c r="M79" s="1251">
        <v>8.6</v>
      </c>
      <c r="N79" s="1251">
        <v>7.7</v>
      </c>
      <c r="O79" s="1251">
        <v>6.4</v>
      </c>
      <c r="V79" s="243">
        <v>53.5</v>
      </c>
      <c r="X79" s="243">
        <v>48.2</v>
      </c>
      <c r="Z79" s="243">
        <v>34.200000000000003</v>
      </c>
      <c r="AB79" s="243">
        <v>30.3</v>
      </c>
      <c r="AD79" s="243">
        <v>28.9</v>
      </c>
    </row>
    <row r="80" spans="2:30" ht="13.5" x14ac:dyDescent="0.15">
      <c r="B80" s="248"/>
      <c r="C80" s="244"/>
      <c r="D80" s="244"/>
      <c r="E80" s="244"/>
      <c r="F80" s="244"/>
      <c r="G80" s="1219"/>
      <c r="H80" s="1220"/>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216075</v>
      </c>
      <c r="E3" s="116"/>
      <c r="F3" s="117">
        <v>203567</v>
      </c>
      <c r="G3" s="118"/>
      <c r="H3" s="119"/>
    </row>
    <row r="4" spans="1:8" x14ac:dyDescent="0.15">
      <c r="A4" s="120"/>
      <c r="B4" s="121"/>
      <c r="C4" s="122"/>
      <c r="D4" s="123">
        <v>141791</v>
      </c>
      <c r="E4" s="124"/>
      <c r="F4" s="125">
        <v>121137</v>
      </c>
      <c r="G4" s="126"/>
      <c r="H4" s="127"/>
    </row>
    <row r="5" spans="1:8" x14ac:dyDescent="0.15">
      <c r="A5" s="108" t="s">
        <v>517</v>
      </c>
      <c r="B5" s="113"/>
      <c r="C5" s="114"/>
      <c r="D5" s="115">
        <v>245865</v>
      </c>
      <c r="E5" s="116"/>
      <c r="F5" s="117">
        <v>185018</v>
      </c>
      <c r="G5" s="118"/>
      <c r="H5" s="119"/>
    </row>
    <row r="6" spans="1:8" x14ac:dyDescent="0.15">
      <c r="A6" s="120"/>
      <c r="B6" s="121"/>
      <c r="C6" s="122"/>
      <c r="D6" s="123">
        <v>159203</v>
      </c>
      <c r="E6" s="124"/>
      <c r="F6" s="125">
        <v>95064</v>
      </c>
      <c r="G6" s="126"/>
      <c r="H6" s="127"/>
    </row>
    <row r="7" spans="1:8" x14ac:dyDescent="0.15">
      <c r="A7" s="108" t="s">
        <v>518</v>
      </c>
      <c r="B7" s="113"/>
      <c r="C7" s="114"/>
      <c r="D7" s="115">
        <v>229484</v>
      </c>
      <c r="E7" s="116"/>
      <c r="F7" s="117">
        <v>238802</v>
      </c>
      <c r="G7" s="118"/>
      <c r="H7" s="119"/>
    </row>
    <row r="8" spans="1:8" x14ac:dyDescent="0.15">
      <c r="A8" s="120"/>
      <c r="B8" s="121"/>
      <c r="C8" s="122"/>
      <c r="D8" s="123">
        <v>130937</v>
      </c>
      <c r="E8" s="124"/>
      <c r="F8" s="125">
        <v>128562</v>
      </c>
      <c r="G8" s="126"/>
      <c r="H8" s="127"/>
    </row>
    <row r="9" spans="1:8" x14ac:dyDescent="0.15">
      <c r="A9" s="108" t="s">
        <v>519</v>
      </c>
      <c r="B9" s="113"/>
      <c r="C9" s="114"/>
      <c r="D9" s="115">
        <v>261552</v>
      </c>
      <c r="E9" s="116"/>
      <c r="F9" s="117">
        <v>288550</v>
      </c>
      <c r="G9" s="118"/>
      <c r="H9" s="119"/>
    </row>
    <row r="10" spans="1:8" x14ac:dyDescent="0.15">
      <c r="A10" s="120"/>
      <c r="B10" s="121"/>
      <c r="C10" s="122"/>
      <c r="D10" s="123">
        <v>144213</v>
      </c>
      <c r="E10" s="124"/>
      <c r="F10" s="125">
        <v>141525</v>
      </c>
      <c r="G10" s="126"/>
      <c r="H10" s="127"/>
    </row>
    <row r="11" spans="1:8" x14ac:dyDescent="0.15">
      <c r="A11" s="108" t="s">
        <v>520</v>
      </c>
      <c r="B11" s="113"/>
      <c r="C11" s="114"/>
      <c r="D11" s="115">
        <v>226551</v>
      </c>
      <c r="E11" s="116"/>
      <c r="F11" s="117">
        <v>287914</v>
      </c>
      <c r="G11" s="118"/>
      <c r="H11" s="119"/>
    </row>
    <row r="12" spans="1:8" x14ac:dyDescent="0.15">
      <c r="A12" s="120"/>
      <c r="B12" s="121"/>
      <c r="C12" s="128"/>
      <c r="D12" s="123">
        <v>161295</v>
      </c>
      <c r="E12" s="124"/>
      <c r="F12" s="125">
        <v>146531</v>
      </c>
      <c r="G12" s="126"/>
      <c r="H12" s="127"/>
    </row>
    <row r="13" spans="1:8" x14ac:dyDescent="0.15">
      <c r="A13" s="108"/>
      <c r="B13" s="113"/>
      <c r="C13" s="129"/>
      <c r="D13" s="130">
        <v>235905</v>
      </c>
      <c r="E13" s="131"/>
      <c r="F13" s="132">
        <v>240770</v>
      </c>
      <c r="G13" s="133"/>
      <c r="H13" s="119"/>
    </row>
    <row r="14" spans="1:8" x14ac:dyDescent="0.15">
      <c r="A14" s="120"/>
      <c r="B14" s="121"/>
      <c r="C14" s="122"/>
      <c r="D14" s="123">
        <v>147488</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32.770000000000003</v>
      </c>
      <c r="C19" s="134">
        <f>ROUND(VALUE(SUBSTITUTE(実質収支比率等に係る経年分析!G$48,"▲","-")),2)</f>
        <v>16.600000000000001</v>
      </c>
      <c r="D19" s="134">
        <f>ROUND(VALUE(SUBSTITUTE(実質収支比率等に係る経年分析!H$48,"▲","-")),2)</f>
        <v>19.809999999999999</v>
      </c>
      <c r="E19" s="134">
        <f>ROUND(VALUE(SUBSTITUTE(実質収支比率等に係る経年分析!I$48,"▲","-")),2)</f>
        <v>24.07</v>
      </c>
      <c r="F19" s="134">
        <f>ROUND(VALUE(SUBSTITUTE(実質収支比率等に係る経年分析!J$48,"▲","-")),2)</f>
        <v>22.33</v>
      </c>
    </row>
    <row r="20" spans="1:11" x14ac:dyDescent="0.15">
      <c r="A20" s="134" t="s">
        <v>43</v>
      </c>
      <c r="B20" s="134">
        <f>ROUND(VALUE(SUBSTITUTE(実質収支比率等に係る経年分析!F$47,"▲","-")),2)</f>
        <v>22.93</v>
      </c>
      <c r="C20" s="134">
        <f>ROUND(VALUE(SUBSTITUTE(実質収支比率等に係る経年分析!G$47,"▲","-")),2)</f>
        <v>42.8</v>
      </c>
      <c r="D20" s="134">
        <f>ROUND(VALUE(SUBSTITUTE(実質収支比率等に係る経年分析!H$47,"▲","-")),2)</f>
        <v>53.19</v>
      </c>
      <c r="E20" s="134">
        <f>ROUND(VALUE(SUBSTITUTE(実質収支比率等に係る経年分析!I$47,"▲","-")),2)</f>
        <v>57.97</v>
      </c>
      <c r="F20" s="134">
        <f>ROUND(VALUE(SUBSTITUTE(実質収支比率等に係る経年分析!J$47,"▲","-")),2)</f>
        <v>68.95</v>
      </c>
    </row>
    <row r="21" spans="1:11" x14ac:dyDescent="0.15">
      <c r="A21" s="134" t="s">
        <v>44</v>
      </c>
      <c r="B21" s="134">
        <f>IF(ISNUMBER(VALUE(SUBSTITUTE(実質収支比率等に係る経年分析!F$49,"▲","-"))),ROUND(VALUE(SUBSTITUTE(実質収支比率等に係る経年分析!F$49,"▲","-")),2),NA())</f>
        <v>15.05</v>
      </c>
      <c r="C21" s="134">
        <f>IF(ISNUMBER(VALUE(SUBSTITUTE(実質収支比率等に係る経年分析!G$49,"▲","-"))),ROUND(VALUE(SUBSTITUTE(実質収支比率等に係る経年分析!G$49,"▲","-")),2),NA())</f>
        <v>6.69</v>
      </c>
      <c r="D21" s="134">
        <f>IF(ISNUMBER(VALUE(SUBSTITUTE(実質収支比率等に係る経年分析!H$49,"▲","-"))),ROUND(VALUE(SUBSTITUTE(実質収支比率等に係る経年分析!H$49,"▲","-")),2),NA())</f>
        <v>13.06</v>
      </c>
      <c r="E21" s="134">
        <f>IF(ISNUMBER(VALUE(SUBSTITUTE(実質収支比率等に係る経年分析!I$49,"▲","-"))),ROUND(VALUE(SUBSTITUTE(実質収支比率等に係る経年分析!I$49,"▲","-")),2),NA())</f>
        <v>5.48</v>
      </c>
      <c r="F21" s="134">
        <f>IF(ISNUMBER(VALUE(SUBSTITUTE(実質収支比率等に係る経年分析!J$49,"▲","-"))),ROUND(VALUE(SUBSTITUTE(実質収支比率等に係る経年分析!J$49,"▲","-")),2),NA())</f>
        <v>13.78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栃尾簡易水道事業特別会計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国民健康保険直診勘定特別会計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洞川簡易水道事業特別会計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中央簡易水道事業特別会計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7.0000000000000007E-2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16.600000000000001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19.809999999999999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22.32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308</v>
      </c>
      <c r="E42" s="136"/>
      <c r="F42" s="136"/>
      <c r="G42" s="136">
        <f>'実質公債費比率（分子）の構造'!L$52</f>
        <v>272</v>
      </c>
      <c r="H42" s="136"/>
      <c r="I42" s="136"/>
      <c r="J42" s="136">
        <f>'実質公債費比率（分子）の構造'!M$52</f>
        <v>263</v>
      </c>
      <c r="K42" s="136"/>
      <c r="L42" s="136"/>
      <c r="M42" s="136">
        <f>'実質公債費比率（分子）の構造'!N$52</f>
        <v>263</v>
      </c>
      <c r="N42" s="136"/>
      <c r="O42" s="136"/>
      <c r="P42" s="136">
        <f>'実質公債費比率（分子）の構造'!O$52</f>
        <v>251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v>
      </c>
      <c r="C45" s="136"/>
      <c r="D45" s="136"/>
      <c r="E45" s="136">
        <f>'実質公債費比率（分子）の構造'!L$49</f>
        <v>6</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x14ac:dyDescent="0.15">
      <c r="A46" s="136" t="s">
        <v>55</v>
      </c>
      <c r="B46" s="136">
        <f>'実質公債費比率（分子）の構造'!K$48</f>
        <v>84</v>
      </c>
      <c r="C46" s="136"/>
      <c r="D46" s="136"/>
      <c r="E46" s="136">
        <f>'実質公債費比率（分子）の構造'!L$48</f>
        <v>92</v>
      </c>
      <c r="F46" s="136"/>
      <c r="G46" s="136"/>
      <c r="H46" s="136">
        <f>'実質公債費比率（分子）の構造'!M$48</f>
        <v>88</v>
      </c>
      <c r="I46" s="136"/>
      <c r="J46" s="136"/>
      <c r="K46" s="136">
        <f>'実質公債費比率（分子）の構造'!N$48</f>
        <v>100</v>
      </c>
      <c r="L46" s="136"/>
      <c r="M46" s="136"/>
      <c r="N46" s="136">
        <f>'実質公債費比率（分子）の構造'!O$48</f>
        <v>102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331</v>
      </c>
      <c r="C49" s="136"/>
      <c r="D49" s="136"/>
      <c r="E49" s="136">
        <f>'実質公債費比率（分子）の構造'!L$45</f>
        <v>286</v>
      </c>
      <c r="F49" s="136"/>
      <c r="G49" s="136"/>
      <c r="H49" s="136">
        <f>'実質公債費比率（分子）の構造'!M$45</f>
        <v>273</v>
      </c>
      <c r="I49" s="136"/>
      <c r="J49" s="136"/>
      <c r="K49" s="136">
        <f>'実質公債費比率（分子）の構造'!N$45</f>
        <v>265</v>
      </c>
      <c r="L49" s="136"/>
      <c r="M49" s="136"/>
      <c r="N49" s="136">
        <f>'実質公債費比率（分子）の構造'!O$45</f>
        <v>276</v>
      </c>
      <c r="O49" s="136"/>
      <c r="P49" s="136"/>
    </row>
    <row r="50" spans="1:16" x14ac:dyDescent="0.15">
      <c r="A50" s="136" t="s">
        <v>59</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112</v>
      </c>
      <c r="G50" s="136" t="e">
        <f>NA()</f>
        <v>#N/A</v>
      </c>
      <c r="H50" s="136" t="e">
        <f>NA()</f>
        <v>#N/A</v>
      </c>
      <c r="I50" s="136">
        <f>IF(ISNUMBER('実質公債費比率（分子）の構造'!M$53),'実質公債費比率（分子）の構造'!M$53,NA())</f>
        <v>107</v>
      </c>
      <c r="J50" s="136" t="e">
        <f>NA()</f>
        <v>#N/A</v>
      </c>
      <c r="K50" s="136" t="e">
        <f>NA()</f>
        <v>#N/A</v>
      </c>
      <c r="L50" s="136">
        <f>IF(ISNUMBER('実質公債費比率（分子）の構造'!N$53),'実質公債費比率（分子）の構造'!N$53,NA())</f>
        <v>111</v>
      </c>
      <c r="M50" s="136" t="e">
        <f>NA()</f>
        <v>#N/A</v>
      </c>
      <c r="N50" s="136" t="e">
        <f>NA()</f>
        <v>#N/A</v>
      </c>
      <c r="O50" s="136">
        <f>IF(ISNUMBER('実質公債費比率（分子）の構造'!O$53),'実質公債費比率（分子）の構造'!O$53,NA())</f>
        <v>136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2365</v>
      </c>
      <c r="E56" s="135"/>
      <c r="F56" s="135"/>
      <c r="G56" s="135">
        <f>'将来負担比率（分子）の構造'!J$51</f>
        <v>2441</v>
      </c>
      <c r="H56" s="135"/>
      <c r="I56" s="135"/>
      <c r="J56" s="135">
        <f>'将来負担比率（分子）の構造'!K$51</f>
        <v>2230</v>
      </c>
      <c r="K56" s="135"/>
      <c r="L56" s="135"/>
      <c r="M56" s="135">
        <f>'将来負担比率（分子）の構造'!L$51</f>
        <v>2353</v>
      </c>
      <c r="N56" s="135"/>
      <c r="O56" s="135"/>
      <c r="P56" s="135">
        <f>'将来負担比率（分子）の構造'!M$51</f>
        <v>2456</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25</v>
      </c>
      <c r="N57" s="135"/>
      <c r="O57" s="135"/>
      <c r="P57" s="135" t="str">
        <f>'将来負担比率（分子）の構造'!M$50</f>
        <v>-</v>
      </c>
    </row>
    <row r="58" spans="1:16" x14ac:dyDescent="0.15">
      <c r="A58" s="135" t="s">
        <v>34</v>
      </c>
      <c r="B58" s="135"/>
      <c r="C58" s="135"/>
      <c r="D58" s="135">
        <f>'将来負担比率（分子）の構造'!I$49</f>
        <v>820</v>
      </c>
      <c r="E58" s="135"/>
      <c r="F58" s="135"/>
      <c r="G58" s="135">
        <f>'将来負担比率（分子）の構造'!J$49</f>
        <v>1150</v>
      </c>
      <c r="H58" s="135"/>
      <c r="I58" s="135"/>
      <c r="J58" s="135">
        <f>'将来負担比率（分子）の構造'!K$49</f>
        <v>1298</v>
      </c>
      <c r="K58" s="135"/>
      <c r="L58" s="135"/>
      <c r="M58" s="135">
        <f>'将来負担比率（分子）の構造'!L$49</f>
        <v>1326</v>
      </c>
      <c r="N58" s="135"/>
      <c r="O58" s="135"/>
      <c r="P58" s="135">
        <f>'将来負担比率（分子）の構造'!M$49</f>
        <v>1540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568</v>
      </c>
      <c r="C62" s="135"/>
      <c r="D62" s="135"/>
      <c r="E62" s="135">
        <f>'将来負担比率（分子）の構造'!J$45</f>
        <v>588</v>
      </c>
      <c r="F62" s="135"/>
      <c r="G62" s="135"/>
      <c r="H62" s="135">
        <f>'将来負担比率（分子）の構造'!K$45</f>
        <v>495</v>
      </c>
      <c r="I62" s="135"/>
      <c r="J62" s="135"/>
      <c r="K62" s="135">
        <f>'将来負担比率（分子）の構造'!L$45</f>
        <v>512</v>
      </c>
      <c r="L62" s="135"/>
      <c r="M62" s="135"/>
      <c r="N62" s="135">
        <f>'将来負担比率（分子）の構造'!M$45</f>
        <v>462</v>
      </c>
      <c r="O62" s="135"/>
      <c r="P62" s="135"/>
    </row>
    <row r="63" spans="1:16" x14ac:dyDescent="0.15">
      <c r="A63" s="135" t="s">
        <v>28</v>
      </c>
      <c r="B63" s="135">
        <f>'将来負担比率（分子）の構造'!I$44</f>
        <v>62</v>
      </c>
      <c r="C63" s="135"/>
      <c r="D63" s="135"/>
      <c r="E63" s="135">
        <f>'将来負担比率（分子）の構造'!J$44</f>
        <v>55</v>
      </c>
      <c r="F63" s="135"/>
      <c r="G63" s="135"/>
      <c r="H63" s="135">
        <f>'将来負担比率（分子）の構造'!K$44</f>
        <v>48</v>
      </c>
      <c r="I63" s="135"/>
      <c r="J63" s="135"/>
      <c r="K63" s="135">
        <f>'将来負担比率（分子）の構造'!L$44</f>
        <v>79</v>
      </c>
      <c r="L63" s="135"/>
      <c r="M63" s="135"/>
      <c r="N63" s="135">
        <f>'将来負担比率（分子）の構造'!M$44</f>
        <v>183</v>
      </c>
      <c r="O63" s="135"/>
      <c r="P63" s="135"/>
    </row>
    <row r="64" spans="1:16" x14ac:dyDescent="0.15">
      <c r="A64" s="135" t="s">
        <v>27</v>
      </c>
      <c r="B64" s="135">
        <f>'将来負担比率（分子）の構造'!I$43</f>
        <v>954</v>
      </c>
      <c r="C64" s="135"/>
      <c r="D64" s="135"/>
      <c r="E64" s="135">
        <f>'将来負担比率（分子）の構造'!J$43</f>
        <v>945</v>
      </c>
      <c r="F64" s="135"/>
      <c r="G64" s="135"/>
      <c r="H64" s="135">
        <f>'将来負担比率（分子）の構造'!K$43</f>
        <v>898</v>
      </c>
      <c r="I64" s="135"/>
      <c r="J64" s="135"/>
      <c r="K64" s="135">
        <f>'将来負担比率（分子）の構造'!L$43</f>
        <v>953</v>
      </c>
      <c r="L64" s="135"/>
      <c r="M64" s="135"/>
      <c r="N64" s="135">
        <f>'将来負担比率（分子）の構造'!M$43</f>
        <v>948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2492</v>
      </c>
      <c r="C66" s="135"/>
      <c r="D66" s="135"/>
      <c r="E66" s="135">
        <f>'将来負担比率（分子）の構造'!J$41</f>
        <v>2447</v>
      </c>
      <c r="F66" s="135"/>
      <c r="G66" s="135"/>
      <c r="H66" s="135">
        <f>'将来負担比率（分子）の構造'!K$41</f>
        <v>2443</v>
      </c>
      <c r="I66" s="135"/>
      <c r="J66" s="135"/>
      <c r="K66" s="135">
        <f>'将来負担比率（分子）の構造'!L$41</f>
        <v>2556</v>
      </c>
      <c r="L66" s="135"/>
      <c r="M66" s="135"/>
      <c r="N66" s="135">
        <f>'将来負担比率（分子）の構造'!M$41</f>
        <v>2751</v>
      </c>
      <c r="O66" s="135"/>
      <c r="P66" s="135"/>
    </row>
    <row r="67" spans="1:16" x14ac:dyDescent="0.15">
      <c r="A67" s="135" t="s">
        <v>63</v>
      </c>
      <c r="B67" s="135" t="e">
        <f>NA()</f>
        <v>#N/A</v>
      </c>
      <c r="C67" s="135">
        <f>IF(ISNUMBER('将来負担比率（分子）の構造'!I$52), IF('将来負担比率（分子）の構造'!I$52 &lt; 0, 0, '将来負担比率（分子）の構造'!I$52), NA())</f>
        <v>890</v>
      </c>
      <c r="D67" s="135" t="e">
        <f>NA()</f>
        <v>#N/A</v>
      </c>
      <c r="E67" s="135" t="e">
        <f>NA()</f>
        <v>#N/A</v>
      </c>
      <c r="F67" s="135">
        <f>IF(ISNUMBER('将来負担比率（分子）の構造'!J$52), IF('将来負担比率（分子）の構造'!J$52 &lt; 0, 0, '将来負担比率（分子）の構造'!J$52), NA())</f>
        <v>445</v>
      </c>
      <c r="G67" s="135" t="e">
        <f>NA()</f>
        <v>#N/A</v>
      </c>
      <c r="H67" s="135" t="e">
        <f>NA()</f>
        <v>#N/A</v>
      </c>
      <c r="I67" s="135">
        <f>IF(ISNUMBER('将来負担比率（分子）の構造'!K$52), IF('将来負担比率（分子）の構造'!K$52 &lt; 0, 0, '将来負担比率（分子）の構造'!K$52), NA())</f>
        <v>356</v>
      </c>
      <c r="J67" s="135" t="e">
        <f>NA()</f>
        <v>#N/A</v>
      </c>
      <c r="K67" s="135" t="e">
        <f>NA()</f>
        <v>#N/A</v>
      </c>
      <c r="L67" s="135">
        <f>IF(ISNUMBER('将来負担比率（分子）の構造'!L$52), IF('将来負担比率（分子）の構造'!L$52 &lt; 0, 0, '将来負担比率（分子）の構造'!L$52), NA())</f>
        <v>394</v>
      </c>
      <c r="M67" s="135" t="e">
        <f>NA()</f>
        <v>#N/A</v>
      </c>
      <c r="N67" s="135" t="e">
        <f>NA()</f>
        <v>#N/A</v>
      </c>
      <c r="O67" s="135">
        <f>IF(ISNUMBER('将来負担比率（分子）の構造'!M$52), IF('将来負担比率（分子）の構造'!M$52 &lt; 0, 0, '将来負担比率（分子）の構造'!M$52), NA())</f>
        <v>347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2017-03-06T05:32:41Z</cp:lastPrinted>
  <dcterms:created xsi:type="dcterms:W3CDTF">2017-02-15T21:02:46Z</dcterms:created>
  <dcterms:modified xsi:type="dcterms:W3CDTF">2017-05-19T08:08:35Z</dcterms:modified>
  <cp:category/>
</cp:coreProperties>
</file>