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<sst xmlns="http://schemas.openxmlformats.org/spreadsheetml/2006/main" count="1068" uniqueCount="547">
  <si>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</si>
  <si>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</si>
  <si>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</si>
  <si>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</si>
  <si>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</si>
  <si>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</si>
  <si>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</si>
  <si>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</si>
  <si>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</si>
  <si>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</si>
  <si>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</si>
  <si>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</si>
  <si>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</si>
  <si>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</si>
  <si>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</si>
  <si>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</si>
  <si>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</si>
  <si>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</si>
  <si>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</si>
  <si>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</si>
  <si>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</si>
  <si>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</si>
  <si>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</si>
  <si>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</si>
  <si>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</si>
  <si>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</si>
  <si>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</si>
  <si>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</si>
  <si>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</si>
  <si>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</si>
  <si>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</si>
  <si>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</si>
  <si>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</si>
  <si>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</si>
  <si>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</si>
  <si>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</si>
  <si>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</si>
  <si>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</si>
  <si>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</si>
  <si>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</si>
  <si>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</si>
  <si>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</si>
  <si>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</si>
  <si>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</si>
  <si>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</si>
  <si>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</si>
  <si>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</si>
  <si>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</si>
  <si>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</si>
  <si>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</si>
  <si>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</si>
  <si>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</si>
  <si>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</si>
  <si>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</si>
  <si>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</si>
  <si>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</si>
  <si>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</si>
  <si>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</si>
  <si>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</si>
  <si>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</si>
  <si>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</si>
  <si>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</si>
  <si>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</si>
  <si>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</si>
  <si>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</si>
  <si>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</si>
  <si>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</si>
  <si>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</si>
  <si>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</si>
  <si>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</si>
  <si>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</si>
  <si>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</si>
  <si>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</si>
  <si>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</si>
  <si>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</si>
  <si>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</si>
  <si>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</si>
  <si>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</si>
  <si>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</si>
  <si>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</si>
  <si>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</si>
  <si>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</si>
  <si>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</si>
  <si>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</si>
  <si>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</si>
  <si>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</si>
  <si>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</si>
  <si>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</si>
  <si>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</si>
  <si>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</si>
  <si>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</si>
  <si>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</si>
  <si>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</si>
  <si>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</si>
  <si>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</si>
  <si>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</si>
  <si>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</si>
  <si>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</si>
  <si>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</si>
  <si>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</si>
  <si>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</si>
  <si>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</si>
  <si>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</si>
  <si>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</si>
  <si>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</si>
  <si>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</si>
  <si>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</si>
  <si>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</si>
  <si>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</si>
  <si>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</si>
  <si>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</si>
  <si>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</si>
  <si>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</si>
  <si>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</si>
  <si>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</si>
  <si>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</si>
  <si>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</si>
  <si>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</si>
  <si>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</si>
  <si>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</si>
  <si>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</si>
  <si>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</si>
  <si>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</si>
  <si>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</si>
  <si>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</si>
  <si>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</si>
  <si>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</si>
  <si>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</si>
  <si>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</si>
  <si>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</si>
  <si>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</si>
  <si>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</si>
  <si>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</si>
  <si>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</si>
  <si>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</si>
  <si>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</si>
  <si>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</si>
  <si>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</si>
  <si>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</si>
  <si>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</si>
  <si>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</si>
  <si>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</si>
  <si>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</si>
  <si>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</si>
  <si>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</si>
  <si>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</si>
  <si>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</si>
  <si>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</si>
  <si>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</si>
  <si>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</si>
  <si>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</si>
  <si>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</si>
  <si>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</si>
  <si>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</si>
  <si>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</si>
  <si>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</si>
  <si>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</si>
  <si>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</si>
  <si>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</si>
  <si>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</si>
  <si>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</si>
  <si>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</si>
  <si>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</si>
  <si>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</si>
  <si>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</si>
  <si>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</si>
  <si>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</si>
  <si>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</si>
  <si>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</si>
  <si>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</si>
  <si>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</si>
  <si>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</si>
  <si>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</si>
  <si>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</si>
  <si>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</si>
  <si>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</si>
  <si>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</si>
  <si>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</si>
  <si>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</si>
  <si>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</si>
  <si>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</si>
  <si>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</si>
  <si>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</si>
  <si>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</si>
  <si>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</si>
  <si>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</si>
  <si>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</si>
  <si>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</si>
  <si>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</si>
  <si>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</si>
  <si>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</si>
  <si>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</si>
  <si>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</si>
  <si>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奈良県野迫川村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</si>
  <si>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</si>
  <si>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</si>
  <si>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</si>
  <si>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</si>
  <si>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</si>
  <si>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</si>
  <si>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</si>
  <si>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</si>
  <si>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</si>
  <si>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</si>
  <si>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</si>
  <si>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</si>
  <si>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</si>
  <si>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</si>
  <si>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</si>
  <si>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</si>
  <si>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</si>
  <si>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</si>
  <si>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</si>
  <si>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</si>
  <si>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</si>
  <si>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</si>
  <si>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</si>
  <si>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</si>
  <si>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</si>
  <si>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</si>
  <si>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</si>
  <si>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</si>
  <si>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</si>
  <si>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</si>
  <si>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</si>
  <si>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</si>
  <si>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</si>
  <si>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</si>
  <si>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</si>
  <si>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</si>
  <si>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</si>
  <si>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</si>
  <si>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</si>
  <si>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</si>
  <si>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</si>
  <si>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</si>
  <si>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</si>
  <si>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</si>
  <si>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</si>
  <si>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</si>
  <si>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</si>
  <si>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</si>
  <si>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</si>
  <si>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</si>
  <si>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</si>
  <si>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</si>
  <si>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</si>
  <si>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</si>
  <si>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</si>
  <si>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</si>
  <si>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</si>
  <si>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</si>
  <si>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</si>
  <si>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</si>
  <si>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</si>
  <si>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</si>
  <si>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</si>
  <si>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</si>
  <si>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</si>
  <si>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</si>
  <si>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</si>
  <si>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</si>
  <si>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</si>
  <si>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</si>
  <si>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</si>
  <si>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</si>
  <si>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</si>
  <si>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</si>
  <si>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</si>
  <si>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</si>
  <si>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</si>
  <si>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</si>
  <si>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</si>
  <si>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</si>
  <si>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</si>
  <si>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</si>
  <si>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</si>
  <si>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</si>
  <si>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</si>
  <si>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</si>
  <si>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</si>
  <si>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</si>
  <si>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</si>
  <si>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</si>
  <si>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</si>
  <si>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</si>
  <si>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</si>
  <si>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</si>
  <si>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</si>
  <si>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</si>
  <si>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</si>
  <si>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</si>
  <si>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</si>
  <si>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</si>
  <si>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</si>
  <si>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</si>
  <si>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</si>
  <si>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</si>
  <si>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</si>
  <si>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</si>
  <si>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</si>
  <si>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</si>
  <si>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</si>
  <si>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</si>
  <si>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</si>
  <si>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</si>
  <si>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</si>
  <si>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</si>
  <si>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</si>
  <si>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</si>
  <si>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</si>
  <si>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</si>
  <si>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</si>
  <si>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</si>
  <si>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</si>
  <si>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</si>
  <si>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</si>
  <si>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</si>
  <si>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</si>
  <si>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</si>
  <si>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</si>
  <si>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</si>
  <si>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</si>
  <si>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</si>
  <si>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</si>
  <si>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</si>
  <si>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</si>
  <si>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</si>
  <si>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</si>
  <si>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</si>
  <si>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</si>
  <si>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</si>
  <si>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</si>
  <si>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</si>
  <si>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</si>
  <si>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</si>
  <si>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</si>
  <si>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</si>
  <si>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</si>
  <si>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</si>
  <si>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</si>
  <si>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奈良県野迫川村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</si>
  <si>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</si>
  <si>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</si>
  <si>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</si>
  <si>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</si>
  <si>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</si>
  <si>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</si>
  <si>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</si>
  <si>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</si>
  <si>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</si>
  <si>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</si>
  <si>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</si>
  <si>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</si>
  <si>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</si>
  <si>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</si>
  <si>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</si>
  <si>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</si>
  <si>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</si>
  <si>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</si>
  <si>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</si>
  <si>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</si>
  <si>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</si>
  <si>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</si>
  <si>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</si>
  <si>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</si>
  <si>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</si>
  <si>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</si>
  <si>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</si>
  <si>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</si>
  <si>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</si>
  <si>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</si>
  <si>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</si>
  <si>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</si>
  <si>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</si>
  <si>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</si>
  <si>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</si>
  <si>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</si>
  <si>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</si>
  <si>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</si>
  <si>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</si>
  <si>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</si>
  <si>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</si>
  <si>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</si>
  <si>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</si>
  <si>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</si>
  <si>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</si>
  <si>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</si>
  <si>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</si>
  <si>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</si>
  <si>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</si>
  <si>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</si>
  <si>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</si>
  <si>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</si>
  <si>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</si>
  <si>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</si>
  <si>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</si>
  <si>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</si>
  <si>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</si>
  <si>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</si>
  <si>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</si>
  <si>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</si>
  <si>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</si>
  <si>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</si>
  <si>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</si>
  <si>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</si>
  <si>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</si>
  <si>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</si>
  <si>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</si>
  <si>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</si>
  <si>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</si>
  <si>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</si>
  <si>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</si>
  <si>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</si>
  <si>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</si>
  <si>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</si>
  <si>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</si>
  <si>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</si>
  <si>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</si>
  <si>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</si>
  <si>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</si>
  <si>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</si>
  <si>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</si>
  <si>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</si>
  <si>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</si>
  <si>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</si>
  <si>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</si>
  <si>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</si>
  <si>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</si>
  <si>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</si>
  <si>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</si>
  <si>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</si>
  <si>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</si>
  <si>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</si>
  <si>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</si>
  <si>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</si>
  <si>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</si>
  <si>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</si>
  <si>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</si>
  <si>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温泉事業</t>
    <phoneticPr fontId="5"/>
  </si>
  <si>
    <t>(Ｆ)</t>
    <phoneticPr fontId="5"/>
  </si>
  <si>
    <t>国民健康保険事業特別会計（直診勘定）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</si>
  <si>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</si>
  <si>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</si>
  <si>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</si>
  <si>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</si>
  <si>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</si>
  <si>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</si>
  <si>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</si>
  <si>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</si>
  <si>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</si>
  <si>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</si>
  <si>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</si>
  <si>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</si>
  <si>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</si>
  <si>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</si>
  <si>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</si>
  <si>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</si>
  <si>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</si>
  <si>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</si>
  <si>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</si>
  <si>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</si>
  <si>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</si>
  <si>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</si>
  <si>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</si>
  <si>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</si>
  <si>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</si>
  <si>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</si>
  <si>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</si>
  <si>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</si>
  <si>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</si>
  <si>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</si>
  <si>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</si>
  <si>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</si>
  <si>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</si>
  <si>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</si>
  <si>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</si>
  <si>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</si>
  <si>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</si>
  <si>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</si>
  <si>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</si>
  <si>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</si>
  <si>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</si>
  <si>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</si>
  <si>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</si>
  <si>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</si>
  <si>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</si>
  <si>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</si>
  <si>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</si>
  <si>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</si>
  <si>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</si>
  <si>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</si>
  <si>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</si>
  <si>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</si>
  <si>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</si>
  <si>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</si>
  <si>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</si>
  <si>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</si>
  <si>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</si>
  <si>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</si>
  <si>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</si>
  <si>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</si>
  <si>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</si>
  <si>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</si>
  <si>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</si>
  <si>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</si>
  <si>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</si>
  <si>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</si>
  <si>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</si>
  <si>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</si>
  <si>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</si>
  <si>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</si>
  <si>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</si>
  <si>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</si>
  <si>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</si>
  <si>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</si>
  <si>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</si>
  <si>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</si>
  <si>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</si>
  <si>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</si>
  <si>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</si>
  <si>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</si>
  <si>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</si>
  <si>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14.74</t>
  </si>
  <si>
    <t>一般会計</t>
  </si>
  <si>
    <t>国民健康保険事業（事業勘定）</t>
  </si>
  <si>
    <t>介護保険事業</t>
  </si>
  <si>
    <t>簡易水道事業</t>
  </si>
  <si>
    <t>国民健康保険事業（直診勘定）</t>
  </si>
  <si>
    <t>後期高齢者医療事業</t>
  </si>
  <si>
    <t>代替バス</t>
  </si>
  <si>
    <t>温泉事業</t>
  </si>
  <si>
    <t>その他会計（赤字）</t>
  </si>
  <si>
    <t>その他会計（黒字）</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</si>
  <si>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</si>
  <si>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</si>
  <si>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</si>
  <si>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</si>
  <si>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</si>
  <si>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</si>
  <si>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</si>
  <si>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</si>
  <si>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</si>
  <si>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</si>
  <si>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</si>
  <si>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</si>
  <si>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将来負担比率については、H23年度と比較すると、減少傾向になっている。また、実際公債比率についても同様に、H23年度と比較すると、減少傾向になっている。</t>
    <rPh sb="0" eb="2">
      <t>ショウライ</t>
    </rPh>
    <rPh sb="2" eb="4">
      <t>フタン</t>
    </rPh>
    <rPh sb="4" eb="6">
      <t>ヒリツ</t>
    </rPh>
    <rPh sb="15" eb="17">
      <t>ネンド</t>
    </rPh>
    <rPh sb="18" eb="20">
      <t>ヒカク</t>
    </rPh>
    <rPh sb="24" eb="26">
      <t>ゲンショウ</t>
    </rPh>
    <rPh sb="26" eb="28">
      <t>ケイコウ</t>
    </rPh>
    <rPh sb="38" eb="40">
      <t>ジッサイ</t>
    </rPh>
    <rPh sb="40" eb="42">
      <t>コウサイ</t>
    </rPh>
    <rPh sb="42" eb="44">
      <t>ヒリツ</t>
    </rPh>
    <rPh sb="49" eb="51">
      <t>ドウヨウ</t>
    </rPh>
    <rPh sb="56" eb="58">
      <t>ネンド</t>
    </rPh>
    <rPh sb="59" eb="61">
      <t>ヒカク</t>
    </rPh>
    <rPh sb="65" eb="67">
      <t>ゲンショウ</t>
    </rPh>
    <rPh sb="67" eb="6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</si>
</sst>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B8DE-46CB-93B1-5754C91C10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1161671</c:v>
                </c:pt>
                <c:pt idx="1">
                  <c:v>694422</c:v>
                </c:pt>
                <c:pt idx="2">
                  <c:v>845096</c:v>
                </c:pt>
                <c:pt idx="3">
                  <c:v>1151532</c:v>
                </c:pt>
                <c:pt idx="4">
                  <c:v>1448613</c:v>
                </c:pt>
              </c:numCache>
            </c:numRef>
          </c:val>
          <c:smooth val="0"/>
          <c:extLst xmlns:c16r2="http://schemas.microsoft.com/office/drawing/2015/06/chart">
            <c:ext xmlns:c16="http://schemas.microsoft.com/office/drawing/2014/chart" uri="{C3380CC4-5D6E-409C-BE32-E72D297353CC}">
              <c16:uniqueId val="{00000001-B8DE-46CB-93B1-5754C91C108C}"/>
            </c:ext>
          </c:extLst>
        </c:ser>
        <c:dLbls>
          <c:showLegendKey val="0"/>
          <c:showVal val="0"/>
          <c:showCatName val="0"/>
          <c:showSerName val="0"/>
          <c:showPercent val="0"/>
          <c:showBubbleSize val="0"/>
        </c:dLbls>
        <c:marker val="1"/>
        <c:smooth val="0"/>
        <c:axId val="89540480"/>
        <c:axId val="89550848"/>
      </c:lineChart>
      <c:catAx>
        <c:axId val="8954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50848"/>
        <c:crosses val="autoZero"/>
        <c:auto val="1"/>
        <c:lblAlgn val="ctr"/>
        <c:lblOffset val="100"/>
        <c:tickLblSkip val="1"/>
        <c:tickMarkSkip val="1"/>
        <c:noMultiLvlLbl val="0"/>
      </c:catAx>
      <c:valAx>
        <c:axId val="89550848"/>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4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10.77</c:v>
                </c:pt>
                <c:pt idx="1">
                  <c:v>12.69</c:v>
                </c:pt>
                <c:pt idx="2">
                  <c:v>18.100000000000001</c:v>
                </c:pt>
                <c:pt idx="3">
                  <c:v>6.84</c:v>
                </c:pt>
                <c:pt idx="4">
                  <c:v>24.23</c:v>
                </c:pt>
              </c:numCache>
            </c:numRef>
          </c:val>
          <c:extLst xmlns:c16r2="http://schemas.microsoft.com/office/drawing/2015/06/chart">
            <c:ext xmlns:c16="http://schemas.microsoft.com/office/drawing/2014/chart" uri="{C3380CC4-5D6E-409C-BE32-E72D297353CC}">
              <c16:uniqueId val="{00000000-17D1-48B0-9FAD-16AF5386A6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50.62</c:v>
                </c:pt>
                <c:pt idx="1">
                  <c:v>53.08</c:v>
                </c:pt>
                <c:pt idx="2">
                  <c:v>57.97</c:v>
                </c:pt>
                <c:pt idx="3">
                  <c:v>69.31</c:v>
                </c:pt>
                <c:pt idx="4">
                  <c:v>66.41</c:v>
                </c:pt>
              </c:numCache>
            </c:numRef>
          </c:val>
          <c:extLst xmlns:c16r2="http://schemas.microsoft.com/office/drawing/2015/06/chart">
            <c:ext xmlns:c16="http://schemas.microsoft.com/office/drawing/2014/chart" uri="{C3380CC4-5D6E-409C-BE32-E72D297353CC}">
              <c16:uniqueId val="{00000001-17D1-48B0-9FAD-16AF5386A6BE}"/>
            </c:ext>
          </c:extLst>
        </c:ser>
        <c:dLbls>
          <c:showLegendKey val="0"/>
          <c:showVal val="0"/>
          <c:showCatName val="0"/>
          <c:showSerName val="0"/>
          <c:showPercent val="0"/>
          <c:showBubbleSize val="0"/>
        </c:dLbls>
        <c:gapWidth val="250"/>
        <c:overlap val="100"/>
        <c:axId val="109490944"/>
        <c:axId val="10949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8.73</c:v>
                </c:pt>
                <c:pt idx="1">
                  <c:v>21.04</c:v>
                </c:pt>
                <c:pt idx="2">
                  <c:v>7.07</c:v>
                </c:pt>
                <c:pt idx="3">
                  <c:v>-14.74</c:v>
                </c:pt>
                <c:pt idx="4">
                  <c:v>17.690000000000001</c:v>
                </c:pt>
              </c:numCache>
            </c:numRef>
          </c:val>
          <c:smooth val="0"/>
          <c:extLst xmlns:c16r2="http://schemas.microsoft.com/office/drawing/2015/06/chart">
            <c:ext xmlns:c16="http://schemas.microsoft.com/office/drawing/2014/chart" uri="{C3380CC4-5D6E-409C-BE32-E72D297353CC}">
              <c16:uniqueId val="{00000002-17D1-48B0-9FAD-16AF5386A6BE}"/>
            </c:ext>
          </c:extLst>
        </c:ser>
        <c:dLbls>
          <c:showLegendKey val="0"/>
          <c:showVal val="0"/>
          <c:showCatName val="0"/>
          <c:showSerName val="0"/>
          <c:showPercent val="0"/>
          <c:showBubbleSize val="0"/>
        </c:dLbls>
        <c:marker val="1"/>
        <c:smooth val="0"/>
        <c:axId val="109490944"/>
        <c:axId val="109492864"/>
      </c:lineChart>
      <c:catAx>
        <c:axId val="1094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92864"/>
        <c:crosses val="autoZero"/>
        <c:auto val="1"/>
        <c:lblAlgn val="ctr"/>
        <c:lblOffset val="100"/>
        <c:tickLblSkip val="1"/>
        <c:tickMarkSkip val="1"/>
        <c:noMultiLvlLbl val="0"/>
      </c:catAx>
      <c:valAx>
        <c:axId val="10949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0BD-48E1-9E71-49E177D169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0BD-48E1-9E71-49E177D16944}"/>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0BD-48E1-9E71-49E177D16944}"/>
            </c:ext>
          </c:extLst>
        </c:ser>
        <c:ser>
          <c:idx val="3"/>
          <c:order val="3"/>
          <c:tx>
            <c:strRef>
              <c:f>データシート!$A$30</c:f>
              <c:strCache>
                <c:ptCount val="1"/>
                <c:pt idx="0">
                  <c:v>代替バス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0.1</c:v>
                </c:pt>
                <c:pt idx="4">
                  <c:v>#N/A</c:v>
                </c:pt>
                <c:pt idx="5">
                  <c:v>0.15</c:v>
                </c:pt>
                <c:pt idx="6">
                  <c:v>#N/A</c:v>
                </c:pt>
                <c:pt idx="7">
                  <c:v>0.36</c:v>
                </c:pt>
                <c:pt idx="8">
                  <c:v>#N/A</c:v>
                </c:pt>
                <c:pt idx="9">
                  <c:v>0.01</c:v>
                </c:pt>
              </c:numCache>
            </c:numRef>
          </c:val>
          <c:extLst xmlns:c16r2="http://schemas.microsoft.com/office/drawing/2015/06/chart">
            <c:ext xmlns:c16="http://schemas.microsoft.com/office/drawing/2014/chart" uri="{C3380CC4-5D6E-409C-BE32-E72D297353CC}">
              <c16:uniqueId val="{00000003-30BD-48E1-9E71-49E177D16944}"/>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0.23</c:v>
                </c:pt>
                <c:pt idx="4">
                  <c:v>#N/A</c:v>
                </c:pt>
                <c:pt idx="5">
                  <c:v>0.21</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4-30BD-48E1-9E71-49E177D16944}"/>
            </c:ext>
          </c:extLst>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c:v>
                </c:pt>
                <c:pt idx="2">
                  <c:v>#N/A</c:v>
                </c:pt>
                <c:pt idx="3">
                  <c:v>1.69</c:v>
                </c:pt>
                <c:pt idx="4">
                  <c:v>#N/A</c:v>
                </c:pt>
                <c:pt idx="5">
                  <c:v>0.25</c:v>
                </c:pt>
                <c:pt idx="6">
                  <c:v>#N/A</c:v>
                </c:pt>
                <c:pt idx="7">
                  <c:v>1.35</c:v>
                </c:pt>
                <c:pt idx="8">
                  <c:v>#N/A</c:v>
                </c:pt>
                <c:pt idx="9">
                  <c:v>0.06</c:v>
                </c:pt>
              </c:numCache>
            </c:numRef>
          </c:val>
          <c:extLst xmlns:c16r2="http://schemas.microsoft.com/office/drawing/2015/06/chart">
            <c:ext xmlns:c16="http://schemas.microsoft.com/office/drawing/2014/chart" uri="{C3380CC4-5D6E-409C-BE32-E72D297353CC}">
              <c16:uniqueId val="{00000005-30BD-48E1-9E71-49E177D16944}"/>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0.15</c:v>
                </c:pt>
                <c:pt idx="4">
                  <c:v>#N/A</c:v>
                </c:pt>
                <c:pt idx="5">
                  <c:v>0.59</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6-30BD-48E1-9E71-49E177D16944}"/>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c:v>
                </c:pt>
                <c:pt idx="2">
                  <c:v>#N/A</c:v>
                </c:pt>
                <c:pt idx="3">
                  <c:v>0.01</c:v>
                </c:pt>
                <c:pt idx="4">
                  <c:v>#N/A</c:v>
                </c:pt>
                <c:pt idx="5">
                  <c:v>0.06</c:v>
                </c:pt>
                <c:pt idx="6">
                  <c:v>#N/A</c:v>
                </c:pt>
                <c:pt idx="7">
                  <c:v>0.02</c:v>
                </c:pt>
                <c:pt idx="8">
                  <c:v>#N/A</c:v>
                </c:pt>
                <c:pt idx="9">
                  <c:v>0.43</c:v>
                </c:pt>
              </c:numCache>
            </c:numRef>
          </c:val>
          <c:extLst xmlns:c16r2="http://schemas.microsoft.com/office/drawing/2015/06/chart">
            <c:ext xmlns:c16="http://schemas.microsoft.com/office/drawing/2014/chart" uri="{C3380CC4-5D6E-409C-BE32-E72D297353CC}">
              <c16:uniqueId val="{00000007-30BD-48E1-9E71-49E177D16944}"/>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3.25</c:v>
                </c:pt>
                <c:pt idx="2">
                  <c:v>#N/A</c:v>
                </c:pt>
                <c:pt idx="3">
                  <c:v>0.82</c:v>
                </c:pt>
                <c:pt idx="4">
                  <c:v>#N/A</c:v>
                </c:pt>
                <c:pt idx="5">
                  <c:v>1.33</c:v>
                </c:pt>
                <c:pt idx="6">
                  <c:v>#N/A</c:v>
                </c:pt>
                <c:pt idx="7">
                  <c:v>1.32</c:v>
                </c:pt>
                <c:pt idx="8">
                  <c:v>#N/A</c:v>
                </c:pt>
                <c:pt idx="9">
                  <c:v>0.69</c:v>
                </c:pt>
              </c:numCache>
            </c:numRef>
          </c:val>
          <c:extLst xmlns:c16r2="http://schemas.microsoft.com/office/drawing/2015/06/chart">
            <c:ext xmlns:c16="http://schemas.microsoft.com/office/drawing/2014/chart" uri="{C3380CC4-5D6E-409C-BE32-E72D297353CC}">
              <c16:uniqueId val="{00000008-30BD-48E1-9E71-49E177D169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10.52</c:v>
                </c:pt>
                <c:pt idx="2">
                  <c:v>#N/A</c:v>
                </c:pt>
                <c:pt idx="3">
                  <c:v>12.58</c:v>
                </c:pt>
                <c:pt idx="4">
                  <c:v>#N/A</c:v>
                </c:pt>
                <c:pt idx="5">
                  <c:v>17.940000000000001</c:v>
                </c:pt>
                <c:pt idx="6">
                  <c:v>#N/A</c:v>
                </c:pt>
                <c:pt idx="7">
                  <c:v>6.46</c:v>
                </c:pt>
                <c:pt idx="8">
                  <c:v>#N/A</c:v>
                </c:pt>
                <c:pt idx="9">
                  <c:v>24.21</c:v>
                </c:pt>
              </c:numCache>
            </c:numRef>
          </c:val>
          <c:extLst xmlns:c16r2="http://schemas.microsoft.com/office/drawing/2015/06/chart">
            <c:ext xmlns:c16="http://schemas.microsoft.com/office/drawing/2014/chart" uri="{C3380CC4-5D6E-409C-BE32-E72D297353CC}">
              <c16:uniqueId val="{00000009-30BD-48E1-9E71-49E177D16944}"/>
            </c:ext>
          </c:extLst>
        </c:ser>
        <c:dLbls>
          <c:showLegendKey val="0"/>
          <c:showVal val="0"/>
          <c:showCatName val="0"/>
          <c:showSerName val="0"/>
          <c:showPercent val="0"/>
          <c:showBubbleSize val="0"/>
        </c:dLbls>
        <c:gapWidth val="150"/>
        <c:overlap val="100"/>
        <c:axId val="109897984"/>
        <c:axId val="91754496"/>
      </c:barChart>
      <c:catAx>
        <c:axId val="10989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54496"/>
        <c:crosses val="autoZero"/>
        <c:auto val="1"/>
        <c:lblAlgn val="ctr"/>
        <c:lblOffset val="100"/>
        <c:tickLblSkip val="1"/>
        <c:tickMarkSkip val="1"/>
        <c:noMultiLvlLbl val="0"/>
      </c:catAx>
      <c:valAx>
        <c:axId val="9175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301</c:v>
                </c:pt>
                <c:pt idx="5">
                  <c:v>302</c:v>
                </c:pt>
                <c:pt idx="8">
                  <c:v>295</c:v>
                </c:pt>
                <c:pt idx="11">
                  <c:v>291</c:v>
                </c:pt>
                <c:pt idx="14">
                  <c:v>280</c:v>
                </c:pt>
              </c:numCache>
            </c:numRef>
          </c:val>
          <c:extLst xmlns:c16r2="http://schemas.microsoft.com/office/drawing/2015/06/chart">
            <c:ext xmlns:c16="http://schemas.microsoft.com/office/drawing/2014/chart" uri="{C3380CC4-5D6E-409C-BE32-E72D297353CC}">
              <c16:uniqueId val="{00000000-6115-4DFD-A9D6-95D0842D6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115-4DFD-A9D6-95D0842D6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115-4DFD-A9D6-95D0842D6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15-4DFD-A9D6-95D0842D6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c:v>
                </c:pt>
                <c:pt idx="3">
                  <c:v>25</c:v>
                </c:pt>
                <c:pt idx="6">
                  <c:v>27</c:v>
                </c:pt>
                <c:pt idx="9">
                  <c:v>20</c:v>
                </c:pt>
                <c:pt idx="12">
                  <c:v>24</c:v>
                </c:pt>
              </c:numCache>
            </c:numRef>
          </c:val>
          <c:extLst xmlns:c16r2="http://schemas.microsoft.com/office/drawing/2015/06/chart">
            <c:ext xmlns:c16="http://schemas.microsoft.com/office/drawing/2014/chart" uri="{C3380CC4-5D6E-409C-BE32-E72D297353CC}">
              <c16:uniqueId val="{00000004-6115-4DFD-A9D6-95D0842D6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15-4DFD-A9D6-95D0842D6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115-4DFD-A9D6-95D0842D6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369</c:v>
                </c:pt>
                <c:pt idx="3">
                  <c:v>364</c:v>
                </c:pt>
                <c:pt idx="6">
                  <c:v>353</c:v>
                </c:pt>
                <c:pt idx="9">
                  <c:v>346</c:v>
                </c:pt>
                <c:pt idx="12">
                  <c:v>325</c:v>
                </c:pt>
              </c:numCache>
            </c:numRef>
          </c:val>
          <c:extLst xmlns:c16r2="http://schemas.microsoft.com/office/drawing/2015/06/chart">
            <c:ext xmlns:c16="http://schemas.microsoft.com/office/drawing/2014/chart" uri="{C3380CC4-5D6E-409C-BE32-E72D297353CC}">
              <c16:uniqueId val="{00000007-6115-4DFD-A9D6-95D0842D6BE8}"/>
            </c:ext>
          </c:extLst>
        </c:ser>
        <c:dLbls>
          <c:showLegendKey val="0"/>
          <c:showVal val="0"/>
          <c:showCatName val="0"/>
          <c:showSerName val="0"/>
          <c:showPercent val="0"/>
          <c:showBubbleSize val="0"/>
        </c:dLbls>
        <c:gapWidth val="100"/>
        <c:overlap val="100"/>
        <c:axId val="89373696"/>
        <c:axId val="8938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c:v>
                </c:pt>
                <c:pt idx="2">
                  <c:v>#N/A</c:v>
                </c:pt>
                <c:pt idx="3">
                  <c:v>#N/A</c:v>
                </c:pt>
                <c:pt idx="4">
                  <c:v>87</c:v>
                </c:pt>
                <c:pt idx="5">
                  <c:v>#N/A</c:v>
                </c:pt>
                <c:pt idx="6">
                  <c:v>#N/A</c:v>
                </c:pt>
                <c:pt idx="7">
                  <c:v>85</c:v>
                </c:pt>
                <c:pt idx="8">
                  <c:v>#N/A</c:v>
                </c:pt>
                <c:pt idx="9">
                  <c:v>#N/A</c:v>
                </c:pt>
                <c:pt idx="10">
                  <c:v>75</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6115-4DFD-A9D6-95D0842D6BE8}"/>
            </c:ext>
          </c:extLst>
        </c:ser>
        <c:dLbls>
          <c:showLegendKey val="0"/>
          <c:showVal val="0"/>
          <c:showCatName val="0"/>
          <c:showSerName val="0"/>
          <c:showPercent val="0"/>
          <c:showBubbleSize val="0"/>
        </c:dLbls>
        <c:marker val="1"/>
        <c:smooth val="0"/>
        <c:axId val="89373696"/>
        <c:axId val="89388160"/>
      </c:lineChart>
      <c:catAx>
        <c:axId val="893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88160"/>
        <c:crosses val="autoZero"/>
        <c:auto val="1"/>
        <c:lblAlgn val="ctr"/>
        <c:lblOffset val="100"/>
        <c:tickLblSkip val="1"/>
        <c:tickMarkSkip val="1"/>
        <c:noMultiLvlLbl val="0"/>
      </c:catAx>
      <c:valAx>
        <c:axId val="8938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2007</c:v>
                </c:pt>
                <c:pt idx="5">
                  <c:v>2041</c:v>
                </c:pt>
                <c:pt idx="8">
                  <c:v>1923</c:v>
                </c:pt>
                <c:pt idx="11">
                  <c:v>1931</c:v>
                </c:pt>
                <c:pt idx="14">
                  <c:v>2062</c:v>
                </c:pt>
              </c:numCache>
            </c:numRef>
          </c:val>
          <c:extLst xmlns:c16r2="http://schemas.microsoft.com/office/drawing/2015/06/chart">
            <c:ext xmlns:c16="http://schemas.microsoft.com/office/drawing/2014/chart" uri="{C3380CC4-5D6E-409C-BE32-E72D297353CC}">
              <c16:uniqueId val="{00000000-D53C-4115-8596-8E7EF027A2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c:v>
                </c:pt>
                <c:pt idx="5">
                  <c:v>61</c:v>
                </c:pt>
                <c:pt idx="8">
                  <c:v>43</c:v>
                </c:pt>
                <c:pt idx="11">
                  <c:v>34</c:v>
                </c:pt>
                <c:pt idx="14">
                  <c:v>30</c:v>
                </c:pt>
              </c:numCache>
            </c:numRef>
          </c:val>
          <c:extLst xmlns:c16r2="http://schemas.microsoft.com/office/drawing/2015/06/chart">
            <c:ext xmlns:c16="http://schemas.microsoft.com/office/drawing/2014/chart" uri="{C3380CC4-5D6E-409C-BE32-E72D297353CC}">
              <c16:uniqueId val="{00000001-D53C-4115-8596-8E7EF027A2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734</c:v>
                </c:pt>
                <c:pt idx="5">
                  <c:v>934</c:v>
                </c:pt>
                <c:pt idx="8">
                  <c:v>836</c:v>
                </c:pt>
                <c:pt idx="11">
                  <c:v>836</c:v>
                </c:pt>
                <c:pt idx="14">
                  <c:v>837</c:v>
                </c:pt>
              </c:numCache>
            </c:numRef>
          </c:val>
          <c:extLst xmlns:c16r2="http://schemas.microsoft.com/office/drawing/2015/06/chart">
            <c:ext xmlns:c16="http://schemas.microsoft.com/office/drawing/2014/chart" uri="{C3380CC4-5D6E-409C-BE32-E72D297353CC}">
              <c16:uniqueId val="{00000002-D53C-4115-8596-8E7EF027A2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3C-4115-8596-8E7EF027A2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3C-4115-8596-8E7EF027A2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3C-4115-8596-8E7EF027A2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326</c:v>
                </c:pt>
                <c:pt idx="3">
                  <c:v>326</c:v>
                </c:pt>
                <c:pt idx="6">
                  <c:v>293</c:v>
                </c:pt>
                <c:pt idx="9">
                  <c:v>317</c:v>
                </c:pt>
                <c:pt idx="12">
                  <c:v>313</c:v>
                </c:pt>
              </c:numCache>
            </c:numRef>
          </c:val>
          <c:extLst xmlns:c16r2="http://schemas.microsoft.com/office/drawing/2015/06/chart">
            <c:ext xmlns:c16="http://schemas.microsoft.com/office/drawing/2014/chart" uri="{C3380CC4-5D6E-409C-BE32-E72D297353CC}">
              <c16:uniqueId val="{00000006-D53C-4115-8596-8E7EF027A2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1</c:v>
                </c:pt>
                <c:pt idx="9">
                  <c:v>39</c:v>
                </c:pt>
                <c:pt idx="12">
                  <c:v>120</c:v>
                </c:pt>
              </c:numCache>
            </c:numRef>
          </c:val>
          <c:extLst xmlns:c16r2="http://schemas.microsoft.com/office/drawing/2015/06/chart">
            <c:ext xmlns:c16="http://schemas.microsoft.com/office/drawing/2014/chart" uri="{C3380CC4-5D6E-409C-BE32-E72D297353CC}">
              <c16:uniqueId val="{00000007-D53C-4115-8596-8E7EF027A2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181</c:v>
                </c:pt>
                <c:pt idx="3">
                  <c:v>196</c:v>
                </c:pt>
                <c:pt idx="6">
                  <c:v>183</c:v>
                </c:pt>
                <c:pt idx="9">
                  <c:v>173</c:v>
                </c:pt>
                <c:pt idx="12">
                  <c:v>149</c:v>
                </c:pt>
              </c:numCache>
            </c:numRef>
          </c:val>
          <c:extLst xmlns:c16r2="http://schemas.microsoft.com/office/drawing/2015/06/chart">
            <c:ext xmlns:c16="http://schemas.microsoft.com/office/drawing/2014/chart" uri="{C3380CC4-5D6E-409C-BE32-E72D297353CC}">
              <c16:uniqueId val="{00000008-D53C-4115-8596-8E7EF027A2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179</c:v>
                </c:pt>
                <c:pt idx="9">
                  <c:v>0</c:v>
                </c:pt>
                <c:pt idx="12">
                  <c:v>48</c:v>
                </c:pt>
              </c:numCache>
            </c:numRef>
          </c:val>
          <c:extLst xmlns:c16r2="http://schemas.microsoft.com/office/drawing/2015/06/chart">
            <c:ext xmlns:c16="http://schemas.microsoft.com/office/drawing/2014/chart" uri="{C3380CC4-5D6E-409C-BE32-E72D297353CC}">
              <c16:uniqueId val="{00000009-D53C-4115-8596-8E7EF027A2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2651</c:v>
                </c:pt>
                <c:pt idx="3">
                  <c:v>2510</c:v>
                </c:pt>
                <c:pt idx="6">
                  <c:v>2349</c:v>
                </c:pt>
                <c:pt idx="9">
                  <c:v>2379</c:v>
                </c:pt>
                <c:pt idx="12">
                  <c:v>2529</c:v>
                </c:pt>
              </c:numCache>
            </c:numRef>
          </c:val>
          <c:extLst xmlns:c16r2="http://schemas.microsoft.com/office/drawing/2015/06/chart">
            <c:ext xmlns:c16="http://schemas.microsoft.com/office/drawing/2014/chart" uri="{C3380CC4-5D6E-409C-BE32-E72D297353CC}">
              <c16:uniqueId val="{0000000A-D53C-4115-8596-8E7EF027A2E3}"/>
            </c:ext>
          </c:extLst>
        </c:ser>
        <c:dLbls>
          <c:showLegendKey val="0"/>
          <c:showVal val="0"/>
          <c:showCatName val="0"/>
          <c:showSerName val="0"/>
          <c:showPercent val="0"/>
          <c:showBubbleSize val="0"/>
        </c:dLbls>
        <c:gapWidth val="100"/>
        <c:overlap val="100"/>
        <c:axId val="109975808"/>
        <c:axId val="10997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341</c:v>
                </c:pt>
                <c:pt idx="2">
                  <c:v>#N/A</c:v>
                </c:pt>
                <c:pt idx="3">
                  <c:v>#N/A</c:v>
                </c:pt>
                <c:pt idx="4">
                  <c:v>0</c:v>
                </c:pt>
                <c:pt idx="5">
                  <c:v>#N/A</c:v>
                </c:pt>
                <c:pt idx="6">
                  <c:v>#N/A</c:v>
                </c:pt>
                <c:pt idx="7">
                  <c:v>205</c:v>
                </c:pt>
                <c:pt idx="8">
                  <c:v>#N/A</c:v>
                </c:pt>
                <c:pt idx="9">
                  <c:v>#N/A</c:v>
                </c:pt>
                <c:pt idx="10">
                  <c:v>107</c:v>
                </c:pt>
                <c:pt idx="11">
                  <c:v>#N/A</c:v>
                </c:pt>
                <c:pt idx="12">
                  <c:v>#N/A</c:v>
                </c:pt>
                <c:pt idx="13">
                  <c:v>230</c:v>
                </c:pt>
                <c:pt idx="14">
                  <c:v>#N/A</c:v>
                </c:pt>
              </c:numCache>
            </c:numRef>
          </c:val>
          <c:smooth val="0"/>
          <c:extLst xmlns:c16r2="http://schemas.microsoft.com/office/drawing/2015/06/chart">
            <c:ext xmlns:c16="http://schemas.microsoft.com/office/drawing/2014/chart" uri="{C3380CC4-5D6E-409C-BE32-E72D297353CC}">
              <c16:uniqueId val="{0000000B-D53C-4115-8596-8E7EF027A2E3}"/>
            </c:ext>
          </c:extLst>
        </c:ser>
        <c:dLbls>
          <c:showLegendKey val="0"/>
          <c:showVal val="0"/>
          <c:showCatName val="0"/>
          <c:showSerName val="0"/>
          <c:showPercent val="0"/>
          <c:showBubbleSize val="0"/>
        </c:dLbls>
        <c:marker val="1"/>
        <c:smooth val="0"/>
        <c:axId val="109975808"/>
        <c:axId val="109977984"/>
      </c:lineChart>
      <c:catAx>
        <c:axId val="1099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977984"/>
        <c:crosses val="autoZero"/>
        <c:auto val="1"/>
        <c:lblAlgn val="ctr"/>
        <c:lblOffset val="100"/>
        <c:tickLblSkip val="1"/>
        <c:tickMarkSkip val="1"/>
        <c:noMultiLvlLbl val="0"/>
      </c:catAx>
      <c:valAx>
        <c:axId val="10997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{EFB44D9B-6C25-4A48-8D92-D91575A168B6}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92C-4BD4-80B2-370ABDF67F3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{FFD25AB4-95E4-444E-BC05-D89B34071960}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92C-4BD4-80B2-370ABDF67F3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{D0A2E2AD-B4B2-4D1D-8A29-3F8682AEA58C}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92C-4BD4-80B2-370ABDF67F3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{30F130DF-70B7-4F13-A6E8-B6B558E253B9}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92C-4BD4-80B2-370ABDF67F3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{9F7B92F8-DAD5-4519-9438-461F86D5C332}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92C-4BD4-80B2-370ABDF67F3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2C-4BD4-80B2-370ABDF67F3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{C3BF27EA-2402-4BD2-83AB-3A5891F5A583}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92C-4BD4-80B2-370ABDF67F3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{AF4A9F0A-9917-452A-A0F3-15D808DE1AB3}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92C-4BD4-80B2-370ABDF67F3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{7919ACE2-002C-44FB-804D-5446A1BCACB9}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92C-4BD4-80B2-370ABDF67F3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{36E8E921-F7EA-4330-AAEE-9BE662BE394F}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92C-4BD4-80B2-370ABDF67F3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{7AFADFE4-60E7-4F23-B4F7-9D52D9A0B99D}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92C-4BD4-80B2-370ABDF67F3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2C-4BD4-80B2-370ABDF67F3F}"/>
            </c:ext>
          </c:extLst>
        </c:ser>
        <c:dLbls>
          <c:showLegendKey val="0"/>
          <c:showVal val="0"/>
          <c:showCatName val="0"/>
          <c:showSerName val="0"/>
          <c:showPercent val="0"/>
          <c:showBubbleSize val="0"/>
        </c:dLbls>
        <c:axId val="109619840"/>
        <c:axId val="109638400"/>
      </c:scatterChart>
      <c:valAx>
        <c:axId val="10961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638400"/>
        <c:crosses val="autoZero"/>
        <c:crossBetween val="midCat"/>
      </c:valAx>
      <c:valAx>
        <c:axId val="109638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1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{A52A63BB-1666-4132-A7CD-D4593F0AE20C}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424-4D2B-8D62-2C13AD66A6DE}"/>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{5F44BFE9-E00B-456E-8904-08E0E78E84D7}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424-4D2B-8D62-2C13AD66A6D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{580DF292-2333-4EFE-A317-BC6BB5777F75}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424-4D2B-8D62-2C13AD66A6D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{6CD81D56-01C3-447A-AC01-0C72B743D7DA}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424-4D2B-8D62-2C13AD66A6D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{09D2FA27-1C69-4E35-A4A3-207395C7B367}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424-4D2B-8D62-2C13AD66A6DE}"/>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13.6</c:v>
                </c:pt>
                <c:pt idx="2">
                  <c:v>11.5</c:v>
                </c:pt>
                <c:pt idx="3">
                  <c:v>10</c:v>
                </c:pt>
                <c:pt idx="4">
                  <c:v>10</c:v>
                </c:pt>
              </c:numCache>
            </c:numRef>
          </c:xVal>
          <c:yVal>
            <c:numRef>
              <c:f>公会計指標分析・財政指標組合せ分析表!$K$73:$O$73</c:f>
              <c:numCache>
                <c:formatCode>#,##0.0;"▲ "#,##0.0</c:formatCode>
                <c:ptCount val="5"/>
                <c:pt idx="0">
                  <c:v>57.1</c:v>
                </c:pt>
                <c:pt idx="2">
                  <c:v>23.4</c:v>
                </c:pt>
                <c:pt idx="3">
                  <c:v>15.4</c:v>
                </c:pt>
                <c:pt idx="4">
                  <c:v>30.9</c:v>
                </c:pt>
              </c:numCache>
            </c:numRef>
          </c:yVal>
          <c:smooth val="0"/>
          <c:extLst xmlns:c16r2="http://schemas.microsoft.com/office/drawing/2015/06/chart">
            <c:ext xmlns:c16="http://schemas.microsoft.com/office/drawing/2014/chart" uri="{C3380CC4-5D6E-409C-BE32-E72D297353CC}">
              <c16:uniqueId val="{00000005-7424-4D2B-8D62-2C13AD66A6D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{5E0DF0C8-D5F4-45AF-87F2-5A3F6EA2DC74}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424-4D2B-8D62-2C13AD66A6DE}"/>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{E835E95A-4BC7-4F0C-8775-B36B69237677}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424-4D2B-8D62-2C13AD66A6DE}"/>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{AF777BDF-9E9B-4C12-9AFE-8978E9247C75}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424-4D2B-8D62-2C13AD66A6DE}"/>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{8E93D6F0-8FFE-474D-9A14-6D552FE0E350}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424-4D2B-8D62-2C13AD66A6DE}"/>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{572D4FB7-6885-42FC-8827-B7E1B725A67E}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424-4D2B-8D62-2C13AD66A6DE}"/>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424-4D2B-8D62-2C13AD66A6DE}"/>
            </c:ext>
          </c:extLst>
        </c:ser>
        <c:dLbls>
          <c:showLegendKey val="0"/>
          <c:showVal val="0"/>
          <c:showCatName val="0"/>
          <c:showSerName val="0"/>
          <c:showPercent val="0"/>
          <c:showBubbleSize val="0"/>
        </c:dLbls>
        <c:axId val="109681280"/>
        <c:axId val="110625536"/>
      </c:scatterChart>
      <c:valAx>
        <c:axId val="109681280"/>
        <c:scaling>
          <c:orientation val="minMax"/>
          <c:max val="1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625536"/>
        <c:crosses val="autoZero"/>
        <c:crossBetween val="midCat"/>
      </c:valAx>
      <c:valAx>
        <c:axId val="110625536"/>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681280"/>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公債費の償還額は年々減少している。過疎債・辺地債等交付税算入率の高い起債を借りるようにしているので、実質公債比率の分子が低くなっている。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ここ数年、借入総額は横ばい又は減少傾向にある。基準財政需要額算入見込額は、過疎債・辺地債等算入率の高い起債しか借入していないため、横ばいであったが、近年減少傾向にある。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基準財政収入額が少ない。企業が少なく労働人口も少ないことから税収が少なくなっている。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165100</xdr:rowOff>
    </xdr:to>
    <xdr:cxnSp macro="">
      <xdr:nvCxnSpPr>
        <xdr:cNvPr id="75" name="直線コネクタ 74"/>
        <xdr:cNvCxnSpPr/>
      </xdr:nvCxnSpPr>
      <xdr:spPr>
        <a:xfrm>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147865</xdr:rowOff>
    </xdr:to>
    <xdr:cxnSp macro="">
      <xdr:nvCxnSpPr>
        <xdr:cNvPr id="78" name="直線コネクタ 77"/>
        <xdr:cNvCxnSpPr/>
      </xdr:nvCxnSpPr>
      <xdr:spPr>
        <a:xfrm>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8" name="円/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0" name="円/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年度は、過疎地域である村の普通交付税が大幅に増加したため良くなっていたが、平成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年度より交付税措置が減少したため、比率は悪くなった。また平成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年度より、奈良県広域消防組合に加入したため、負担金が増えた。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85090</xdr:rowOff>
    </xdr:from>
    <xdr:to>
      <xdr:col>7</xdr:col>
      <xdr:colOff>152400</xdr:colOff>
      <xdr:row>65</xdr:row>
      <xdr:rowOff>145415</xdr:rowOff>
    </xdr:to>
    <xdr:cxnSp macro="">
      <xdr:nvCxnSpPr>
        <xdr:cNvPr id="132" name="直線コネクタ 131"/>
        <xdr:cNvCxnSpPr/>
      </xdr:nvCxnSpPr>
      <xdr:spPr>
        <a:xfrm flipV="1">
          <a:off x="4114800" y="112293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12277</xdr:rowOff>
    </xdr:from>
    <xdr:to>
      <xdr:col>6</xdr:col>
      <xdr:colOff>0</xdr:colOff>
      <xdr:row>65</xdr:row>
      <xdr:rowOff>145415</xdr:rowOff>
    </xdr:to>
    <xdr:cxnSp macro="">
      <xdr:nvCxnSpPr>
        <xdr:cNvPr id="135" name="直線コネクタ 134"/>
        <xdr:cNvCxnSpPr/>
      </xdr:nvCxnSpPr>
      <xdr:spPr>
        <a:xfrm>
          <a:off x="3225800" y="10642177"/>
          <a:ext cx="889000" cy="6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57573</xdr:rowOff>
    </xdr:from>
    <xdr:to>
      <xdr:col>4</xdr:col>
      <xdr:colOff>482600</xdr:colOff>
      <xdr:row>62</xdr:row>
      <xdr:rowOff>12277</xdr:rowOff>
    </xdr:to>
    <xdr:cxnSp macro="">
      <xdr:nvCxnSpPr>
        <xdr:cNvPr id="138" name="直線コネクタ 137"/>
        <xdr:cNvCxnSpPr/>
      </xdr:nvCxnSpPr>
      <xdr:spPr>
        <a:xfrm>
          <a:off x="2336800" y="103445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65</xdr:row>
      <xdr:rowOff>28787</xdr:rowOff>
    </xdr:to>
    <xdr:cxnSp macro="">
      <xdr:nvCxnSpPr>
        <xdr:cNvPr id="141" name="直線コネクタ 140"/>
        <xdr:cNvCxnSpPr/>
      </xdr:nvCxnSpPr>
      <xdr:spPr>
        <a:xfrm flipV="1">
          <a:off x="1447800" y="1034457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51" name="円/楕円 150"/>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2"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94615</xdr:rowOff>
    </xdr:from>
    <xdr:to>
      <xdr:col>6</xdr:col>
      <xdr:colOff>50800</xdr:colOff>
      <xdr:row>66</xdr:row>
      <xdr:rowOff>24765</xdr:rowOff>
    </xdr:to>
    <xdr:sp macro="" textlink="">
      <xdr:nvSpPr>
        <xdr:cNvPr id="153" name="円/楕円 152"/>
        <xdr:cNvSpPr/>
      </xdr:nvSpPr>
      <xdr:spPr>
        <a:xfrm>
          <a:off x="4064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9542</xdr:rowOff>
    </xdr:from>
    <xdr:ext cx="736600" cy="259045"/>
    <xdr:sp macro="" textlink="">
      <xdr:nvSpPr>
        <xdr:cNvPr id="154" name="テキスト ボックス 153"/>
        <xdr:cNvSpPr txBox="1"/>
      </xdr:nvSpPr>
      <xdr:spPr>
        <a:xfrm>
          <a:off x="3733800" y="1132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132927</xdr:rowOff>
    </xdr:from>
    <xdr:to>
      <xdr:col>4</xdr:col>
      <xdr:colOff>533400</xdr:colOff>
      <xdr:row>62</xdr:row>
      <xdr:rowOff>63077</xdr:rowOff>
    </xdr:to>
    <xdr:sp macro="" textlink="">
      <xdr:nvSpPr>
        <xdr:cNvPr id="155" name="円/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6773</xdr:rowOff>
    </xdr:from>
    <xdr:to>
      <xdr:col>3</xdr:col>
      <xdr:colOff>330200</xdr:colOff>
      <xdr:row>60</xdr:row>
      <xdr:rowOff>108373</xdr:rowOff>
    </xdr:to>
    <xdr:sp macro="" textlink="">
      <xdr:nvSpPr>
        <xdr:cNvPr id="157" name="円/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118550</xdr:rowOff>
    </xdr:from>
    <xdr:ext cx="762000" cy="259045"/>
    <xdr:sp macro="" textlink="">
      <xdr:nvSpPr>
        <xdr:cNvPr id="158" name="テキスト ボックス 157"/>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9" name="円/楕円 158"/>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60" name="テキスト ボックス 159"/>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[1,256,778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村の人口は、過疎化・高齢化の影響で年々減少しているが、人件費・物件費の総決算額はあまり変化がないため、人口１人あたりの決算額は年々増加している。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108618</xdr:rowOff>
    </xdr:from>
    <xdr:to>
      <xdr:col>7</xdr:col>
      <xdr:colOff>152400</xdr:colOff>
      <xdr:row>88</xdr:row>
      <xdr:rowOff>99712</xdr:rowOff>
    </xdr:to>
    <xdr:cxnSp macro="">
      <xdr:nvCxnSpPr>
        <xdr:cNvPr id="196" name="直線コネクタ 195"/>
        <xdr:cNvCxnSpPr/>
      </xdr:nvCxnSpPr>
      <xdr:spPr>
        <a:xfrm>
          <a:off x="4114800" y="15024768"/>
          <a:ext cx="838200" cy="1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40405</xdr:rowOff>
    </xdr:from>
    <xdr:to>
      <xdr:col>6</xdr:col>
      <xdr:colOff>0</xdr:colOff>
      <xdr:row>87</xdr:row>
      <xdr:rowOff>108618</xdr:rowOff>
    </xdr:to>
    <xdr:cxnSp macro="">
      <xdr:nvCxnSpPr>
        <xdr:cNvPr id="199" name="直線コネクタ 198"/>
        <xdr:cNvCxnSpPr/>
      </xdr:nvCxnSpPr>
      <xdr:spPr>
        <a:xfrm>
          <a:off x="3225800" y="14956555"/>
          <a:ext cx="889000" cy="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94701</xdr:rowOff>
    </xdr:from>
    <xdr:to>
      <xdr:col>4</xdr:col>
      <xdr:colOff>482600</xdr:colOff>
      <xdr:row>87</xdr:row>
      <xdr:rowOff>40405</xdr:rowOff>
    </xdr:to>
    <xdr:cxnSp macro="">
      <xdr:nvCxnSpPr>
        <xdr:cNvPr id="202" name="直線コネクタ 201"/>
        <xdr:cNvCxnSpPr/>
      </xdr:nvCxnSpPr>
      <xdr:spPr>
        <a:xfrm>
          <a:off x="2336800" y="14839401"/>
          <a:ext cx="889000" cy="1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5632</xdr:rowOff>
    </xdr:from>
    <xdr:to>
      <xdr:col>3</xdr:col>
      <xdr:colOff>279400</xdr:colOff>
      <xdr:row>86</xdr:row>
      <xdr:rowOff>94701</xdr:rowOff>
    </xdr:to>
    <xdr:cxnSp macro="">
      <xdr:nvCxnSpPr>
        <xdr:cNvPr id="205" name="直線コネクタ 204"/>
        <xdr:cNvCxnSpPr/>
      </xdr:nvCxnSpPr>
      <xdr:spPr>
        <a:xfrm>
          <a:off x="1447800" y="14750332"/>
          <a:ext cx="889000" cy="8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48912</xdr:rowOff>
    </xdr:from>
    <xdr:to>
      <xdr:col>7</xdr:col>
      <xdr:colOff>203200</xdr:colOff>
      <xdr:row>88</xdr:row>
      <xdr:rowOff>150512</xdr:rowOff>
    </xdr:to>
    <xdr:sp macro="" textlink="">
      <xdr:nvSpPr>
        <xdr:cNvPr id="215" name="円/楕円 214"/>
        <xdr:cNvSpPr/>
      </xdr:nvSpPr>
      <xdr:spPr>
        <a:xfrm>
          <a:off x="4902200" y="151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20989</xdr:rowOff>
    </xdr:from>
    <xdr:ext cx="762000" cy="259045"/>
    <xdr:sp macro="" textlink="">
      <xdr:nvSpPr>
        <xdr:cNvPr id="216" name="人件費・物件費等の状況該当値テキスト"/>
        <xdr:cNvSpPr txBox="1"/>
      </xdr:nvSpPr>
      <xdr:spPr>
        <a:xfrm>
          <a:off x="5041900" y="151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1,256,778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57818</xdr:rowOff>
    </xdr:from>
    <xdr:to>
      <xdr:col>6</xdr:col>
      <xdr:colOff>50800</xdr:colOff>
      <xdr:row>87</xdr:row>
      <xdr:rowOff>159418</xdr:rowOff>
    </xdr:to>
    <xdr:sp macro="" textlink="">
      <xdr:nvSpPr>
        <xdr:cNvPr id="217" name="円/楕円 216"/>
        <xdr:cNvSpPr/>
      </xdr:nvSpPr>
      <xdr:spPr>
        <a:xfrm>
          <a:off x="4064000" y="149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144195</xdr:rowOff>
    </xdr:from>
    <xdr:ext cx="736600" cy="259045"/>
    <xdr:sp macro="" textlink="">
      <xdr:nvSpPr>
        <xdr:cNvPr id="218" name="テキスト ボックス 217"/>
        <xdr:cNvSpPr txBox="1"/>
      </xdr:nvSpPr>
      <xdr:spPr>
        <a:xfrm>
          <a:off x="3733800" y="1506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1,115,319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161055</xdr:rowOff>
    </xdr:from>
    <xdr:to>
      <xdr:col>4</xdr:col>
      <xdr:colOff>533400</xdr:colOff>
      <xdr:row>87</xdr:row>
      <xdr:rowOff>91205</xdr:rowOff>
    </xdr:to>
    <xdr:sp macro="" textlink="">
      <xdr:nvSpPr>
        <xdr:cNvPr id="219" name="円/楕円 218"/>
        <xdr:cNvSpPr/>
      </xdr:nvSpPr>
      <xdr:spPr>
        <a:xfrm>
          <a:off x="3175000" y="149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75982</xdr:rowOff>
    </xdr:from>
    <xdr:ext cx="762000" cy="259045"/>
    <xdr:sp macro="" textlink="">
      <xdr:nvSpPr>
        <xdr:cNvPr id="220" name="テキスト ボックス 219"/>
        <xdr:cNvSpPr txBox="1"/>
      </xdr:nvSpPr>
      <xdr:spPr>
        <a:xfrm>
          <a:off x="2844800" y="1499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1,055,954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43901</xdr:rowOff>
    </xdr:from>
    <xdr:to>
      <xdr:col>3</xdr:col>
      <xdr:colOff>330200</xdr:colOff>
      <xdr:row>86</xdr:row>
      <xdr:rowOff>145501</xdr:rowOff>
    </xdr:to>
    <xdr:sp macro="" textlink="">
      <xdr:nvSpPr>
        <xdr:cNvPr id="221" name="円/楕円 220"/>
        <xdr:cNvSpPr/>
      </xdr:nvSpPr>
      <xdr:spPr>
        <a:xfrm>
          <a:off x="2286000" y="147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130278</xdr:rowOff>
    </xdr:from>
    <xdr:ext cx="762000" cy="259045"/>
    <xdr:sp macro="" textlink="">
      <xdr:nvSpPr>
        <xdr:cNvPr id="222" name="テキスト ボックス 221"/>
        <xdr:cNvSpPr txBox="1"/>
      </xdr:nvSpPr>
      <xdr:spPr>
        <a:xfrm>
          <a:off x="1955800" y="148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126282</xdr:rowOff>
    </xdr:from>
    <xdr:to>
      <xdr:col>2</xdr:col>
      <xdr:colOff>127000</xdr:colOff>
      <xdr:row>86</xdr:row>
      <xdr:rowOff>56432</xdr:rowOff>
    </xdr:to>
    <xdr:sp macro="" textlink="">
      <xdr:nvSpPr>
        <xdr:cNvPr id="223" name="円/楕円 222"/>
        <xdr:cNvSpPr/>
      </xdr:nvSpPr>
      <xdr:spPr>
        <a:xfrm>
          <a:off x="1397000" y="146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41209</xdr:rowOff>
    </xdr:from>
    <xdr:ext cx="762000" cy="259045"/>
    <xdr:sp macro="" textlink="">
      <xdr:nvSpPr>
        <xdr:cNvPr id="224" name="テキスト ボックス 223"/>
        <xdr:cNvSpPr txBox="1"/>
      </xdr:nvSpPr>
      <xdr:spPr>
        <a:xfrm>
          <a:off x="1066800" y="1478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年度の増加は、経験年数階層の高い職員の採用のため増加した。平成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年度の減少については、職員数の変化はないが経験年数階層の変化があったため。</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88</xdr:row>
      <xdr:rowOff>9652</xdr:rowOff>
    </xdr:to>
    <xdr:cxnSp macro="">
      <xdr:nvCxnSpPr>
        <xdr:cNvPr id="256" name="直線コネクタ 255"/>
        <xdr:cNvCxnSpPr/>
      </xdr:nvCxnSpPr>
      <xdr:spPr>
        <a:xfrm flipV="1">
          <a:off x="16179800" y="1485595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70104</xdr:rowOff>
    </xdr:from>
    <xdr:to>
      <xdr:col>23</xdr:col>
      <xdr:colOff>406400</xdr:colOff>
      <xdr:row>88</xdr:row>
      <xdr:rowOff>9652</xdr:rowOff>
    </xdr:to>
    <xdr:cxnSp macro="">
      <xdr:nvCxnSpPr>
        <xdr:cNvPr id="259" name="直線コネクタ 258"/>
        <xdr:cNvCxnSpPr/>
      </xdr:nvCxnSpPr>
      <xdr:spPr>
        <a:xfrm>
          <a:off x="15290800" y="1498625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1" name="テキスト ボックス 260"/>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89</xdr:row>
      <xdr:rowOff>122937</xdr:rowOff>
    </xdr:to>
    <xdr:cxnSp macro="">
      <xdr:nvCxnSpPr>
        <xdr:cNvPr id="262" name="直線コネクタ 261"/>
        <xdr:cNvCxnSpPr/>
      </xdr:nvCxnSpPr>
      <xdr:spPr>
        <a:xfrm flipV="1">
          <a:off x="14401800" y="14986254"/>
          <a:ext cx="889000" cy="3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130302</xdr:rowOff>
    </xdr:from>
    <xdr:to>
      <xdr:col>21</xdr:col>
      <xdr:colOff>0</xdr:colOff>
      <xdr:row>89</xdr:row>
      <xdr:rowOff>122937</xdr:rowOff>
    </xdr:to>
    <xdr:cxnSp macro="">
      <xdr:nvCxnSpPr>
        <xdr:cNvPr id="265" name="直線コネクタ 264"/>
        <xdr:cNvCxnSpPr/>
      </xdr:nvCxnSpPr>
      <xdr:spPr>
        <a:xfrm>
          <a:off x="13512800" y="15217902"/>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60452</xdr:rowOff>
    </xdr:from>
    <xdr:to>
      <xdr:col>24</xdr:col>
      <xdr:colOff>609600</xdr:colOff>
      <xdr:row>86</xdr:row>
      <xdr:rowOff>162052</xdr:rowOff>
    </xdr:to>
    <xdr:sp macro="" textlink="">
      <xdr:nvSpPr>
        <xdr:cNvPr id="275" name="円/楕円 274"/>
        <xdr:cNvSpPr/>
      </xdr:nvSpPr>
      <xdr:spPr>
        <a:xfrm>
          <a:off x="169672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76979</xdr:rowOff>
    </xdr:from>
    <xdr:ext cx="762000" cy="259045"/>
    <xdr:sp macro="" textlink="">
      <xdr:nvSpPr>
        <xdr:cNvPr id="276" name="給与水準   （国との比較）該当値テキスト"/>
        <xdr:cNvSpPr txBox="1"/>
      </xdr:nvSpPr>
      <xdr:spPr>
        <a:xfrm>
          <a:off x="171069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7" name="円/楕円 276"/>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45229</xdr:rowOff>
    </xdr:from>
    <xdr:ext cx="736600" cy="259045"/>
    <xdr:sp macro="" textlink="">
      <xdr:nvSpPr>
        <xdr:cNvPr id="278" name="テキスト ボックス 277"/>
        <xdr:cNvSpPr txBox="1"/>
      </xdr:nvSpPr>
      <xdr:spPr>
        <a:xfrm>
          <a:off x="15798800" y="151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19304</xdr:rowOff>
    </xdr:from>
    <xdr:to>
      <xdr:col>22</xdr:col>
      <xdr:colOff>254000</xdr:colOff>
      <xdr:row>87</xdr:row>
      <xdr:rowOff>120904</xdr:rowOff>
    </xdr:to>
    <xdr:sp macro="" textlink="">
      <xdr:nvSpPr>
        <xdr:cNvPr id="279" name="円/楕円 278"/>
        <xdr:cNvSpPr/>
      </xdr:nvSpPr>
      <xdr:spPr>
        <a:xfrm>
          <a:off x="15240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131081</xdr:rowOff>
    </xdr:from>
    <xdr:ext cx="762000" cy="259045"/>
    <xdr:sp macro="" textlink="">
      <xdr:nvSpPr>
        <xdr:cNvPr id="280" name="テキスト ボックス 279"/>
        <xdr:cNvSpPr txBox="1"/>
      </xdr:nvSpPr>
      <xdr:spPr>
        <a:xfrm>
          <a:off x="14909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72137</xdr:rowOff>
    </xdr:from>
    <xdr:to>
      <xdr:col>21</xdr:col>
      <xdr:colOff>50800</xdr:colOff>
      <xdr:row>90</xdr:row>
      <xdr:rowOff>2287</xdr:rowOff>
    </xdr:to>
    <xdr:sp macro="" textlink="">
      <xdr:nvSpPr>
        <xdr:cNvPr id="281" name="円/楕円 280"/>
        <xdr:cNvSpPr/>
      </xdr:nvSpPr>
      <xdr:spPr>
        <a:xfrm>
          <a:off x="14351000" y="15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12464</xdr:rowOff>
    </xdr:from>
    <xdr:ext cx="762000" cy="259045"/>
    <xdr:sp macro="" textlink="">
      <xdr:nvSpPr>
        <xdr:cNvPr id="282" name="テキスト ボックス 281"/>
        <xdr:cNvSpPr txBox="1"/>
      </xdr:nvSpPr>
      <xdr:spPr>
        <a:xfrm>
          <a:off x="14020800" y="1510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3" name="円/楕円 282"/>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19829</xdr:rowOff>
    </xdr:from>
    <xdr:ext cx="762000" cy="259045"/>
    <xdr:sp macro="" textlink="">
      <xdr:nvSpPr>
        <xdr:cNvPr id="284" name="テキスト ボックス 283"/>
        <xdr:cNvSpPr txBox="1"/>
      </xdr:nvSpPr>
      <xdr:spPr>
        <a:xfrm>
          <a:off x="13131800" y="149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人口の少ない村なので、少しの職員の増加で変化しやすい。平成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年台風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号の災害復旧復興のため、平成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年度に職員を増員していたが、今度退職者の補充のみで現状維持に努める。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154216</xdr:rowOff>
    </xdr:from>
    <xdr:to>
      <xdr:col>24</xdr:col>
      <xdr:colOff>558800</xdr:colOff>
      <xdr:row>67</xdr:row>
      <xdr:rowOff>85319</xdr:rowOff>
    </xdr:to>
    <xdr:cxnSp macro="">
      <xdr:nvCxnSpPr>
        <xdr:cNvPr id="316" name="直線コネクタ 315"/>
        <xdr:cNvCxnSpPr/>
      </xdr:nvCxnSpPr>
      <xdr:spPr>
        <a:xfrm>
          <a:off x="16179800" y="11469916"/>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154216</xdr:rowOff>
    </xdr:from>
    <xdr:to>
      <xdr:col>23</xdr:col>
      <xdr:colOff>406400</xdr:colOff>
      <xdr:row>67</xdr:row>
      <xdr:rowOff>44780</xdr:rowOff>
    </xdr:to>
    <xdr:cxnSp macro="">
      <xdr:nvCxnSpPr>
        <xdr:cNvPr id="319" name="直線コネクタ 318"/>
        <xdr:cNvCxnSpPr/>
      </xdr:nvCxnSpPr>
      <xdr:spPr>
        <a:xfrm flipV="1">
          <a:off x="15290800" y="11469916"/>
          <a:ext cx="8890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44780</xdr:rowOff>
    </xdr:from>
    <xdr:to>
      <xdr:col>22</xdr:col>
      <xdr:colOff>203200</xdr:colOff>
      <xdr:row>67</xdr:row>
      <xdr:rowOff>58293</xdr:rowOff>
    </xdr:to>
    <xdr:cxnSp macro="">
      <xdr:nvCxnSpPr>
        <xdr:cNvPr id="322" name="直線コネクタ 321"/>
        <xdr:cNvCxnSpPr/>
      </xdr:nvCxnSpPr>
      <xdr:spPr>
        <a:xfrm flipV="1">
          <a:off x="14401800" y="11531930"/>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87020</xdr:rowOff>
    </xdr:from>
    <xdr:to>
      <xdr:col>21</xdr:col>
      <xdr:colOff>0</xdr:colOff>
      <xdr:row>67</xdr:row>
      <xdr:rowOff>58293</xdr:rowOff>
    </xdr:to>
    <xdr:cxnSp macro="">
      <xdr:nvCxnSpPr>
        <xdr:cNvPr id="325" name="直線コネクタ 324"/>
        <xdr:cNvCxnSpPr/>
      </xdr:nvCxnSpPr>
      <xdr:spPr>
        <a:xfrm>
          <a:off x="13512800" y="11231270"/>
          <a:ext cx="889000" cy="3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34519</xdr:rowOff>
    </xdr:from>
    <xdr:to>
      <xdr:col>24</xdr:col>
      <xdr:colOff>609600</xdr:colOff>
      <xdr:row>67</xdr:row>
      <xdr:rowOff>136119</xdr:rowOff>
    </xdr:to>
    <xdr:sp macro="" textlink="">
      <xdr:nvSpPr>
        <xdr:cNvPr id="335" name="円/楕円 334"/>
        <xdr:cNvSpPr/>
      </xdr:nvSpPr>
      <xdr:spPr>
        <a:xfrm>
          <a:off x="16967200" y="115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101846</xdr:rowOff>
    </xdr:from>
    <xdr:ext cx="762000" cy="259045"/>
    <xdr:sp macro="" textlink="">
      <xdr:nvSpPr>
        <xdr:cNvPr id="336" name="定員管理の状況該当値テキスト"/>
        <xdr:cNvSpPr txBox="1"/>
      </xdr:nvSpPr>
      <xdr:spPr>
        <a:xfrm>
          <a:off x="17106900" y="1141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103416</xdr:rowOff>
    </xdr:from>
    <xdr:to>
      <xdr:col>23</xdr:col>
      <xdr:colOff>457200</xdr:colOff>
      <xdr:row>67</xdr:row>
      <xdr:rowOff>33566</xdr:rowOff>
    </xdr:to>
    <xdr:sp macro="" textlink="">
      <xdr:nvSpPr>
        <xdr:cNvPr id="337" name="円/楕円 336"/>
        <xdr:cNvSpPr/>
      </xdr:nvSpPr>
      <xdr:spPr>
        <a:xfrm>
          <a:off x="16129000" y="114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18343</xdr:rowOff>
    </xdr:from>
    <xdr:ext cx="736600" cy="259045"/>
    <xdr:sp macro="" textlink="">
      <xdr:nvSpPr>
        <xdr:cNvPr id="338" name="テキスト ボックス 337"/>
        <xdr:cNvSpPr txBox="1"/>
      </xdr:nvSpPr>
      <xdr:spPr>
        <a:xfrm>
          <a:off x="15798800" y="1150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165430</xdr:rowOff>
    </xdr:from>
    <xdr:to>
      <xdr:col>22</xdr:col>
      <xdr:colOff>254000</xdr:colOff>
      <xdr:row>67</xdr:row>
      <xdr:rowOff>95580</xdr:rowOff>
    </xdr:to>
    <xdr:sp macro="" textlink="">
      <xdr:nvSpPr>
        <xdr:cNvPr id="339" name="円/楕円 338"/>
        <xdr:cNvSpPr/>
      </xdr:nvSpPr>
      <xdr:spPr>
        <a:xfrm>
          <a:off x="15240000" y="114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80357</xdr:rowOff>
    </xdr:from>
    <xdr:ext cx="762000" cy="259045"/>
    <xdr:sp macro="" textlink="">
      <xdr:nvSpPr>
        <xdr:cNvPr id="340" name="テキスト ボックス 339"/>
        <xdr:cNvSpPr txBox="1"/>
      </xdr:nvSpPr>
      <xdr:spPr>
        <a:xfrm>
          <a:off x="14909800" y="115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7493</xdr:rowOff>
    </xdr:from>
    <xdr:to>
      <xdr:col>21</xdr:col>
      <xdr:colOff>50800</xdr:colOff>
      <xdr:row>67</xdr:row>
      <xdr:rowOff>109093</xdr:rowOff>
    </xdr:to>
    <xdr:sp macro="" textlink="">
      <xdr:nvSpPr>
        <xdr:cNvPr id="341" name="円/楕円 340"/>
        <xdr:cNvSpPr/>
      </xdr:nvSpPr>
      <xdr:spPr>
        <a:xfrm>
          <a:off x="14351000" y="114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93870</xdr:rowOff>
    </xdr:from>
    <xdr:ext cx="762000" cy="259045"/>
    <xdr:sp macro="" textlink="">
      <xdr:nvSpPr>
        <xdr:cNvPr id="342" name="テキスト ボックス 341"/>
        <xdr:cNvSpPr txBox="1"/>
      </xdr:nvSpPr>
      <xdr:spPr>
        <a:xfrm>
          <a:off x="14020800" y="115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36220</xdr:rowOff>
    </xdr:from>
    <xdr:to>
      <xdr:col>19</xdr:col>
      <xdr:colOff>533400</xdr:colOff>
      <xdr:row>65</xdr:row>
      <xdr:rowOff>137820</xdr:rowOff>
    </xdr:to>
    <xdr:sp macro="" textlink="">
      <xdr:nvSpPr>
        <xdr:cNvPr id="343" name="円/楕円 342"/>
        <xdr:cNvSpPr/>
      </xdr:nvSpPr>
      <xdr:spPr>
        <a:xfrm>
          <a:off x="13462000" y="11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122597</xdr:rowOff>
    </xdr:from>
    <xdr:ext cx="762000" cy="259045"/>
    <xdr:sp macro="" textlink="">
      <xdr:nvSpPr>
        <xdr:cNvPr id="344" name="テキスト ボックス 343"/>
        <xdr:cNvSpPr txBox="1"/>
      </xdr:nvSpPr>
      <xdr:spPr>
        <a:xfrm>
          <a:off x="13131800" y="112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公債費は横ばいであり、交付税に算入率の良い起債を借りるようにしているので、比率が改善してきている。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25400</xdr:rowOff>
    </xdr:to>
    <xdr:cxnSp macro="">
      <xdr:nvCxnSpPr>
        <xdr:cNvPr id="375" name="直線コネクタ 374"/>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97790</xdr:rowOff>
    </xdr:to>
    <xdr:cxnSp macro="">
      <xdr:nvCxnSpPr>
        <xdr:cNvPr id="378" name="直線コネクタ 377"/>
        <xdr:cNvCxnSpPr/>
      </xdr:nvCxnSpPr>
      <xdr:spPr>
        <a:xfrm flipV="1">
          <a:off x="15290800" y="7226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43</xdr:row>
      <xdr:rowOff>27686</xdr:rowOff>
    </xdr:to>
    <xdr:cxnSp macro="">
      <xdr:nvCxnSpPr>
        <xdr:cNvPr id="381" name="直線コネクタ 380"/>
        <xdr:cNvCxnSpPr/>
      </xdr:nvCxnSpPr>
      <xdr:spPr>
        <a:xfrm flipV="1">
          <a:off x="14401800" y="729869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27686</xdr:rowOff>
    </xdr:from>
    <xdr:to>
      <xdr:col>21</xdr:col>
      <xdr:colOff>0</xdr:colOff>
      <xdr:row>43</xdr:row>
      <xdr:rowOff>109728</xdr:rowOff>
    </xdr:to>
    <xdr:cxnSp macro="">
      <xdr:nvCxnSpPr>
        <xdr:cNvPr id="384" name="直線コネクタ 383"/>
        <xdr:cNvCxnSpPr/>
      </xdr:nvCxnSpPr>
      <xdr:spPr>
        <a:xfrm flipV="1">
          <a:off x="13512800" y="740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4" name="円/楕円 393"/>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5"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8" name="円/楕円 397"/>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9" name="テキスト ボックス 39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148336</xdr:rowOff>
    </xdr:from>
    <xdr:to>
      <xdr:col>21</xdr:col>
      <xdr:colOff>50800</xdr:colOff>
      <xdr:row>43</xdr:row>
      <xdr:rowOff>78486</xdr:rowOff>
    </xdr:to>
    <xdr:sp macro="" textlink="">
      <xdr:nvSpPr>
        <xdr:cNvPr id="400" name="円/楕円 399"/>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63263</xdr:rowOff>
    </xdr:from>
    <xdr:ext cx="762000" cy="259045"/>
    <xdr:sp macro="" textlink="">
      <xdr:nvSpPr>
        <xdr:cNvPr id="401" name="テキスト ボックス 400"/>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58928</xdr:rowOff>
    </xdr:from>
    <xdr:to>
      <xdr:col>19</xdr:col>
      <xdr:colOff>533400</xdr:colOff>
      <xdr:row>43</xdr:row>
      <xdr:rowOff>160528</xdr:rowOff>
    </xdr:to>
    <xdr:sp macro="" textlink="">
      <xdr:nvSpPr>
        <xdr:cNvPr id="402" name="円/楕円 401"/>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145305</xdr:rowOff>
    </xdr:from>
    <xdr:ext cx="762000" cy="259045"/>
    <xdr:sp macro="" textlink="">
      <xdr:nvSpPr>
        <xdr:cNvPr id="403" name="テキスト ボックス 402"/>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年度より、南和広域医療組合にかかる市町村負担金が債務負担行為に基づく支出予算額として加わったため、将来負担比率が悪くなっている。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5362</xdr:rowOff>
    </xdr:from>
    <xdr:to>
      <xdr:col>24</xdr:col>
      <xdr:colOff>558800</xdr:colOff>
      <xdr:row>16</xdr:row>
      <xdr:rowOff>41698</xdr:rowOff>
    </xdr:to>
    <xdr:cxnSp macro="">
      <xdr:nvCxnSpPr>
        <xdr:cNvPr id="437" name="直線コネクタ 436"/>
        <xdr:cNvCxnSpPr/>
      </xdr:nvCxnSpPr>
      <xdr:spPr>
        <a:xfrm>
          <a:off x="16179800" y="2577112"/>
          <a:ext cx="8382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5362</xdr:rowOff>
    </xdr:from>
    <xdr:to>
      <xdr:col>23</xdr:col>
      <xdr:colOff>406400</xdr:colOff>
      <xdr:row>15</xdr:row>
      <xdr:rowOff>112607</xdr:rowOff>
    </xdr:to>
    <xdr:cxnSp macro="">
      <xdr:nvCxnSpPr>
        <xdr:cNvPr id="440" name="直線コネクタ 439"/>
        <xdr:cNvCxnSpPr/>
      </xdr:nvCxnSpPr>
      <xdr:spPr>
        <a:xfrm flipV="1">
          <a:off x="15290800" y="257711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162348</xdr:rowOff>
    </xdr:from>
    <xdr:to>
      <xdr:col>24</xdr:col>
      <xdr:colOff>609600</xdr:colOff>
      <xdr:row>16</xdr:row>
      <xdr:rowOff>92498</xdr:rowOff>
    </xdr:to>
    <xdr:sp macro="" textlink="">
      <xdr:nvSpPr>
        <xdr:cNvPr id="454" name="円/楕円 453"/>
        <xdr:cNvSpPr/>
      </xdr:nvSpPr>
      <xdr:spPr>
        <a:xfrm>
          <a:off x="169672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134425</xdr:rowOff>
    </xdr:from>
    <xdr:ext cx="762000" cy="259045"/>
    <xdr:sp macro="" textlink="">
      <xdr:nvSpPr>
        <xdr:cNvPr id="455" name="将来負担の状況該当値テキスト"/>
        <xdr:cNvSpPr txBox="1"/>
      </xdr:nvSpPr>
      <xdr:spPr>
        <a:xfrm>
          <a:off x="17106900" y="270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126012</xdr:rowOff>
    </xdr:from>
    <xdr:to>
      <xdr:col>23</xdr:col>
      <xdr:colOff>457200</xdr:colOff>
      <xdr:row>15</xdr:row>
      <xdr:rowOff>56162</xdr:rowOff>
    </xdr:to>
    <xdr:sp macro="" textlink="">
      <xdr:nvSpPr>
        <xdr:cNvPr id="456" name="円/楕円 455"/>
        <xdr:cNvSpPr/>
      </xdr:nvSpPr>
      <xdr:spPr>
        <a:xfrm>
          <a:off x="16129000" y="25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40939</xdr:rowOff>
    </xdr:from>
    <xdr:ext cx="736600" cy="259045"/>
    <xdr:sp macro="" textlink="">
      <xdr:nvSpPr>
        <xdr:cNvPr id="457" name="テキスト ボックス 456"/>
        <xdr:cNvSpPr txBox="1"/>
      </xdr:nvSpPr>
      <xdr:spPr>
        <a:xfrm>
          <a:off x="15798800" y="261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61807</xdr:rowOff>
    </xdr:from>
    <xdr:to>
      <xdr:col>22</xdr:col>
      <xdr:colOff>254000</xdr:colOff>
      <xdr:row>15</xdr:row>
      <xdr:rowOff>163407</xdr:rowOff>
    </xdr:to>
    <xdr:sp macro="" textlink="">
      <xdr:nvSpPr>
        <xdr:cNvPr id="458" name="円/楕円 457"/>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148184</xdr:rowOff>
    </xdr:from>
    <xdr:ext cx="762000" cy="259045"/>
    <xdr:sp macro="" textlink="">
      <xdr:nvSpPr>
        <xdr:cNvPr id="459" name="テキスト ボックス 458"/>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170674</xdr:rowOff>
    </xdr:from>
    <xdr:to>
      <xdr:col>19</xdr:col>
      <xdr:colOff>533400</xdr:colOff>
      <xdr:row>18</xdr:row>
      <xdr:rowOff>100824</xdr:rowOff>
    </xdr:to>
    <xdr:sp macro="" textlink="">
      <xdr:nvSpPr>
        <xdr:cNvPr id="460" name="円/楕円 459"/>
        <xdr:cNvSpPr/>
      </xdr:nvSpPr>
      <xdr:spPr>
        <a:xfrm>
          <a:off x="134620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85601</xdr:rowOff>
    </xdr:from>
    <xdr:ext cx="762000" cy="259045"/>
    <xdr:sp macro="" textlink="">
      <xdr:nvSpPr>
        <xdr:cNvPr id="461" name="テキスト ボックス 460"/>
        <xdr:cNvSpPr txBox="1"/>
      </xdr:nvSpPr>
      <xdr:spPr>
        <a:xfrm>
          <a:off x="13131800" y="317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職員の増、管理職が増えたため、人件費が増加した。</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12700</xdr:rowOff>
    </xdr:to>
    <xdr:cxnSp macro="">
      <xdr:nvCxnSpPr>
        <xdr:cNvPr id="64" name="直線コネクタ 63"/>
        <xdr:cNvCxnSpPr/>
      </xdr:nvCxnSpPr>
      <xdr:spPr>
        <a:xfrm flipV="1">
          <a:off x="3987800" y="6413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38</xdr:row>
      <xdr:rowOff>12700</xdr:rowOff>
    </xdr:to>
    <xdr:cxnSp macro="">
      <xdr:nvCxnSpPr>
        <xdr:cNvPr id="67" name="直線コネクタ 66"/>
        <xdr:cNvCxnSpPr/>
      </xdr:nvCxnSpPr>
      <xdr:spPr>
        <a:xfrm>
          <a:off x="3098800" y="629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127000</xdr:rowOff>
    </xdr:to>
    <xdr:cxnSp macro="">
      <xdr:nvCxnSpPr>
        <xdr:cNvPr id="70" name="直線コネクタ 69"/>
        <xdr:cNvCxnSpPr/>
      </xdr:nvCxnSpPr>
      <xdr:spPr>
        <a:xfrm>
          <a:off x="2209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37</xdr:row>
      <xdr:rowOff>65278</xdr:rowOff>
    </xdr:to>
    <xdr:cxnSp macro="">
      <xdr:nvCxnSpPr>
        <xdr:cNvPr id="73" name="直線コネクタ 72"/>
        <xdr:cNvCxnSpPr/>
      </xdr:nvCxnSpPr>
      <xdr:spPr>
        <a:xfrm flipV="1">
          <a:off x="1320800" y="615289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3" name="円/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9" name="円/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91" name="円/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物件費は年々増加してきている。システムの保守等があり、また村内が広域なため、削減するのが難しい。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50800</xdr:rowOff>
    </xdr:to>
    <xdr:cxnSp macro="">
      <xdr:nvCxnSpPr>
        <xdr:cNvPr id="125" name="直線コネクタ 124"/>
        <xdr:cNvCxnSpPr/>
      </xdr:nvCxnSpPr>
      <xdr:spPr>
        <a:xfrm>
          <a:off x="15671800" y="312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18</xdr:row>
      <xdr:rowOff>35560</xdr:rowOff>
    </xdr:to>
    <xdr:cxnSp macro="">
      <xdr:nvCxnSpPr>
        <xdr:cNvPr id="128" name="直線コネクタ 127"/>
        <xdr:cNvCxnSpPr/>
      </xdr:nvCxnSpPr>
      <xdr:spPr>
        <a:xfrm>
          <a:off x="14782800" y="2946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17</xdr:row>
      <xdr:rowOff>31750</xdr:rowOff>
    </xdr:to>
    <xdr:cxnSp macro="">
      <xdr:nvCxnSpPr>
        <xdr:cNvPr id="131" name="直線コネクタ 130"/>
        <xdr:cNvCxnSpPr/>
      </xdr:nvCxnSpPr>
      <xdr:spPr>
        <a:xfrm>
          <a:off x="13893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12700</xdr:rowOff>
    </xdr:to>
    <xdr:cxnSp macro="">
      <xdr:nvCxnSpPr>
        <xdr:cNvPr id="134" name="直線コネクタ 133"/>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6" name="円/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乳幼児や子どもの数が全体的に少ないので扶助費が低くなっている。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87" name="直線コネクタ 186"/>
        <xdr:cNvCxnSpPr/>
      </xdr:nvCxnSpPr>
      <xdr:spPr>
        <a:xfrm>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20865</xdr:rowOff>
    </xdr:to>
    <xdr:cxnSp macro="">
      <xdr:nvCxnSpPr>
        <xdr:cNvPr id="190" name="直線コネクタ 189"/>
        <xdr:cNvCxnSpPr/>
      </xdr:nvCxnSpPr>
      <xdr:spPr>
        <a:xfrm>
          <a:off x="3098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20865</xdr:rowOff>
    </xdr:to>
    <xdr:cxnSp macro="">
      <xdr:nvCxnSpPr>
        <xdr:cNvPr id="193" name="直線コネクタ 192"/>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69850</xdr:rowOff>
    </xdr:to>
    <xdr:cxnSp macro="">
      <xdr:nvCxnSpPr>
        <xdr:cNvPr id="196" name="直線コネクタ 195"/>
        <xdr:cNvCxnSpPr/>
      </xdr:nvCxnSpPr>
      <xdr:spPr>
        <a:xfrm flipV="1">
          <a:off x="1320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08" name="円/楕円 207"/>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09" name="テキスト ボックス 208"/>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0" name="円/楕円 209"/>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1" name="テキスト ボックス 210"/>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12" name="円/楕円 211"/>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3" name="テキスト ボックス 212"/>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4" name="円/楕円 213"/>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5" name="テキスト ボックス 214"/>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道路の除雪対策等により維持費はかさんでいるが、他に大きな費用がないため、全国平均よりは低くなっている。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60706</xdr:rowOff>
    </xdr:from>
    <xdr:to>
      <xdr:col>24</xdr:col>
      <xdr:colOff>31750</xdr:colOff>
      <xdr:row>55</xdr:row>
      <xdr:rowOff>161290</xdr:rowOff>
    </xdr:to>
    <xdr:cxnSp macro="">
      <xdr:nvCxnSpPr>
        <xdr:cNvPr id="245" name="直線コネクタ 244"/>
        <xdr:cNvCxnSpPr/>
      </xdr:nvCxnSpPr>
      <xdr:spPr>
        <a:xfrm flipV="1">
          <a:off x="15671800" y="94904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56134</xdr:rowOff>
    </xdr:from>
    <xdr:to>
      <xdr:col>22</xdr:col>
      <xdr:colOff>565150</xdr:colOff>
      <xdr:row>55</xdr:row>
      <xdr:rowOff>161290</xdr:rowOff>
    </xdr:to>
    <xdr:cxnSp macro="">
      <xdr:nvCxnSpPr>
        <xdr:cNvPr id="248" name="直線コネクタ 247"/>
        <xdr:cNvCxnSpPr/>
      </xdr:nvCxnSpPr>
      <xdr:spPr>
        <a:xfrm>
          <a:off x="14782800" y="94858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56134</xdr:rowOff>
    </xdr:to>
    <xdr:cxnSp macro="">
      <xdr:nvCxnSpPr>
        <xdr:cNvPr id="251" name="直線コネクタ 250"/>
        <xdr:cNvCxnSpPr/>
      </xdr:nvCxnSpPr>
      <xdr:spPr>
        <a:xfrm>
          <a:off x="13893800" y="9408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124714</xdr:rowOff>
    </xdr:to>
    <xdr:cxnSp macro="">
      <xdr:nvCxnSpPr>
        <xdr:cNvPr id="254" name="直線コネクタ 253"/>
        <xdr:cNvCxnSpPr/>
      </xdr:nvCxnSpPr>
      <xdr:spPr>
        <a:xfrm flipV="1">
          <a:off x="13004800" y="94081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9906</xdr:rowOff>
    </xdr:from>
    <xdr:to>
      <xdr:col>24</xdr:col>
      <xdr:colOff>82550</xdr:colOff>
      <xdr:row>55</xdr:row>
      <xdr:rowOff>111506</xdr:rowOff>
    </xdr:to>
    <xdr:sp macro="" textlink="">
      <xdr:nvSpPr>
        <xdr:cNvPr id="264" name="円/楕円 263"/>
        <xdr:cNvSpPr/>
      </xdr:nvSpPr>
      <xdr:spPr>
        <a:xfrm>
          <a:off x="164592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26433</xdr:rowOff>
    </xdr:from>
    <xdr:ext cx="762000" cy="259045"/>
    <xdr:sp macro="" textlink="">
      <xdr:nvSpPr>
        <xdr:cNvPr id="265" name="その他該当値テキスト"/>
        <xdr:cNvSpPr txBox="1"/>
      </xdr:nvSpPr>
      <xdr:spPr>
        <a:xfrm>
          <a:off x="16598900" y="92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6" name="円/楕円 26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7" name="テキスト ボックス 26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5334</xdr:rowOff>
    </xdr:from>
    <xdr:to>
      <xdr:col>21</xdr:col>
      <xdr:colOff>412750</xdr:colOff>
      <xdr:row>55</xdr:row>
      <xdr:rowOff>106934</xdr:rowOff>
    </xdr:to>
    <xdr:sp macro="" textlink="">
      <xdr:nvSpPr>
        <xdr:cNvPr id="268" name="円/楕円 267"/>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117111</xdr:rowOff>
    </xdr:from>
    <xdr:ext cx="762000" cy="259045"/>
    <xdr:sp macro="" textlink="">
      <xdr:nvSpPr>
        <xdr:cNvPr id="269" name="テキスト ボックス 268"/>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73914</xdr:rowOff>
    </xdr:from>
    <xdr:to>
      <xdr:col>19</xdr:col>
      <xdr:colOff>6350</xdr:colOff>
      <xdr:row>56</xdr:row>
      <xdr:rowOff>4064</xdr:rowOff>
    </xdr:to>
    <xdr:sp macro="" textlink="">
      <xdr:nvSpPr>
        <xdr:cNvPr id="272" name="円/楕円 271"/>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14241</xdr:rowOff>
    </xdr:from>
    <xdr:ext cx="762000" cy="259045"/>
    <xdr:sp macro="" textlink="">
      <xdr:nvSpPr>
        <xdr:cNvPr id="273" name="テキスト ボックス 272"/>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各種団体等の補助金を減らしたり、補助金制度を減らしていったため、低い傾向で推移していたが、奈良県広域消防組合加入に伴い、負担金が増加したため比率も高くなった。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36</xdr:row>
      <xdr:rowOff>8128</xdr:rowOff>
    </xdr:to>
    <xdr:cxnSp macro="">
      <xdr:nvCxnSpPr>
        <xdr:cNvPr id="303" name="直線コネクタ 302"/>
        <xdr:cNvCxnSpPr/>
      </xdr:nvCxnSpPr>
      <xdr:spPr>
        <a:xfrm>
          <a:off x="15671800" y="591515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161290</xdr:rowOff>
    </xdr:from>
    <xdr:to>
      <xdr:col>22</xdr:col>
      <xdr:colOff>565150</xdr:colOff>
      <xdr:row>34</xdr:row>
      <xdr:rowOff>85852</xdr:rowOff>
    </xdr:to>
    <xdr:cxnSp macro="">
      <xdr:nvCxnSpPr>
        <xdr:cNvPr id="306" name="直線コネクタ 305"/>
        <xdr:cNvCxnSpPr/>
      </xdr:nvCxnSpPr>
      <xdr:spPr>
        <a:xfrm>
          <a:off x="14782800" y="58191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34</xdr:row>
      <xdr:rowOff>8128</xdr:rowOff>
    </xdr:to>
    <xdr:cxnSp macro="">
      <xdr:nvCxnSpPr>
        <xdr:cNvPr id="309" name="直線コネクタ 308"/>
        <xdr:cNvCxnSpPr/>
      </xdr:nvCxnSpPr>
      <xdr:spPr>
        <a:xfrm flipV="1">
          <a:off x="13893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xdr:rowOff>
    </xdr:from>
    <xdr:to>
      <xdr:col>20</xdr:col>
      <xdr:colOff>158750</xdr:colOff>
      <xdr:row>34</xdr:row>
      <xdr:rowOff>17272</xdr:rowOff>
    </xdr:to>
    <xdr:cxnSp macro="">
      <xdr:nvCxnSpPr>
        <xdr:cNvPr id="312" name="直線コネクタ 311"/>
        <xdr:cNvCxnSpPr/>
      </xdr:nvCxnSpPr>
      <xdr:spPr>
        <a:xfrm flipV="1">
          <a:off x="13004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2" name="円/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4" name="円/楕円 323"/>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25" name="テキスト ボックス 324"/>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110490</xdr:rowOff>
    </xdr:from>
    <xdr:to>
      <xdr:col>21</xdr:col>
      <xdr:colOff>412750</xdr:colOff>
      <xdr:row>34</xdr:row>
      <xdr:rowOff>40640</xdr:rowOff>
    </xdr:to>
    <xdr:sp macro="" textlink="">
      <xdr:nvSpPr>
        <xdr:cNvPr id="326" name="円/楕円 325"/>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50817</xdr:rowOff>
    </xdr:from>
    <xdr:ext cx="762000" cy="259045"/>
    <xdr:sp macro="" textlink="">
      <xdr:nvSpPr>
        <xdr:cNvPr id="327" name="テキスト ボックス 326"/>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128778</xdr:rowOff>
    </xdr:from>
    <xdr:to>
      <xdr:col>20</xdr:col>
      <xdr:colOff>209550</xdr:colOff>
      <xdr:row>34</xdr:row>
      <xdr:rowOff>58928</xdr:rowOff>
    </xdr:to>
    <xdr:sp macro="" textlink="">
      <xdr:nvSpPr>
        <xdr:cNvPr id="328" name="円/楕円 327"/>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69105</xdr:rowOff>
    </xdr:from>
    <xdr:ext cx="762000" cy="259045"/>
    <xdr:sp macro="" textlink="">
      <xdr:nvSpPr>
        <xdr:cNvPr id="329" name="テキスト ボックス 328"/>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137922</xdr:rowOff>
    </xdr:from>
    <xdr:to>
      <xdr:col>19</xdr:col>
      <xdr:colOff>6350</xdr:colOff>
      <xdr:row>34</xdr:row>
      <xdr:rowOff>68072</xdr:rowOff>
    </xdr:to>
    <xdr:sp macro="" textlink="">
      <xdr:nvSpPr>
        <xdr:cNvPr id="330" name="円/楕円 329"/>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78249</xdr:rowOff>
    </xdr:from>
    <xdr:ext cx="762000" cy="259045"/>
    <xdr:sp macro="" textlink="">
      <xdr:nvSpPr>
        <xdr:cNvPr id="331" name="テキスト ボックス 330"/>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公債費は、年々減少しているが、交付税が減少しているため、経常収支比率における割合が高くなってきている。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85089</xdr:rowOff>
    </xdr:to>
    <xdr:cxnSp macro="">
      <xdr:nvCxnSpPr>
        <xdr:cNvPr id="363" name="直線コネクタ 362"/>
        <xdr:cNvCxnSpPr/>
      </xdr:nvCxnSpPr>
      <xdr:spPr>
        <a:xfrm flipV="1">
          <a:off x="3987800" y="136906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88900</xdr:rowOff>
    </xdr:from>
    <xdr:to>
      <xdr:col>5</xdr:col>
      <xdr:colOff>549275</xdr:colOff>
      <xdr:row>80</xdr:row>
      <xdr:rowOff>85089</xdr:rowOff>
    </xdr:to>
    <xdr:cxnSp macro="">
      <xdr:nvCxnSpPr>
        <xdr:cNvPr id="366" name="直線コネクタ 365"/>
        <xdr:cNvCxnSpPr/>
      </xdr:nvCxnSpPr>
      <xdr:spPr>
        <a:xfrm>
          <a:off x="3098800" y="136334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73661</xdr:rowOff>
    </xdr:from>
    <xdr:to>
      <xdr:col>4</xdr:col>
      <xdr:colOff>346075</xdr:colOff>
      <xdr:row>79</xdr:row>
      <xdr:rowOff>88900</xdr:rowOff>
    </xdr:to>
    <xdr:cxnSp macro="">
      <xdr:nvCxnSpPr>
        <xdr:cNvPr id="369" name="直線コネクタ 368"/>
        <xdr:cNvCxnSpPr/>
      </xdr:nvCxnSpPr>
      <xdr:spPr>
        <a:xfrm>
          <a:off x="2209800" y="136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81</xdr:row>
      <xdr:rowOff>165100</xdr:rowOff>
    </xdr:to>
    <xdr:cxnSp macro="">
      <xdr:nvCxnSpPr>
        <xdr:cNvPr id="372" name="直線コネクタ 371"/>
        <xdr:cNvCxnSpPr/>
      </xdr:nvCxnSpPr>
      <xdr:spPr>
        <a:xfrm flipV="1">
          <a:off x="1320800" y="1361821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2" name="円/楕円 38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34289</xdr:rowOff>
    </xdr:from>
    <xdr:to>
      <xdr:col>5</xdr:col>
      <xdr:colOff>600075</xdr:colOff>
      <xdr:row>80</xdr:row>
      <xdr:rowOff>135889</xdr:rowOff>
    </xdr:to>
    <xdr:sp macro="" textlink="">
      <xdr:nvSpPr>
        <xdr:cNvPr id="384" name="円/楕円 383"/>
        <xdr:cNvSpPr/>
      </xdr:nvSpPr>
      <xdr:spPr>
        <a:xfrm>
          <a:off x="3937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120666</xdr:rowOff>
    </xdr:from>
    <xdr:ext cx="736600" cy="259045"/>
    <xdr:sp macro="" textlink="">
      <xdr:nvSpPr>
        <xdr:cNvPr id="385" name="テキスト ボックス 384"/>
        <xdr:cNvSpPr txBox="1"/>
      </xdr:nvSpPr>
      <xdr:spPr>
        <a:xfrm>
          <a:off x="3606800" y="1383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38100</xdr:rowOff>
    </xdr:from>
    <xdr:to>
      <xdr:col>4</xdr:col>
      <xdr:colOff>396875</xdr:colOff>
      <xdr:row>79</xdr:row>
      <xdr:rowOff>139700</xdr:rowOff>
    </xdr:to>
    <xdr:sp macro="" textlink="">
      <xdr:nvSpPr>
        <xdr:cNvPr id="386" name="円/楕円 385"/>
        <xdr:cNvSpPr/>
      </xdr:nvSpPr>
      <xdr:spPr>
        <a:xfrm>
          <a:off x="3048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124477</xdr:rowOff>
    </xdr:from>
    <xdr:ext cx="762000" cy="259045"/>
    <xdr:sp macro="" textlink="">
      <xdr:nvSpPr>
        <xdr:cNvPr id="387" name="テキスト ボックス 386"/>
        <xdr:cNvSpPr txBox="1"/>
      </xdr:nvSpPr>
      <xdr:spPr>
        <a:xfrm>
          <a:off x="2717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22861</xdr:rowOff>
    </xdr:from>
    <xdr:to>
      <xdr:col>3</xdr:col>
      <xdr:colOff>193675</xdr:colOff>
      <xdr:row>79</xdr:row>
      <xdr:rowOff>124461</xdr:rowOff>
    </xdr:to>
    <xdr:sp macro="" textlink="">
      <xdr:nvSpPr>
        <xdr:cNvPr id="388" name="円/楕円 387"/>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109238</xdr:rowOff>
    </xdr:from>
    <xdr:ext cx="762000" cy="259045"/>
    <xdr:sp macro="" textlink="">
      <xdr:nvSpPr>
        <xdr:cNvPr id="389" name="テキスト ボックス 388"/>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114300</xdr:rowOff>
    </xdr:from>
    <xdr:to>
      <xdr:col>1</xdr:col>
      <xdr:colOff>676275</xdr:colOff>
      <xdr:row>82</xdr:row>
      <xdr:rowOff>44450</xdr:rowOff>
    </xdr:to>
    <xdr:sp macro="" textlink="">
      <xdr:nvSpPr>
        <xdr:cNvPr id="390" name="円/楕円 389"/>
        <xdr:cNvSpPr/>
      </xdr:nvSpPr>
      <xdr:spPr>
        <a:xfrm>
          <a:off x="1270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29227</xdr:rowOff>
    </xdr:from>
    <xdr:ext cx="762000" cy="259045"/>
    <xdr:sp macro="" textlink="">
      <xdr:nvSpPr>
        <xdr:cNvPr id="391" name="テキスト ボックス 390"/>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公債費の償還額が決算に占める割合が高いため、このような割合になっていたが、近年物件費等が増加しているため、率が高くなってきている。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8889</xdr:rowOff>
    </xdr:from>
    <xdr:to>
      <xdr:col>24</xdr:col>
      <xdr:colOff>31750</xdr:colOff>
      <xdr:row>77</xdr:row>
      <xdr:rowOff>62230</xdr:rowOff>
    </xdr:to>
    <xdr:cxnSp macro="">
      <xdr:nvCxnSpPr>
        <xdr:cNvPr id="424" name="直線コネクタ 423"/>
        <xdr:cNvCxnSpPr/>
      </xdr:nvCxnSpPr>
      <xdr:spPr>
        <a:xfrm>
          <a:off x="15671800" y="132105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77470</xdr:rowOff>
    </xdr:from>
    <xdr:to>
      <xdr:col>22</xdr:col>
      <xdr:colOff>565150</xdr:colOff>
      <xdr:row>77</xdr:row>
      <xdr:rowOff>8889</xdr:rowOff>
    </xdr:to>
    <xdr:cxnSp macro="">
      <xdr:nvCxnSpPr>
        <xdr:cNvPr id="427" name="直線コネクタ 426"/>
        <xdr:cNvCxnSpPr/>
      </xdr:nvCxnSpPr>
      <xdr:spPr>
        <a:xfrm>
          <a:off x="14782800" y="12764770"/>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153670</xdr:rowOff>
    </xdr:from>
    <xdr:to>
      <xdr:col>21</xdr:col>
      <xdr:colOff>361950</xdr:colOff>
      <xdr:row>74</xdr:row>
      <xdr:rowOff>77470</xdr:rowOff>
    </xdr:to>
    <xdr:cxnSp macro="">
      <xdr:nvCxnSpPr>
        <xdr:cNvPr id="430" name="直線コネクタ 429"/>
        <xdr:cNvCxnSpPr/>
      </xdr:nvCxnSpPr>
      <xdr:spPr>
        <a:xfrm>
          <a:off x="13893800" y="124980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153670</xdr:rowOff>
    </xdr:from>
    <xdr:to>
      <xdr:col>20</xdr:col>
      <xdr:colOff>158750</xdr:colOff>
      <xdr:row>74</xdr:row>
      <xdr:rowOff>161290</xdr:rowOff>
    </xdr:to>
    <xdr:cxnSp macro="">
      <xdr:nvCxnSpPr>
        <xdr:cNvPr id="433" name="直線コネクタ 432"/>
        <xdr:cNvCxnSpPr/>
      </xdr:nvCxnSpPr>
      <xdr:spPr>
        <a:xfrm flipV="1">
          <a:off x="13004800" y="1249807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43" name="円/楕円 442"/>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44"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129539</xdr:rowOff>
    </xdr:from>
    <xdr:to>
      <xdr:col>22</xdr:col>
      <xdr:colOff>615950</xdr:colOff>
      <xdr:row>77</xdr:row>
      <xdr:rowOff>59689</xdr:rowOff>
    </xdr:to>
    <xdr:sp macro="" textlink="">
      <xdr:nvSpPr>
        <xdr:cNvPr id="445" name="円/楕円 444"/>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6" name="テキスト ボックス 445"/>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47" name="円/楕円 446"/>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48" name="テキスト ボックス 447"/>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102870</xdr:rowOff>
    </xdr:from>
    <xdr:to>
      <xdr:col>20</xdr:col>
      <xdr:colOff>209550</xdr:colOff>
      <xdr:row>73</xdr:row>
      <xdr:rowOff>33020</xdr:rowOff>
    </xdr:to>
    <xdr:sp macro="" textlink="">
      <xdr:nvSpPr>
        <xdr:cNvPr id="449" name="円/楕円 448"/>
        <xdr:cNvSpPr/>
      </xdr:nvSpPr>
      <xdr:spPr>
        <a:xfrm>
          <a:off x="13843000" y="12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43197</xdr:rowOff>
    </xdr:from>
    <xdr:ext cx="762000" cy="259045"/>
    <xdr:sp macro="" textlink="">
      <xdr:nvSpPr>
        <xdr:cNvPr id="450" name="テキスト ボックス 449"/>
        <xdr:cNvSpPr txBox="1"/>
      </xdr:nvSpPr>
      <xdr:spPr>
        <a:xfrm>
          <a:off x="13512800" y="122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110490</xdr:rowOff>
    </xdr:from>
    <xdr:to>
      <xdr:col>19</xdr:col>
      <xdr:colOff>6350</xdr:colOff>
      <xdr:row>75</xdr:row>
      <xdr:rowOff>40640</xdr:rowOff>
    </xdr:to>
    <xdr:sp macro="" textlink="">
      <xdr:nvSpPr>
        <xdr:cNvPr id="451" name="円/楕円 450"/>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50817</xdr:rowOff>
    </xdr:from>
    <xdr:ext cx="762000" cy="259045"/>
    <xdr:sp macro="" textlink="">
      <xdr:nvSpPr>
        <xdr:cNvPr id="452" name="テキスト ボックス 451"/>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奈良県野迫川村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91508</xdr:rowOff>
    </xdr:from>
    <xdr:to>
      <xdr:col>4</xdr:col>
      <xdr:colOff>1117600</xdr:colOff>
      <xdr:row>13</xdr:row>
      <xdr:rowOff>94533</xdr:rowOff>
    </xdr:to>
    <xdr:cxnSp macro="">
      <xdr:nvCxnSpPr>
        <xdr:cNvPr id="49" name="直線コネクタ 48"/>
        <xdr:cNvCxnSpPr/>
      </xdr:nvCxnSpPr>
      <xdr:spPr bwMode="auto">
        <a:xfrm flipV="1">
          <a:off x="5003800" y="2196533"/>
          <a:ext cx="647700" cy="174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94533</xdr:rowOff>
    </xdr:from>
    <xdr:to>
      <xdr:col>4</xdr:col>
      <xdr:colOff>469900</xdr:colOff>
      <xdr:row>13</xdr:row>
      <xdr:rowOff>131589</xdr:rowOff>
    </xdr:to>
    <xdr:cxnSp macro="">
      <xdr:nvCxnSpPr>
        <xdr:cNvPr id="52" name="直線コネクタ 51"/>
        <xdr:cNvCxnSpPr/>
      </xdr:nvCxnSpPr>
      <xdr:spPr bwMode="auto">
        <a:xfrm flipV="1">
          <a:off x="4305300" y="2371008"/>
          <a:ext cx="698500" cy="3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131589</xdr:rowOff>
    </xdr:from>
    <xdr:to>
      <xdr:col>3</xdr:col>
      <xdr:colOff>904875</xdr:colOff>
      <xdr:row>14</xdr:row>
      <xdr:rowOff>56702</xdr:rowOff>
    </xdr:to>
    <xdr:cxnSp macro="">
      <xdr:nvCxnSpPr>
        <xdr:cNvPr id="55" name="直線コネクタ 54"/>
        <xdr:cNvCxnSpPr/>
      </xdr:nvCxnSpPr>
      <xdr:spPr bwMode="auto">
        <a:xfrm flipV="1">
          <a:off x="3606800" y="2408064"/>
          <a:ext cx="698500" cy="9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56702</xdr:rowOff>
    </xdr:from>
    <xdr:to>
      <xdr:col>3</xdr:col>
      <xdr:colOff>206375</xdr:colOff>
      <xdr:row>14</xdr:row>
      <xdr:rowOff>90830</xdr:rowOff>
    </xdr:to>
    <xdr:cxnSp macro="">
      <xdr:nvCxnSpPr>
        <xdr:cNvPr id="58" name="直線コネクタ 57"/>
        <xdr:cNvCxnSpPr/>
      </xdr:nvCxnSpPr>
      <xdr:spPr bwMode="auto">
        <a:xfrm flipV="1">
          <a:off x="2908300" y="2504627"/>
          <a:ext cx="698500" cy="3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40708</xdr:rowOff>
    </xdr:from>
    <xdr:to>
      <xdr:col>5</xdr:col>
      <xdr:colOff>34925</xdr:colOff>
      <xdr:row>12</xdr:row>
      <xdr:rowOff>142308</xdr:rowOff>
    </xdr:to>
    <xdr:sp macro="" textlink="">
      <xdr:nvSpPr>
        <xdr:cNvPr id="68" name="円/楕円 67"/>
        <xdr:cNvSpPr/>
      </xdr:nvSpPr>
      <xdr:spPr bwMode="auto">
        <a:xfrm>
          <a:off x="5600700" y="214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158835</xdr:rowOff>
    </xdr:from>
    <xdr:ext cx="762000" cy="259045"/>
    <xdr:sp macro="" textlink="">
      <xdr:nvSpPr>
        <xdr:cNvPr id="69" name="人口1人当たり決算額の推移該当値テキスト130"/>
        <xdr:cNvSpPr txBox="1"/>
      </xdr:nvSpPr>
      <xdr:spPr>
        <a:xfrm>
          <a:off x="5740400" y="209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713,631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43733</xdr:rowOff>
    </xdr:from>
    <xdr:to>
      <xdr:col>4</xdr:col>
      <xdr:colOff>520700</xdr:colOff>
      <xdr:row>13</xdr:row>
      <xdr:rowOff>145333</xdr:rowOff>
    </xdr:to>
    <xdr:sp macro="" textlink="">
      <xdr:nvSpPr>
        <xdr:cNvPr id="70" name="円/楕円 69"/>
        <xdr:cNvSpPr/>
      </xdr:nvSpPr>
      <xdr:spPr bwMode="auto">
        <a:xfrm>
          <a:off x="4953000" y="232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155510</xdr:rowOff>
    </xdr:from>
    <xdr:ext cx="736600" cy="259045"/>
    <xdr:sp macro="" textlink="">
      <xdr:nvSpPr>
        <xdr:cNvPr id="71" name="テキスト ボックス 70"/>
        <xdr:cNvSpPr txBox="1"/>
      </xdr:nvSpPr>
      <xdr:spPr>
        <a:xfrm>
          <a:off x="4622800" y="208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622,043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80789</xdr:rowOff>
    </xdr:from>
    <xdr:to>
      <xdr:col>3</xdr:col>
      <xdr:colOff>955675</xdr:colOff>
      <xdr:row>14</xdr:row>
      <xdr:rowOff>10939</xdr:rowOff>
    </xdr:to>
    <xdr:sp macro="" textlink="">
      <xdr:nvSpPr>
        <xdr:cNvPr id="72" name="円/楕円 71"/>
        <xdr:cNvSpPr/>
      </xdr:nvSpPr>
      <xdr:spPr bwMode="auto">
        <a:xfrm>
          <a:off x="4254500" y="235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21116</xdr:rowOff>
    </xdr:from>
    <xdr:ext cx="762000" cy="259045"/>
    <xdr:sp macro="" textlink="">
      <xdr:nvSpPr>
        <xdr:cNvPr id="73" name="テキスト ボックス 72"/>
        <xdr:cNvSpPr txBox="1"/>
      </xdr:nvSpPr>
      <xdr:spPr>
        <a:xfrm>
          <a:off x="3924300" y="212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602,591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5902</xdr:rowOff>
    </xdr:from>
    <xdr:to>
      <xdr:col>3</xdr:col>
      <xdr:colOff>257175</xdr:colOff>
      <xdr:row>14</xdr:row>
      <xdr:rowOff>107502</xdr:rowOff>
    </xdr:to>
    <xdr:sp macro="" textlink="">
      <xdr:nvSpPr>
        <xdr:cNvPr id="74" name="円/楕円 73"/>
        <xdr:cNvSpPr/>
      </xdr:nvSpPr>
      <xdr:spPr bwMode="auto">
        <a:xfrm>
          <a:off x="3556000" y="245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117679</xdr:rowOff>
    </xdr:from>
    <xdr:ext cx="762000" cy="259045"/>
    <xdr:sp macro="" textlink="">
      <xdr:nvSpPr>
        <xdr:cNvPr id="75" name="テキスト ボックス 74"/>
        <xdr:cNvSpPr txBox="1"/>
      </xdr:nvSpPr>
      <xdr:spPr>
        <a:xfrm>
          <a:off x="3225800" y="222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40030</xdr:rowOff>
    </xdr:from>
    <xdr:to>
      <xdr:col>2</xdr:col>
      <xdr:colOff>692150</xdr:colOff>
      <xdr:row>14</xdr:row>
      <xdr:rowOff>141630</xdr:rowOff>
    </xdr:to>
    <xdr:sp macro="" textlink="">
      <xdr:nvSpPr>
        <xdr:cNvPr id="76" name="円/楕円 75"/>
        <xdr:cNvSpPr/>
      </xdr:nvSpPr>
      <xdr:spPr bwMode="auto">
        <a:xfrm>
          <a:off x="2857500" y="248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151807</xdr:rowOff>
    </xdr:from>
    <xdr:ext cx="762000" cy="259045"/>
    <xdr:sp macro="" textlink="">
      <xdr:nvSpPr>
        <xdr:cNvPr id="77" name="テキスト ボックス 76"/>
        <xdr:cNvSpPr txBox="1"/>
      </xdr:nvSpPr>
      <xdr:spPr>
        <a:xfrm>
          <a:off x="2527300" y="22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98" name="テキスト ボックス 97"/>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209576</xdr:rowOff>
    </xdr:from>
    <xdr:to>
      <xdr:col>4</xdr:col>
      <xdr:colOff>1117600</xdr:colOff>
      <xdr:row>38</xdr:row>
      <xdr:rowOff>39977</xdr:rowOff>
    </xdr:to>
    <xdr:cxnSp macro="">
      <xdr:nvCxnSpPr>
        <xdr:cNvPr id="102" name="直線コネクタ 101"/>
        <xdr:cNvCxnSpPr/>
      </xdr:nvCxnSpPr>
      <xdr:spPr bwMode="auto">
        <a:xfrm flipV="1">
          <a:off x="5651500" y="6477026"/>
          <a:ext cx="0" cy="1030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12054</xdr:rowOff>
    </xdr:from>
    <xdr:ext cx="762000" cy="259045"/>
    <xdr:sp macro="" textlink="">
      <xdr:nvSpPr>
        <xdr:cNvPr id="103" name="人口1人当たり決算額の推移最小値テキスト445"/>
        <xdr:cNvSpPr txBox="1"/>
      </xdr:nvSpPr>
      <xdr:spPr>
        <a:xfrm>
          <a:off x="5740400" y="74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38</xdr:row>
      <xdr:rowOff>39977</xdr:rowOff>
    </xdr:from>
    <xdr:to>
      <xdr:col>5</xdr:col>
      <xdr:colOff>73025</xdr:colOff>
      <xdr:row>38</xdr:row>
      <xdr:rowOff>39977</xdr:rowOff>
    </xdr:to>
    <xdr:cxnSp macro="">
      <xdr:nvCxnSpPr>
        <xdr:cNvPr id="104" name="直線コネクタ 103"/>
        <xdr:cNvCxnSpPr/>
      </xdr:nvCxnSpPr>
      <xdr:spPr bwMode="auto">
        <a:xfrm>
          <a:off x="5562600" y="7507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295953</xdr:rowOff>
    </xdr:from>
    <xdr:ext cx="762000" cy="259045"/>
    <xdr:sp macro="" textlink="">
      <xdr:nvSpPr>
        <xdr:cNvPr id="105" name="人口1人当たり決算額の推移最大値テキスト445"/>
        <xdr:cNvSpPr txBox="1"/>
      </xdr:nvSpPr>
      <xdr:spPr>
        <a:xfrm>
          <a:off x="5740400" y="622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34</xdr:row>
      <xdr:rowOff>209576</xdr:rowOff>
    </xdr:from>
    <xdr:to>
      <xdr:col>5</xdr:col>
      <xdr:colOff>73025</xdr:colOff>
      <xdr:row>34</xdr:row>
      <xdr:rowOff>209576</xdr:rowOff>
    </xdr:to>
    <xdr:cxnSp macro="">
      <xdr:nvCxnSpPr>
        <xdr:cNvPr id="106" name="直線コネクタ 105"/>
        <xdr:cNvCxnSpPr/>
      </xdr:nvCxnSpPr>
      <xdr:spPr bwMode="auto">
        <a:xfrm>
          <a:off x="5562600" y="6477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209576</xdr:rowOff>
    </xdr:from>
    <xdr:to>
      <xdr:col>4</xdr:col>
      <xdr:colOff>1117600</xdr:colOff>
      <xdr:row>34</xdr:row>
      <xdr:rowOff>214348</xdr:rowOff>
    </xdr:to>
    <xdr:cxnSp macro="">
      <xdr:nvCxnSpPr>
        <xdr:cNvPr id="107" name="直線コネクタ 106"/>
        <xdr:cNvCxnSpPr/>
      </xdr:nvCxnSpPr>
      <xdr:spPr bwMode="auto">
        <a:xfrm flipV="1">
          <a:off x="5003800" y="6477026"/>
          <a:ext cx="647700" cy="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92060</xdr:rowOff>
    </xdr:from>
    <xdr:ext cx="762000" cy="259045"/>
    <xdr:sp macro="" textlink="">
      <xdr:nvSpPr>
        <xdr:cNvPr id="108" name="人口1人当たり決算額の推移平均値テキスト445"/>
        <xdr:cNvSpPr txBox="1"/>
      </xdr:nvSpPr>
      <xdr:spPr>
        <a:xfrm>
          <a:off x="5740400" y="7045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119983</xdr:rowOff>
    </xdr:from>
    <xdr:to>
      <xdr:col>5</xdr:col>
      <xdr:colOff>34925</xdr:colOff>
      <xdr:row>37</xdr:row>
      <xdr:rowOff>50133</xdr:rowOff>
    </xdr:to>
    <xdr:sp macro="" textlink="">
      <xdr:nvSpPr>
        <xdr:cNvPr id="109" name="フローチャート : 判断 108"/>
        <xdr:cNvSpPr/>
      </xdr:nvSpPr>
      <xdr:spPr bwMode="auto">
        <a:xfrm>
          <a:off x="56007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79491</xdr:rowOff>
    </xdr:from>
    <xdr:to>
      <xdr:col>4</xdr:col>
      <xdr:colOff>469900</xdr:colOff>
      <xdr:row>34</xdr:row>
      <xdr:rowOff>214348</xdr:rowOff>
    </xdr:to>
    <xdr:cxnSp macro="">
      <xdr:nvCxnSpPr>
        <xdr:cNvPr id="110" name="直線コネクタ 109"/>
        <xdr:cNvCxnSpPr/>
      </xdr:nvCxnSpPr>
      <xdr:spPr bwMode="auto">
        <a:xfrm>
          <a:off x="4305300" y="6346941"/>
          <a:ext cx="698500" cy="134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101786</xdr:rowOff>
    </xdr:from>
    <xdr:to>
      <xdr:col>4</xdr:col>
      <xdr:colOff>520700</xdr:colOff>
      <xdr:row>37</xdr:row>
      <xdr:rowOff>31936</xdr:rowOff>
    </xdr:to>
    <xdr:sp macro="" textlink="">
      <xdr:nvSpPr>
        <xdr:cNvPr id="111" name="フローチャート : 判断 110"/>
        <xdr:cNvSpPr/>
      </xdr:nvSpPr>
      <xdr:spPr bwMode="auto">
        <a:xfrm>
          <a:off x="4953000" y="705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16713</xdr:rowOff>
    </xdr:from>
    <xdr:ext cx="736600" cy="259045"/>
    <xdr:sp macro="" textlink="">
      <xdr:nvSpPr>
        <xdr:cNvPr id="112" name="テキスト ボックス 111"/>
        <xdr:cNvSpPr txBox="1"/>
      </xdr:nvSpPr>
      <xdr:spPr>
        <a:xfrm>
          <a:off x="4622800" y="714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77360</xdr:rowOff>
    </xdr:from>
    <xdr:to>
      <xdr:col>3</xdr:col>
      <xdr:colOff>904875</xdr:colOff>
      <xdr:row>34</xdr:row>
      <xdr:rowOff>79491</xdr:rowOff>
    </xdr:to>
    <xdr:cxnSp macro="">
      <xdr:nvCxnSpPr>
        <xdr:cNvPr id="113" name="直線コネクタ 112"/>
        <xdr:cNvCxnSpPr/>
      </xdr:nvCxnSpPr>
      <xdr:spPr bwMode="auto">
        <a:xfrm>
          <a:off x="3606800" y="6344810"/>
          <a:ext cx="698500" cy="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72703</xdr:rowOff>
    </xdr:from>
    <xdr:to>
      <xdr:col>3</xdr:col>
      <xdr:colOff>955675</xdr:colOff>
      <xdr:row>37</xdr:row>
      <xdr:rowOff>2853</xdr:rowOff>
    </xdr:to>
    <xdr:sp macro="" textlink="">
      <xdr:nvSpPr>
        <xdr:cNvPr id="114" name="フローチャート : 判断 113"/>
        <xdr:cNvSpPr/>
      </xdr:nvSpPr>
      <xdr:spPr bwMode="auto">
        <a:xfrm>
          <a:off x="42545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159080</xdr:rowOff>
    </xdr:from>
    <xdr:ext cx="762000" cy="259045"/>
    <xdr:sp macro="" textlink="">
      <xdr:nvSpPr>
        <xdr:cNvPr id="115" name="テキスト ボックス 114"/>
        <xdr:cNvSpPr txBox="1"/>
      </xdr:nvSpPr>
      <xdr:spPr>
        <a:xfrm>
          <a:off x="3924300" y="711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77360</xdr:rowOff>
    </xdr:from>
    <xdr:to>
      <xdr:col>3</xdr:col>
      <xdr:colOff>206375</xdr:colOff>
      <xdr:row>34</xdr:row>
      <xdr:rowOff>81926</xdr:rowOff>
    </xdr:to>
    <xdr:cxnSp macro="">
      <xdr:nvCxnSpPr>
        <xdr:cNvPr id="116" name="直線コネクタ 115"/>
        <xdr:cNvCxnSpPr/>
      </xdr:nvCxnSpPr>
      <xdr:spPr bwMode="auto">
        <a:xfrm flipV="1">
          <a:off x="2908300" y="6344810"/>
          <a:ext cx="698500" cy="4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60072</xdr:rowOff>
    </xdr:from>
    <xdr:to>
      <xdr:col>3</xdr:col>
      <xdr:colOff>257175</xdr:colOff>
      <xdr:row>36</xdr:row>
      <xdr:rowOff>161672</xdr:rowOff>
    </xdr:to>
    <xdr:sp macro="" textlink="">
      <xdr:nvSpPr>
        <xdr:cNvPr id="117" name="フローチャート : 判断 116"/>
        <xdr:cNvSpPr/>
      </xdr:nvSpPr>
      <xdr:spPr bwMode="auto">
        <a:xfrm>
          <a:off x="3556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146449</xdr:rowOff>
    </xdr:from>
    <xdr:ext cx="762000" cy="259045"/>
    <xdr:sp macro="" textlink="">
      <xdr:nvSpPr>
        <xdr:cNvPr id="118" name="テキスト ボックス 117"/>
        <xdr:cNvSpPr txBox="1"/>
      </xdr:nvSpPr>
      <xdr:spPr>
        <a:xfrm>
          <a:off x="3225800" y="709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23537</xdr:rowOff>
    </xdr:from>
    <xdr:to>
      <xdr:col>2</xdr:col>
      <xdr:colOff>692150</xdr:colOff>
      <xdr:row>36</xdr:row>
      <xdr:rowOff>125137</xdr:rowOff>
    </xdr:to>
    <xdr:sp macro="" textlink="">
      <xdr:nvSpPr>
        <xdr:cNvPr id="119" name="フローチャート : 判断 118"/>
        <xdr:cNvSpPr/>
      </xdr:nvSpPr>
      <xdr:spPr bwMode="auto">
        <a:xfrm>
          <a:off x="2857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109914</xdr:rowOff>
    </xdr:from>
    <xdr:ext cx="762000" cy="259045"/>
    <xdr:sp macro="" textlink="">
      <xdr:nvSpPr>
        <xdr:cNvPr id="120" name="テキスト ボックス 119"/>
        <xdr:cNvSpPr txBox="1"/>
      </xdr:nvSpPr>
      <xdr:spPr>
        <a:xfrm>
          <a:off x="2527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158776</xdr:rowOff>
    </xdr:from>
    <xdr:to>
      <xdr:col>5</xdr:col>
      <xdr:colOff>34925</xdr:colOff>
      <xdr:row>34</xdr:row>
      <xdr:rowOff>260376</xdr:rowOff>
    </xdr:to>
    <xdr:sp macro="" textlink="">
      <xdr:nvSpPr>
        <xdr:cNvPr id="126" name="円/楕円 125"/>
        <xdr:cNvSpPr/>
      </xdr:nvSpPr>
      <xdr:spPr bwMode="auto">
        <a:xfrm>
          <a:off x="5600700" y="642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105453</xdr:rowOff>
    </xdr:from>
    <xdr:ext cx="762000" cy="259045"/>
    <xdr:sp macro="" textlink="">
      <xdr:nvSpPr>
        <xdr:cNvPr id="127" name="人口1人当たり決算額の推移該当値テキスト445"/>
        <xdr:cNvSpPr txBox="1"/>
      </xdr:nvSpPr>
      <xdr:spPr>
        <a:xfrm>
          <a:off x="5740400" y="63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163548</xdr:rowOff>
    </xdr:from>
    <xdr:to>
      <xdr:col>4</xdr:col>
      <xdr:colOff>520700</xdr:colOff>
      <xdr:row>34</xdr:row>
      <xdr:rowOff>265148</xdr:rowOff>
    </xdr:to>
    <xdr:sp macro="" textlink="">
      <xdr:nvSpPr>
        <xdr:cNvPr id="128" name="円/楕円 127"/>
        <xdr:cNvSpPr/>
      </xdr:nvSpPr>
      <xdr:spPr bwMode="auto">
        <a:xfrm>
          <a:off x="4953000" y="64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275325</xdr:rowOff>
    </xdr:from>
    <xdr:ext cx="736600" cy="259045"/>
    <xdr:sp macro="" textlink="">
      <xdr:nvSpPr>
        <xdr:cNvPr id="129" name="テキスト ボックス 128"/>
        <xdr:cNvSpPr txBox="1"/>
      </xdr:nvSpPr>
      <xdr:spPr>
        <a:xfrm>
          <a:off x="4622800" y="61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28691</xdr:rowOff>
    </xdr:from>
    <xdr:to>
      <xdr:col>3</xdr:col>
      <xdr:colOff>955675</xdr:colOff>
      <xdr:row>34</xdr:row>
      <xdr:rowOff>130291</xdr:rowOff>
    </xdr:to>
    <xdr:sp macro="" textlink="">
      <xdr:nvSpPr>
        <xdr:cNvPr id="130" name="円/楕円 129"/>
        <xdr:cNvSpPr/>
      </xdr:nvSpPr>
      <xdr:spPr bwMode="auto">
        <a:xfrm>
          <a:off x="4254500" y="629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140468</xdr:rowOff>
    </xdr:from>
    <xdr:ext cx="762000" cy="259045"/>
    <xdr:sp macro="" textlink="">
      <xdr:nvSpPr>
        <xdr:cNvPr id="131" name="テキスト ボックス 130"/>
        <xdr:cNvSpPr txBox="1"/>
      </xdr:nvSpPr>
      <xdr:spPr>
        <a:xfrm>
          <a:off x="3924300" y="60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26560</xdr:rowOff>
    </xdr:from>
    <xdr:to>
      <xdr:col>3</xdr:col>
      <xdr:colOff>257175</xdr:colOff>
      <xdr:row>34</xdr:row>
      <xdr:rowOff>128160</xdr:rowOff>
    </xdr:to>
    <xdr:sp macro="" textlink="">
      <xdr:nvSpPr>
        <xdr:cNvPr id="132" name="円/楕円 131"/>
        <xdr:cNvSpPr/>
      </xdr:nvSpPr>
      <xdr:spPr bwMode="auto">
        <a:xfrm>
          <a:off x="3556000" y="629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138337</xdr:rowOff>
    </xdr:from>
    <xdr:ext cx="762000" cy="259045"/>
    <xdr:sp macro="" textlink="">
      <xdr:nvSpPr>
        <xdr:cNvPr id="133" name="テキスト ボックス 132"/>
        <xdr:cNvSpPr txBox="1"/>
      </xdr:nvSpPr>
      <xdr:spPr>
        <a:xfrm>
          <a:off x="3225800" y="606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31126</xdr:rowOff>
    </xdr:from>
    <xdr:to>
      <xdr:col>2</xdr:col>
      <xdr:colOff>692150</xdr:colOff>
      <xdr:row>34</xdr:row>
      <xdr:rowOff>132726</xdr:rowOff>
    </xdr:to>
    <xdr:sp macro="" textlink="">
      <xdr:nvSpPr>
        <xdr:cNvPr id="134" name="円/楕円 133"/>
        <xdr:cNvSpPr/>
      </xdr:nvSpPr>
      <xdr:spPr bwMode="auto">
        <a:xfrm>
          <a:off x="2857500" y="629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142903</xdr:rowOff>
    </xdr:from>
    <xdr:ext cx="762000" cy="259045"/>
    <xdr:sp macro="" textlink="">
      <xdr:nvSpPr>
        <xdr:cNvPr id="135" name="テキスト ボックス 134"/>
        <xdr:cNvSpPr txBox="1"/>
      </xdr:nvSpPr>
      <xdr:spPr>
        <a:xfrm>
          <a:off x="2527300" y="606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76221</xdr:rowOff>
    </xdr:from>
    <xdr:to>
      <xdr:col>6</xdr:col>
      <xdr:colOff>511175</xdr:colOff>
      <xdr:row>30</xdr:row>
      <xdr:rowOff>114048</xdr:rowOff>
    </xdr:to>
    <xdr:cxnSp macro="">
      <xdr:nvCxnSpPr>
        <xdr:cNvPr id="63" name="直線コネクタ 62"/>
        <xdr:cNvCxnSpPr/>
      </xdr:nvCxnSpPr>
      <xdr:spPr>
        <a:xfrm flipV="1">
          <a:off x="3797300" y="5219721"/>
          <a:ext cx="8382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114048</xdr:rowOff>
    </xdr:from>
    <xdr:to>
      <xdr:col>5</xdr:col>
      <xdr:colOff>358775</xdr:colOff>
      <xdr:row>30</xdr:row>
      <xdr:rowOff>169349</xdr:rowOff>
    </xdr:to>
    <xdr:cxnSp macro="">
      <xdr:nvCxnSpPr>
        <xdr:cNvPr id="66" name="直線コネクタ 65"/>
        <xdr:cNvCxnSpPr/>
      </xdr:nvCxnSpPr>
      <xdr:spPr>
        <a:xfrm flipV="1">
          <a:off x="2908300" y="5257548"/>
          <a:ext cx="889000" cy="5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169349</xdr:rowOff>
    </xdr:from>
    <xdr:to>
      <xdr:col>4</xdr:col>
      <xdr:colOff>155575</xdr:colOff>
      <xdr:row>32</xdr:row>
      <xdr:rowOff>52322</xdr:rowOff>
    </xdr:to>
    <xdr:cxnSp macro="">
      <xdr:nvCxnSpPr>
        <xdr:cNvPr id="69" name="直線コネクタ 68"/>
        <xdr:cNvCxnSpPr/>
      </xdr:nvCxnSpPr>
      <xdr:spPr>
        <a:xfrm flipV="1">
          <a:off x="2019300" y="5312849"/>
          <a:ext cx="889000" cy="2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52322</xdr:rowOff>
    </xdr:from>
    <xdr:to>
      <xdr:col>2</xdr:col>
      <xdr:colOff>638175</xdr:colOff>
      <xdr:row>33</xdr:row>
      <xdr:rowOff>35808</xdr:rowOff>
    </xdr:to>
    <xdr:cxnSp macro="">
      <xdr:nvCxnSpPr>
        <xdr:cNvPr id="72" name="直線コネクタ 71"/>
        <xdr:cNvCxnSpPr/>
      </xdr:nvCxnSpPr>
      <xdr:spPr>
        <a:xfrm flipV="1">
          <a:off x="1130300" y="5538722"/>
          <a:ext cx="889000" cy="15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25421</xdr:rowOff>
    </xdr:from>
    <xdr:to>
      <xdr:col>6</xdr:col>
      <xdr:colOff>561975</xdr:colOff>
      <xdr:row>30</xdr:row>
      <xdr:rowOff>127021</xdr:rowOff>
    </xdr:to>
    <xdr:sp macro="" textlink="">
      <xdr:nvSpPr>
        <xdr:cNvPr id="82" name="円/楕円 81"/>
        <xdr:cNvSpPr/>
      </xdr:nvSpPr>
      <xdr:spPr>
        <a:xfrm>
          <a:off x="4584700" y="516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149898</xdr:rowOff>
    </xdr:from>
    <xdr:ext cx="599010" cy="259045"/>
    <xdr:sp macro="" textlink="">
      <xdr:nvSpPr>
        <xdr:cNvPr id="83" name="人件費該当値テキスト"/>
        <xdr:cNvSpPr txBox="1"/>
      </xdr:nvSpPr>
      <xdr:spPr>
        <a:xfrm>
          <a:off x="4686300" y="512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579,438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63248</xdr:rowOff>
    </xdr:from>
    <xdr:to>
      <xdr:col>5</xdr:col>
      <xdr:colOff>409575</xdr:colOff>
      <xdr:row>30</xdr:row>
      <xdr:rowOff>164848</xdr:rowOff>
    </xdr:to>
    <xdr:sp macro="" textlink="">
      <xdr:nvSpPr>
        <xdr:cNvPr id="84" name="円/楕円 83"/>
        <xdr:cNvSpPr/>
      </xdr:nvSpPr>
      <xdr:spPr>
        <a:xfrm>
          <a:off x="3746500" y="52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9925</xdr:rowOff>
    </xdr:from>
    <xdr:ext cx="599010" cy="259045"/>
    <xdr:sp macro="" textlink="">
      <xdr:nvSpPr>
        <xdr:cNvPr id="85" name="テキスト ボックス 84"/>
        <xdr:cNvSpPr txBox="1"/>
      </xdr:nvSpPr>
      <xdr:spPr>
        <a:xfrm>
          <a:off x="3497794" y="498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567,855</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118549</xdr:rowOff>
    </xdr:from>
    <xdr:to>
      <xdr:col>4</xdr:col>
      <xdr:colOff>206375</xdr:colOff>
      <xdr:row>31</xdr:row>
      <xdr:rowOff>48699</xdr:rowOff>
    </xdr:to>
    <xdr:sp macro="" textlink="">
      <xdr:nvSpPr>
        <xdr:cNvPr id="86" name="円/楕円 85"/>
        <xdr:cNvSpPr/>
      </xdr:nvSpPr>
      <xdr:spPr>
        <a:xfrm>
          <a:off x="2857500" y="52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65226</xdr:rowOff>
    </xdr:from>
    <xdr:ext cx="599010" cy="259045"/>
    <xdr:sp macro="" textlink="">
      <xdr:nvSpPr>
        <xdr:cNvPr id="87" name="テキスト ボックス 86"/>
        <xdr:cNvSpPr txBox="1"/>
      </xdr:nvSpPr>
      <xdr:spPr>
        <a:xfrm>
          <a:off x="2608794" y="503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550,921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1522</xdr:rowOff>
    </xdr:from>
    <xdr:to>
      <xdr:col>3</xdr:col>
      <xdr:colOff>3175</xdr:colOff>
      <xdr:row>32</xdr:row>
      <xdr:rowOff>103122</xdr:rowOff>
    </xdr:to>
    <xdr:sp macro="" textlink="">
      <xdr:nvSpPr>
        <xdr:cNvPr id="88" name="円/楕円 87"/>
        <xdr:cNvSpPr/>
      </xdr:nvSpPr>
      <xdr:spPr>
        <a:xfrm>
          <a:off x="1968500" y="5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119649</xdr:rowOff>
    </xdr:from>
    <xdr:ext cx="599010" cy="259045"/>
    <xdr:sp macro="" textlink="">
      <xdr:nvSpPr>
        <xdr:cNvPr id="89" name="テキスト ボックス 88"/>
        <xdr:cNvSpPr txBox="1"/>
      </xdr:nvSpPr>
      <xdr:spPr>
        <a:xfrm>
          <a:off x="1719794" y="52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156458</xdr:rowOff>
    </xdr:from>
    <xdr:to>
      <xdr:col>1</xdr:col>
      <xdr:colOff>485775</xdr:colOff>
      <xdr:row>33</xdr:row>
      <xdr:rowOff>86608</xdr:rowOff>
    </xdr:to>
    <xdr:sp macro="" textlink="">
      <xdr:nvSpPr>
        <xdr:cNvPr id="90" name="円/楕円 89"/>
        <xdr:cNvSpPr/>
      </xdr:nvSpPr>
      <xdr:spPr>
        <a:xfrm>
          <a:off x="1079500" y="564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103135</xdr:rowOff>
    </xdr:from>
    <xdr:ext cx="599010" cy="259045"/>
    <xdr:sp macro="" textlink="">
      <xdr:nvSpPr>
        <xdr:cNvPr id="91" name="テキスト ボックス 90"/>
        <xdr:cNvSpPr txBox="1"/>
      </xdr:nvSpPr>
      <xdr:spPr>
        <a:xfrm>
          <a:off x="830794" y="541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70333</xdr:rowOff>
    </xdr:from>
    <xdr:to>
      <xdr:col>6</xdr:col>
      <xdr:colOff>511175</xdr:colOff>
      <xdr:row>54</xdr:row>
      <xdr:rowOff>121691</xdr:rowOff>
    </xdr:to>
    <xdr:cxnSp macro="">
      <xdr:nvCxnSpPr>
        <xdr:cNvPr id="122" name="直線コネクタ 121"/>
        <xdr:cNvCxnSpPr/>
      </xdr:nvCxnSpPr>
      <xdr:spPr>
        <a:xfrm flipV="1">
          <a:off x="3797300" y="9157183"/>
          <a:ext cx="838200" cy="2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121691</xdr:rowOff>
    </xdr:from>
    <xdr:to>
      <xdr:col>5</xdr:col>
      <xdr:colOff>358775</xdr:colOff>
      <xdr:row>55</xdr:row>
      <xdr:rowOff>5993</xdr:rowOff>
    </xdr:to>
    <xdr:cxnSp macro="">
      <xdr:nvCxnSpPr>
        <xdr:cNvPr id="125" name="直線コネクタ 124"/>
        <xdr:cNvCxnSpPr/>
      </xdr:nvCxnSpPr>
      <xdr:spPr>
        <a:xfrm flipV="1">
          <a:off x="2908300" y="9379991"/>
          <a:ext cx="889000" cy="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5993</xdr:rowOff>
    </xdr:from>
    <xdr:to>
      <xdr:col>4</xdr:col>
      <xdr:colOff>155575</xdr:colOff>
      <xdr:row>55</xdr:row>
      <xdr:rowOff>57996</xdr:rowOff>
    </xdr:to>
    <xdr:cxnSp macro="">
      <xdr:nvCxnSpPr>
        <xdr:cNvPr id="128" name="直線コネクタ 127"/>
        <xdr:cNvCxnSpPr/>
      </xdr:nvCxnSpPr>
      <xdr:spPr>
        <a:xfrm flipV="1">
          <a:off x="2019300" y="9435743"/>
          <a:ext cx="889000" cy="5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57996</xdr:rowOff>
    </xdr:from>
    <xdr:to>
      <xdr:col>2</xdr:col>
      <xdr:colOff>638175</xdr:colOff>
      <xdr:row>56</xdr:row>
      <xdr:rowOff>10158</xdr:rowOff>
    </xdr:to>
    <xdr:cxnSp macro="">
      <xdr:nvCxnSpPr>
        <xdr:cNvPr id="131" name="直線コネクタ 130"/>
        <xdr:cNvCxnSpPr/>
      </xdr:nvCxnSpPr>
      <xdr:spPr>
        <a:xfrm flipV="1">
          <a:off x="1130300" y="9487746"/>
          <a:ext cx="889000" cy="1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19533</xdr:rowOff>
    </xdr:from>
    <xdr:to>
      <xdr:col>6</xdr:col>
      <xdr:colOff>561975</xdr:colOff>
      <xdr:row>53</xdr:row>
      <xdr:rowOff>121133</xdr:rowOff>
    </xdr:to>
    <xdr:sp macro="" textlink="">
      <xdr:nvSpPr>
        <xdr:cNvPr id="141" name="円/楕円 140"/>
        <xdr:cNvSpPr/>
      </xdr:nvSpPr>
      <xdr:spPr>
        <a:xfrm>
          <a:off x="4584700" y="91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42410</xdr:rowOff>
    </xdr:from>
    <xdr:ext cx="599010" cy="259045"/>
    <xdr:sp macro="" textlink="">
      <xdr:nvSpPr>
        <xdr:cNvPr id="142" name="物件費該当値テキスト"/>
        <xdr:cNvSpPr txBox="1"/>
      </xdr:nvSpPr>
      <xdr:spPr>
        <a:xfrm>
          <a:off x="4686300" y="89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647,482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70891</xdr:rowOff>
    </xdr:from>
    <xdr:to>
      <xdr:col>5</xdr:col>
      <xdr:colOff>409575</xdr:colOff>
      <xdr:row>55</xdr:row>
      <xdr:rowOff>1041</xdr:rowOff>
    </xdr:to>
    <xdr:sp macro="" textlink="">
      <xdr:nvSpPr>
        <xdr:cNvPr id="143" name="円/楕円 142"/>
        <xdr:cNvSpPr/>
      </xdr:nvSpPr>
      <xdr:spPr>
        <a:xfrm>
          <a:off x="3746500" y="93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17568</xdr:rowOff>
    </xdr:from>
    <xdr:ext cx="599010" cy="259045"/>
    <xdr:sp macro="" textlink="">
      <xdr:nvSpPr>
        <xdr:cNvPr id="144" name="テキスト ボックス 143"/>
        <xdr:cNvSpPr txBox="1"/>
      </xdr:nvSpPr>
      <xdr:spPr>
        <a:xfrm>
          <a:off x="3497794" y="910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511,029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126643</xdr:rowOff>
    </xdr:from>
    <xdr:to>
      <xdr:col>4</xdr:col>
      <xdr:colOff>206375</xdr:colOff>
      <xdr:row>55</xdr:row>
      <xdr:rowOff>56793</xdr:rowOff>
    </xdr:to>
    <xdr:sp macro="" textlink="">
      <xdr:nvSpPr>
        <xdr:cNvPr id="145" name="円/楕円 144"/>
        <xdr:cNvSpPr/>
      </xdr:nvSpPr>
      <xdr:spPr>
        <a:xfrm>
          <a:off x="2857500" y="9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73320</xdr:rowOff>
    </xdr:from>
    <xdr:ext cx="599010" cy="259045"/>
    <xdr:sp macro="" textlink="">
      <xdr:nvSpPr>
        <xdr:cNvPr id="146" name="テキスト ボックス 145"/>
        <xdr:cNvSpPr txBox="1"/>
      </xdr:nvSpPr>
      <xdr:spPr>
        <a:xfrm>
          <a:off x="2608794" y="91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476,885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7196</xdr:rowOff>
    </xdr:from>
    <xdr:to>
      <xdr:col>3</xdr:col>
      <xdr:colOff>3175</xdr:colOff>
      <xdr:row>55</xdr:row>
      <xdr:rowOff>108796</xdr:rowOff>
    </xdr:to>
    <xdr:sp macro="" textlink="">
      <xdr:nvSpPr>
        <xdr:cNvPr id="147" name="円/楕円 146"/>
        <xdr:cNvSpPr/>
      </xdr:nvSpPr>
      <xdr:spPr>
        <a:xfrm>
          <a:off x="1968500" y="94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125323</xdr:rowOff>
    </xdr:from>
    <xdr:ext cx="599010" cy="259045"/>
    <xdr:sp macro="" textlink="">
      <xdr:nvSpPr>
        <xdr:cNvPr id="148" name="テキスト ボックス 147"/>
        <xdr:cNvSpPr txBox="1"/>
      </xdr:nvSpPr>
      <xdr:spPr>
        <a:xfrm>
          <a:off x="1719794" y="9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445,037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130808</xdr:rowOff>
    </xdr:from>
    <xdr:to>
      <xdr:col>1</xdr:col>
      <xdr:colOff>485775</xdr:colOff>
      <xdr:row>56</xdr:row>
      <xdr:rowOff>60958</xdr:rowOff>
    </xdr:to>
    <xdr:sp macro="" textlink="">
      <xdr:nvSpPr>
        <xdr:cNvPr id="149" name="円/楕円 148"/>
        <xdr:cNvSpPr/>
      </xdr:nvSpPr>
      <xdr:spPr>
        <a:xfrm>
          <a:off x="1079500" y="95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77485</xdr:rowOff>
    </xdr:from>
    <xdr:ext cx="599010" cy="259045"/>
    <xdr:sp macro="" textlink="">
      <xdr:nvSpPr>
        <xdr:cNvPr id="150" name="テキスト ボックス 149"/>
        <xdr:cNvSpPr txBox="1"/>
      </xdr:nvSpPr>
      <xdr:spPr>
        <a:xfrm>
          <a:off x="830794" y="93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32359</xdr:rowOff>
    </xdr:from>
    <xdr:to>
      <xdr:col>6</xdr:col>
      <xdr:colOff>511175</xdr:colOff>
      <xdr:row>71</xdr:row>
      <xdr:rowOff>140970</xdr:rowOff>
    </xdr:to>
    <xdr:cxnSp macro="">
      <xdr:nvCxnSpPr>
        <xdr:cNvPr id="179" name="直線コネクタ 178"/>
        <xdr:cNvCxnSpPr/>
      </xdr:nvCxnSpPr>
      <xdr:spPr>
        <a:xfrm>
          <a:off x="3797300" y="12205309"/>
          <a:ext cx="838200" cy="1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32359</xdr:rowOff>
    </xdr:from>
    <xdr:to>
      <xdr:col>5</xdr:col>
      <xdr:colOff>358775</xdr:colOff>
      <xdr:row>72</xdr:row>
      <xdr:rowOff>71692</xdr:rowOff>
    </xdr:to>
    <xdr:cxnSp macro="">
      <xdr:nvCxnSpPr>
        <xdr:cNvPr id="182" name="直線コネクタ 181"/>
        <xdr:cNvCxnSpPr/>
      </xdr:nvCxnSpPr>
      <xdr:spPr>
        <a:xfrm flipV="1">
          <a:off x="2908300" y="12205309"/>
          <a:ext cx="889000" cy="2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71692</xdr:rowOff>
    </xdr:from>
    <xdr:to>
      <xdr:col>4</xdr:col>
      <xdr:colOff>155575</xdr:colOff>
      <xdr:row>73</xdr:row>
      <xdr:rowOff>140157</xdr:rowOff>
    </xdr:to>
    <xdr:cxnSp macro="">
      <xdr:nvCxnSpPr>
        <xdr:cNvPr id="185" name="直線コネクタ 184"/>
        <xdr:cNvCxnSpPr/>
      </xdr:nvCxnSpPr>
      <xdr:spPr>
        <a:xfrm flipV="1">
          <a:off x="2019300" y="12416092"/>
          <a:ext cx="889000" cy="23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10693</xdr:rowOff>
    </xdr:from>
    <xdr:to>
      <xdr:col>2</xdr:col>
      <xdr:colOff>638175</xdr:colOff>
      <xdr:row>73</xdr:row>
      <xdr:rowOff>140157</xdr:rowOff>
    </xdr:to>
    <xdr:cxnSp macro="">
      <xdr:nvCxnSpPr>
        <xdr:cNvPr id="188" name="直線コネクタ 187"/>
        <xdr:cNvCxnSpPr/>
      </xdr:nvCxnSpPr>
      <xdr:spPr>
        <a:xfrm>
          <a:off x="1130300" y="12526543"/>
          <a:ext cx="8890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90170</xdr:rowOff>
    </xdr:from>
    <xdr:to>
      <xdr:col>6</xdr:col>
      <xdr:colOff>561975</xdr:colOff>
      <xdr:row>72</xdr:row>
      <xdr:rowOff>20320</xdr:rowOff>
    </xdr:to>
    <xdr:sp macro="" textlink="">
      <xdr:nvSpPr>
        <xdr:cNvPr id="198" name="円/楕円 197"/>
        <xdr:cNvSpPr/>
      </xdr:nvSpPr>
      <xdr:spPr>
        <a:xfrm>
          <a:off x="45847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113047</xdr:rowOff>
    </xdr:from>
    <xdr:ext cx="599010" cy="259045"/>
    <xdr:sp macro="" textlink="">
      <xdr:nvSpPr>
        <xdr:cNvPr id="199" name="維持補修費該当値テキスト"/>
        <xdr:cNvSpPr txBox="1"/>
      </xdr:nvSpPr>
      <xdr:spPr>
        <a:xfrm>
          <a:off x="4686300" y="1211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100,400</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153009</xdr:rowOff>
    </xdr:from>
    <xdr:to>
      <xdr:col>5</xdr:col>
      <xdr:colOff>409575</xdr:colOff>
      <xdr:row>71</xdr:row>
      <xdr:rowOff>83159</xdr:rowOff>
    </xdr:to>
    <xdr:sp macro="" textlink="">
      <xdr:nvSpPr>
        <xdr:cNvPr id="200" name="円/楕円 199"/>
        <xdr:cNvSpPr/>
      </xdr:nvSpPr>
      <xdr:spPr>
        <a:xfrm>
          <a:off x="3746500" y="121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99686</xdr:rowOff>
    </xdr:from>
    <xdr:ext cx="599010" cy="259045"/>
    <xdr:sp macro="" textlink="">
      <xdr:nvSpPr>
        <xdr:cNvPr id="201" name="テキスト ボックス 200"/>
        <xdr:cNvSpPr txBox="1"/>
      </xdr:nvSpPr>
      <xdr:spPr>
        <a:xfrm>
          <a:off x="3497794" y="1192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20892</xdr:rowOff>
    </xdr:from>
    <xdr:to>
      <xdr:col>4</xdr:col>
      <xdr:colOff>206375</xdr:colOff>
      <xdr:row>72</xdr:row>
      <xdr:rowOff>122492</xdr:rowOff>
    </xdr:to>
    <xdr:sp macro="" textlink="">
      <xdr:nvSpPr>
        <xdr:cNvPr id="202" name="円/楕円 201"/>
        <xdr:cNvSpPr/>
      </xdr:nvSpPr>
      <xdr:spPr>
        <a:xfrm>
          <a:off x="2857500" y="123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139019</xdr:rowOff>
    </xdr:from>
    <xdr:ext cx="534377" cy="259045"/>
    <xdr:sp macro="" textlink="">
      <xdr:nvSpPr>
        <xdr:cNvPr id="203" name="テキスト ボックス 202"/>
        <xdr:cNvSpPr txBox="1"/>
      </xdr:nvSpPr>
      <xdr:spPr>
        <a:xfrm>
          <a:off x="2641111" y="1214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89357</xdr:rowOff>
    </xdr:from>
    <xdr:to>
      <xdr:col>3</xdr:col>
      <xdr:colOff>3175</xdr:colOff>
      <xdr:row>74</xdr:row>
      <xdr:rowOff>19507</xdr:rowOff>
    </xdr:to>
    <xdr:sp macro="" textlink="">
      <xdr:nvSpPr>
        <xdr:cNvPr id="204" name="円/楕円 203"/>
        <xdr:cNvSpPr/>
      </xdr:nvSpPr>
      <xdr:spPr>
        <a:xfrm>
          <a:off x="1968500" y="126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36034</xdr:rowOff>
    </xdr:from>
    <xdr:ext cx="534377" cy="259045"/>
    <xdr:sp macro="" textlink="">
      <xdr:nvSpPr>
        <xdr:cNvPr id="205" name="テキスト ボックス 204"/>
        <xdr:cNvSpPr txBox="1"/>
      </xdr:nvSpPr>
      <xdr:spPr>
        <a:xfrm>
          <a:off x="1752111" y="123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131343</xdr:rowOff>
    </xdr:from>
    <xdr:to>
      <xdr:col>1</xdr:col>
      <xdr:colOff>485775</xdr:colOff>
      <xdr:row>73</xdr:row>
      <xdr:rowOff>61493</xdr:rowOff>
    </xdr:to>
    <xdr:sp macro="" textlink="">
      <xdr:nvSpPr>
        <xdr:cNvPr id="206" name="円/楕円 205"/>
        <xdr:cNvSpPr/>
      </xdr:nvSpPr>
      <xdr:spPr>
        <a:xfrm>
          <a:off x="1079500" y="124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78020</xdr:rowOff>
    </xdr:from>
    <xdr:ext cx="534377" cy="259045"/>
    <xdr:sp macro="" textlink="">
      <xdr:nvSpPr>
        <xdr:cNvPr id="207" name="テキスト ボックス 206"/>
        <xdr:cNvSpPr txBox="1"/>
      </xdr:nvSpPr>
      <xdr:spPr>
        <a:xfrm>
          <a:off x="863111" y="122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42659</xdr:rowOff>
    </xdr:from>
    <xdr:to>
      <xdr:col>6</xdr:col>
      <xdr:colOff>511175</xdr:colOff>
      <xdr:row>99</xdr:row>
      <xdr:rowOff>90055</xdr:rowOff>
    </xdr:to>
    <xdr:cxnSp macro="">
      <xdr:nvCxnSpPr>
        <xdr:cNvPr id="237" name="直線コネクタ 236"/>
        <xdr:cNvCxnSpPr/>
      </xdr:nvCxnSpPr>
      <xdr:spPr>
        <a:xfrm>
          <a:off x="3797300" y="17016209"/>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42659</xdr:rowOff>
    </xdr:from>
    <xdr:to>
      <xdr:col>5</xdr:col>
      <xdr:colOff>358775</xdr:colOff>
      <xdr:row>99</xdr:row>
      <xdr:rowOff>106947</xdr:rowOff>
    </xdr:to>
    <xdr:cxnSp macro="">
      <xdr:nvCxnSpPr>
        <xdr:cNvPr id="240" name="直線コネクタ 239"/>
        <xdr:cNvCxnSpPr/>
      </xdr:nvCxnSpPr>
      <xdr:spPr>
        <a:xfrm flipV="1">
          <a:off x="2908300" y="17016209"/>
          <a:ext cx="889000" cy="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73964</xdr:rowOff>
    </xdr:from>
    <xdr:to>
      <xdr:col>4</xdr:col>
      <xdr:colOff>155575</xdr:colOff>
      <xdr:row>99</xdr:row>
      <xdr:rowOff>106947</xdr:rowOff>
    </xdr:to>
    <xdr:cxnSp macro="">
      <xdr:nvCxnSpPr>
        <xdr:cNvPr id="243" name="直線コネクタ 242"/>
        <xdr:cNvCxnSpPr/>
      </xdr:nvCxnSpPr>
      <xdr:spPr>
        <a:xfrm>
          <a:off x="2019300" y="17047514"/>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65875</xdr:rowOff>
    </xdr:from>
    <xdr:to>
      <xdr:col>2</xdr:col>
      <xdr:colOff>638175</xdr:colOff>
      <xdr:row>99</xdr:row>
      <xdr:rowOff>73964</xdr:rowOff>
    </xdr:to>
    <xdr:cxnSp macro="">
      <xdr:nvCxnSpPr>
        <xdr:cNvPr id="246" name="直線コネクタ 245"/>
        <xdr:cNvCxnSpPr/>
      </xdr:nvCxnSpPr>
      <xdr:spPr>
        <a:xfrm>
          <a:off x="1130300" y="17039425"/>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39255</xdr:rowOff>
    </xdr:from>
    <xdr:to>
      <xdr:col>6</xdr:col>
      <xdr:colOff>561975</xdr:colOff>
      <xdr:row>99</xdr:row>
      <xdr:rowOff>140855</xdr:rowOff>
    </xdr:to>
    <xdr:sp macro="" textlink="">
      <xdr:nvSpPr>
        <xdr:cNvPr id="256" name="円/楕円 255"/>
        <xdr:cNvSpPr/>
      </xdr:nvSpPr>
      <xdr:spPr>
        <a:xfrm>
          <a:off x="4584700" y="170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125632</xdr:rowOff>
    </xdr:from>
    <xdr:ext cx="534377" cy="259045"/>
    <xdr:sp macro="" textlink="">
      <xdr:nvSpPr>
        <xdr:cNvPr id="257" name="扶助費該当値テキスト"/>
        <xdr:cNvSpPr txBox="1"/>
      </xdr:nvSpPr>
      <xdr:spPr>
        <a:xfrm>
          <a:off x="4686300" y="1692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163309</xdr:rowOff>
    </xdr:from>
    <xdr:to>
      <xdr:col>5</xdr:col>
      <xdr:colOff>409575</xdr:colOff>
      <xdr:row>99</xdr:row>
      <xdr:rowOff>93459</xdr:rowOff>
    </xdr:to>
    <xdr:sp macro="" textlink="">
      <xdr:nvSpPr>
        <xdr:cNvPr id="258" name="円/楕円 257"/>
        <xdr:cNvSpPr/>
      </xdr:nvSpPr>
      <xdr:spPr>
        <a:xfrm>
          <a:off x="3746500" y="169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84586</xdr:rowOff>
    </xdr:from>
    <xdr:ext cx="534377" cy="259045"/>
    <xdr:sp macro="" textlink="">
      <xdr:nvSpPr>
        <xdr:cNvPr id="259" name="テキスト ボックス 258"/>
        <xdr:cNvSpPr txBox="1"/>
      </xdr:nvSpPr>
      <xdr:spPr>
        <a:xfrm>
          <a:off x="3530111" y="170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56147</xdr:rowOff>
    </xdr:from>
    <xdr:to>
      <xdr:col>4</xdr:col>
      <xdr:colOff>206375</xdr:colOff>
      <xdr:row>99</xdr:row>
      <xdr:rowOff>157747</xdr:rowOff>
    </xdr:to>
    <xdr:sp macro="" textlink="">
      <xdr:nvSpPr>
        <xdr:cNvPr id="260" name="円/楕円 259"/>
        <xdr:cNvSpPr/>
      </xdr:nvSpPr>
      <xdr:spPr>
        <a:xfrm>
          <a:off x="2857500" y="170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148874</xdr:rowOff>
    </xdr:from>
    <xdr:ext cx="534377" cy="259045"/>
    <xdr:sp macro="" textlink="">
      <xdr:nvSpPr>
        <xdr:cNvPr id="261" name="テキスト ボックス 260"/>
        <xdr:cNvSpPr txBox="1"/>
      </xdr:nvSpPr>
      <xdr:spPr>
        <a:xfrm>
          <a:off x="2641111" y="171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23164</xdr:rowOff>
    </xdr:from>
    <xdr:to>
      <xdr:col>3</xdr:col>
      <xdr:colOff>3175</xdr:colOff>
      <xdr:row>99</xdr:row>
      <xdr:rowOff>124764</xdr:rowOff>
    </xdr:to>
    <xdr:sp macro="" textlink="">
      <xdr:nvSpPr>
        <xdr:cNvPr id="262" name="円/楕円 261"/>
        <xdr:cNvSpPr/>
      </xdr:nvSpPr>
      <xdr:spPr>
        <a:xfrm>
          <a:off x="1968500" y="169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115891</xdr:rowOff>
    </xdr:from>
    <xdr:ext cx="534377" cy="259045"/>
    <xdr:sp macro="" textlink="">
      <xdr:nvSpPr>
        <xdr:cNvPr id="263" name="テキスト ボックス 262"/>
        <xdr:cNvSpPr txBox="1"/>
      </xdr:nvSpPr>
      <xdr:spPr>
        <a:xfrm>
          <a:off x="1752111" y="17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15075</xdr:rowOff>
    </xdr:from>
    <xdr:to>
      <xdr:col>1</xdr:col>
      <xdr:colOff>485775</xdr:colOff>
      <xdr:row>99</xdr:row>
      <xdr:rowOff>116675</xdr:rowOff>
    </xdr:to>
    <xdr:sp macro="" textlink="">
      <xdr:nvSpPr>
        <xdr:cNvPr id="264" name="円/楕円 263"/>
        <xdr:cNvSpPr/>
      </xdr:nvSpPr>
      <xdr:spPr>
        <a:xfrm>
          <a:off x="1079500" y="169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107802</xdr:rowOff>
    </xdr:from>
    <xdr:ext cx="534377" cy="259045"/>
    <xdr:sp macro="" textlink="">
      <xdr:nvSpPr>
        <xdr:cNvPr id="265" name="テキスト ボックス 264"/>
        <xdr:cNvSpPr txBox="1"/>
      </xdr:nvSpPr>
      <xdr:spPr>
        <a:xfrm>
          <a:off x="863111" y="170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3315</xdr:rowOff>
    </xdr:from>
    <xdr:to>
      <xdr:col>15</xdr:col>
      <xdr:colOff>180975</xdr:colOff>
      <xdr:row>34</xdr:row>
      <xdr:rowOff>147556</xdr:rowOff>
    </xdr:to>
    <xdr:cxnSp macro="">
      <xdr:nvCxnSpPr>
        <xdr:cNvPr id="294" name="直線コネクタ 293"/>
        <xdr:cNvCxnSpPr/>
      </xdr:nvCxnSpPr>
      <xdr:spPr>
        <a:xfrm flipV="1">
          <a:off x="9639300" y="5489715"/>
          <a:ext cx="838200" cy="48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147556</xdr:rowOff>
    </xdr:from>
    <xdr:to>
      <xdr:col>14</xdr:col>
      <xdr:colOff>28575</xdr:colOff>
      <xdr:row>36</xdr:row>
      <xdr:rowOff>152959</xdr:rowOff>
    </xdr:to>
    <xdr:cxnSp macro="">
      <xdr:nvCxnSpPr>
        <xdr:cNvPr id="297" name="直線コネクタ 296"/>
        <xdr:cNvCxnSpPr/>
      </xdr:nvCxnSpPr>
      <xdr:spPr>
        <a:xfrm flipV="1">
          <a:off x="8750300" y="5976856"/>
          <a:ext cx="889000" cy="3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152959</xdr:rowOff>
    </xdr:from>
    <xdr:to>
      <xdr:col>12</xdr:col>
      <xdr:colOff>511175</xdr:colOff>
      <xdr:row>37</xdr:row>
      <xdr:rowOff>88168</xdr:rowOff>
    </xdr:to>
    <xdr:cxnSp macro="">
      <xdr:nvCxnSpPr>
        <xdr:cNvPr id="300" name="直線コネクタ 299"/>
        <xdr:cNvCxnSpPr/>
      </xdr:nvCxnSpPr>
      <xdr:spPr>
        <a:xfrm flipV="1">
          <a:off x="7861300" y="6325159"/>
          <a:ext cx="889000" cy="10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62925</xdr:rowOff>
    </xdr:from>
    <xdr:to>
      <xdr:col>11</xdr:col>
      <xdr:colOff>307975</xdr:colOff>
      <xdr:row>37</xdr:row>
      <xdr:rowOff>88168</xdr:rowOff>
    </xdr:to>
    <xdr:cxnSp macro="">
      <xdr:nvCxnSpPr>
        <xdr:cNvPr id="303" name="直線コネクタ 302"/>
        <xdr:cNvCxnSpPr/>
      </xdr:nvCxnSpPr>
      <xdr:spPr>
        <a:xfrm>
          <a:off x="6972300" y="6406575"/>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123965</xdr:rowOff>
    </xdr:from>
    <xdr:to>
      <xdr:col>15</xdr:col>
      <xdr:colOff>231775</xdr:colOff>
      <xdr:row>32</xdr:row>
      <xdr:rowOff>54115</xdr:rowOff>
    </xdr:to>
    <xdr:sp macro="" textlink="">
      <xdr:nvSpPr>
        <xdr:cNvPr id="313" name="円/楕円 312"/>
        <xdr:cNvSpPr/>
      </xdr:nvSpPr>
      <xdr:spPr>
        <a:xfrm>
          <a:off x="10426700" y="5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146842</xdr:rowOff>
    </xdr:from>
    <xdr:ext cx="599010" cy="259045"/>
    <xdr:sp macro="" textlink="">
      <xdr:nvSpPr>
        <xdr:cNvPr id="314" name="補助費等該当値テキスト"/>
        <xdr:cNvSpPr txBox="1"/>
      </xdr:nvSpPr>
      <xdr:spPr>
        <a:xfrm>
          <a:off x="10528300" y="529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651,593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96756</xdr:rowOff>
    </xdr:from>
    <xdr:to>
      <xdr:col>14</xdr:col>
      <xdr:colOff>79375</xdr:colOff>
      <xdr:row>35</xdr:row>
      <xdr:rowOff>26906</xdr:rowOff>
    </xdr:to>
    <xdr:sp macro="" textlink="">
      <xdr:nvSpPr>
        <xdr:cNvPr id="315" name="円/楕円 314"/>
        <xdr:cNvSpPr/>
      </xdr:nvSpPr>
      <xdr:spPr>
        <a:xfrm>
          <a:off x="9588500" y="59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43433</xdr:rowOff>
    </xdr:from>
    <xdr:ext cx="599010" cy="259045"/>
    <xdr:sp macro="" textlink="">
      <xdr:nvSpPr>
        <xdr:cNvPr id="316" name="テキスト ボックス 315"/>
        <xdr:cNvSpPr txBox="1"/>
      </xdr:nvSpPr>
      <xdr:spPr>
        <a:xfrm>
          <a:off x="9339794" y="57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102159</xdr:rowOff>
    </xdr:from>
    <xdr:to>
      <xdr:col>12</xdr:col>
      <xdr:colOff>561975</xdr:colOff>
      <xdr:row>37</xdr:row>
      <xdr:rowOff>32309</xdr:rowOff>
    </xdr:to>
    <xdr:sp macro="" textlink="">
      <xdr:nvSpPr>
        <xdr:cNvPr id="317" name="円/楕円 316"/>
        <xdr:cNvSpPr/>
      </xdr:nvSpPr>
      <xdr:spPr>
        <a:xfrm>
          <a:off x="8699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48836</xdr:rowOff>
    </xdr:from>
    <xdr:ext cx="599010" cy="259045"/>
    <xdr:sp macro="" textlink="">
      <xdr:nvSpPr>
        <xdr:cNvPr id="318" name="テキスト ボックス 317"/>
        <xdr:cNvSpPr txBox="1"/>
      </xdr:nvSpPr>
      <xdr:spPr>
        <a:xfrm>
          <a:off x="8450794" y="60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37368</xdr:rowOff>
    </xdr:from>
    <xdr:to>
      <xdr:col>11</xdr:col>
      <xdr:colOff>358775</xdr:colOff>
      <xdr:row>37</xdr:row>
      <xdr:rowOff>138968</xdr:rowOff>
    </xdr:to>
    <xdr:sp macro="" textlink="">
      <xdr:nvSpPr>
        <xdr:cNvPr id="319" name="円/楕円 318"/>
        <xdr:cNvSpPr/>
      </xdr:nvSpPr>
      <xdr:spPr>
        <a:xfrm>
          <a:off x="7810500" y="63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155495</xdr:rowOff>
    </xdr:from>
    <xdr:ext cx="599010" cy="259045"/>
    <xdr:sp macro="" textlink="">
      <xdr:nvSpPr>
        <xdr:cNvPr id="320" name="テキスト ボックス 319"/>
        <xdr:cNvSpPr txBox="1"/>
      </xdr:nvSpPr>
      <xdr:spPr>
        <a:xfrm>
          <a:off x="7561794" y="61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12125</xdr:rowOff>
    </xdr:from>
    <xdr:to>
      <xdr:col>10</xdr:col>
      <xdr:colOff>155575</xdr:colOff>
      <xdr:row>37</xdr:row>
      <xdr:rowOff>113725</xdr:rowOff>
    </xdr:to>
    <xdr:sp macro="" textlink="">
      <xdr:nvSpPr>
        <xdr:cNvPr id="321" name="円/楕円 320"/>
        <xdr:cNvSpPr/>
      </xdr:nvSpPr>
      <xdr:spPr>
        <a:xfrm>
          <a:off x="6921500" y="6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130252</xdr:rowOff>
    </xdr:from>
    <xdr:ext cx="599010" cy="259045"/>
    <xdr:sp macro="" textlink="">
      <xdr:nvSpPr>
        <xdr:cNvPr id="322" name="テキスト ボックス 321"/>
        <xdr:cNvSpPr txBox="1"/>
      </xdr:nvSpPr>
      <xdr:spPr>
        <a:xfrm>
          <a:off x="6672794" y="61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140757</xdr:rowOff>
    </xdr:from>
    <xdr:to>
      <xdr:col>15</xdr:col>
      <xdr:colOff>180975</xdr:colOff>
      <xdr:row>54</xdr:row>
      <xdr:rowOff>24233</xdr:rowOff>
    </xdr:to>
    <xdr:cxnSp macro="">
      <xdr:nvCxnSpPr>
        <xdr:cNvPr id="351" name="直線コネクタ 350"/>
        <xdr:cNvCxnSpPr/>
      </xdr:nvCxnSpPr>
      <xdr:spPr>
        <a:xfrm flipV="1">
          <a:off x="9639300" y="9056157"/>
          <a:ext cx="838200" cy="2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24233</xdr:rowOff>
    </xdr:from>
    <xdr:to>
      <xdr:col>14</xdr:col>
      <xdr:colOff>28575</xdr:colOff>
      <xdr:row>55</xdr:row>
      <xdr:rowOff>86287</xdr:rowOff>
    </xdr:to>
    <xdr:cxnSp macro="">
      <xdr:nvCxnSpPr>
        <xdr:cNvPr id="354" name="直線コネクタ 353"/>
        <xdr:cNvCxnSpPr/>
      </xdr:nvCxnSpPr>
      <xdr:spPr>
        <a:xfrm flipV="1">
          <a:off x="8750300" y="9282533"/>
          <a:ext cx="889000" cy="2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86287</xdr:rowOff>
    </xdr:from>
    <xdr:to>
      <xdr:col>12</xdr:col>
      <xdr:colOff>511175</xdr:colOff>
      <xdr:row>56</xdr:row>
      <xdr:rowOff>29650</xdr:rowOff>
    </xdr:to>
    <xdr:cxnSp macro="">
      <xdr:nvCxnSpPr>
        <xdr:cNvPr id="357" name="直線コネクタ 356"/>
        <xdr:cNvCxnSpPr/>
      </xdr:nvCxnSpPr>
      <xdr:spPr>
        <a:xfrm flipV="1">
          <a:off x="7861300" y="9516037"/>
          <a:ext cx="889000" cy="1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16507</xdr:rowOff>
    </xdr:from>
    <xdr:to>
      <xdr:col>11</xdr:col>
      <xdr:colOff>307975</xdr:colOff>
      <xdr:row>56</xdr:row>
      <xdr:rowOff>29650</xdr:rowOff>
    </xdr:to>
    <xdr:cxnSp macro="">
      <xdr:nvCxnSpPr>
        <xdr:cNvPr id="360" name="直線コネクタ 359"/>
        <xdr:cNvCxnSpPr/>
      </xdr:nvCxnSpPr>
      <xdr:spPr>
        <a:xfrm>
          <a:off x="6972300" y="9274807"/>
          <a:ext cx="889000" cy="35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89957</xdr:rowOff>
    </xdr:from>
    <xdr:to>
      <xdr:col>15</xdr:col>
      <xdr:colOff>231775</xdr:colOff>
      <xdr:row>53</xdr:row>
      <xdr:rowOff>20107</xdr:rowOff>
    </xdr:to>
    <xdr:sp macro="" textlink="">
      <xdr:nvSpPr>
        <xdr:cNvPr id="370" name="円/楕円 369"/>
        <xdr:cNvSpPr/>
      </xdr:nvSpPr>
      <xdr:spPr>
        <a:xfrm>
          <a:off x="10426700" y="90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112834</xdr:rowOff>
    </xdr:from>
    <xdr:ext cx="690189" cy="259045"/>
    <xdr:sp macro="" textlink="">
      <xdr:nvSpPr>
        <xdr:cNvPr id="371" name="普通建設事業費該当値テキスト"/>
        <xdr:cNvSpPr txBox="1"/>
      </xdr:nvSpPr>
      <xdr:spPr>
        <a:xfrm>
          <a:off x="10528300" y="88567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1,448,613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144883</xdr:rowOff>
    </xdr:from>
    <xdr:to>
      <xdr:col>14</xdr:col>
      <xdr:colOff>79375</xdr:colOff>
      <xdr:row>54</xdr:row>
      <xdr:rowOff>75033</xdr:rowOff>
    </xdr:to>
    <xdr:sp macro="" textlink="">
      <xdr:nvSpPr>
        <xdr:cNvPr id="372" name="円/楕円 371"/>
        <xdr:cNvSpPr/>
      </xdr:nvSpPr>
      <xdr:spPr>
        <a:xfrm>
          <a:off x="9588500" y="92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91560</xdr:rowOff>
    </xdr:from>
    <xdr:ext cx="690189" cy="259045"/>
    <xdr:sp macro="" textlink="">
      <xdr:nvSpPr>
        <xdr:cNvPr id="373" name="テキスト ボックス 372"/>
        <xdr:cNvSpPr txBox="1"/>
      </xdr:nvSpPr>
      <xdr:spPr>
        <a:xfrm>
          <a:off x="9294204" y="9006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35487</xdr:rowOff>
    </xdr:from>
    <xdr:to>
      <xdr:col>12</xdr:col>
      <xdr:colOff>561975</xdr:colOff>
      <xdr:row>55</xdr:row>
      <xdr:rowOff>137087</xdr:rowOff>
    </xdr:to>
    <xdr:sp macro="" textlink="">
      <xdr:nvSpPr>
        <xdr:cNvPr id="374" name="円/楕円 373"/>
        <xdr:cNvSpPr/>
      </xdr:nvSpPr>
      <xdr:spPr>
        <a:xfrm>
          <a:off x="8699500" y="94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153614</xdr:rowOff>
    </xdr:from>
    <xdr:ext cx="599010" cy="259045"/>
    <xdr:sp macro="" textlink="">
      <xdr:nvSpPr>
        <xdr:cNvPr id="375" name="テキスト ボックス 374"/>
        <xdr:cNvSpPr txBox="1"/>
      </xdr:nvSpPr>
      <xdr:spPr>
        <a:xfrm>
          <a:off x="8450794" y="92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845,096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150300</xdr:rowOff>
    </xdr:from>
    <xdr:to>
      <xdr:col>11</xdr:col>
      <xdr:colOff>358775</xdr:colOff>
      <xdr:row>56</xdr:row>
      <xdr:rowOff>80450</xdr:rowOff>
    </xdr:to>
    <xdr:sp macro="" textlink="">
      <xdr:nvSpPr>
        <xdr:cNvPr id="376" name="円/楕円 375"/>
        <xdr:cNvSpPr/>
      </xdr:nvSpPr>
      <xdr:spPr>
        <a:xfrm>
          <a:off x="7810500" y="95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96977</xdr:rowOff>
    </xdr:from>
    <xdr:ext cx="599010" cy="259045"/>
    <xdr:sp macro="" textlink="">
      <xdr:nvSpPr>
        <xdr:cNvPr id="377" name="テキスト ボックス 376"/>
        <xdr:cNvSpPr txBox="1"/>
      </xdr:nvSpPr>
      <xdr:spPr>
        <a:xfrm>
          <a:off x="7561794" y="93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137157</xdr:rowOff>
    </xdr:from>
    <xdr:to>
      <xdr:col>10</xdr:col>
      <xdr:colOff>155575</xdr:colOff>
      <xdr:row>54</xdr:row>
      <xdr:rowOff>67307</xdr:rowOff>
    </xdr:to>
    <xdr:sp macro="" textlink="">
      <xdr:nvSpPr>
        <xdr:cNvPr id="378" name="円/楕円 377"/>
        <xdr:cNvSpPr/>
      </xdr:nvSpPr>
      <xdr:spPr>
        <a:xfrm>
          <a:off x="6921500" y="92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52</xdr:row>
      <xdr:rowOff>83834</xdr:rowOff>
    </xdr:from>
    <xdr:ext cx="690189" cy="259045"/>
    <xdr:sp macro="" textlink="">
      <xdr:nvSpPr>
        <xdr:cNvPr id="379" name="テキスト ボックス 378"/>
        <xdr:cNvSpPr txBox="1"/>
      </xdr:nvSpPr>
      <xdr:spPr>
        <a:xfrm>
          <a:off x="6627204" y="8999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52827</xdr:rowOff>
    </xdr:from>
    <xdr:to>
      <xdr:col>15</xdr:col>
      <xdr:colOff>180975</xdr:colOff>
      <xdr:row>74</xdr:row>
      <xdr:rowOff>75603</xdr:rowOff>
    </xdr:to>
    <xdr:cxnSp macro="">
      <xdr:nvCxnSpPr>
        <xdr:cNvPr id="408" name="直線コネクタ 407"/>
        <xdr:cNvCxnSpPr/>
      </xdr:nvCxnSpPr>
      <xdr:spPr>
        <a:xfrm flipV="1">
          <a:off x="9639300" y="12054327"/>
          <a:ext cx="838200" cy="70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2027</xdr:rowOff>
    </xdr:from>
    <xdr:to>
      <xdr:col>15</xdr:col>
      <xdr:colOff>231775</xdr:colOff>
      <xdr:row>70</xdr:row>
      <xdr:rowOff>103627</xdr:rowOff>
    </xdr:to>
    <xdr:sp macro="" textlink="">
      <xdr:nvSpPr>
        <xdr:cNvPr id="418" name="円/楕円 417"/>
        <xdr:cNvSpPr/>
      </xdr:nvSpPr>
      <xdr:spPr>
        <a:xfrm>
          <a:off x="10426700" y="120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126504</xdr:rowOff>
    </xdr:from>
    <xdr:ext cx="690189" cy="259045"/>
    <xdr:sp macro="" textlink="">
      <xdr:nvSpPr>
        <xdr:cNvPr id="419" name="普通建設事業費 （ うち新規整備　）該当値テキスト"/>
        <xdr:cNvSpPr txBox="1"/>
      </xdr:nvSpPr>
      <xdr:spPr>
        <a:xfrm>
          <a:off x="10528300" y="11956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1,208,404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24803</xdr:rowOff>
    </xdr:from>
    <xdr:to>
      <xdr:col>14</xdr:col>
      <xdr:colOff>79375</xdr:colOff>
      <xdr:row>74</xdr:row>
      <xdr:rowOff>126403</xdr:rowOff>
    </xdr:to>
    <xdr:sp macro="" textlink="">
      <xdr:nvSpPr>
        <xdr:cNvPr id="420" name="円/楕円 419"/>
        <xdr:cNvSpPr/>
      </xdr:nvSpPr>
      <xdr:spPr>
        <a:xfrm>
          <a:off x="9588500" y="127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142930</xdr:rowOff>
    </xdr:from>
    <xdr:ext cx="599010" cy="259045"/>
    <xdr:sp macro="" textlink="">
      <xdr:nvSpPr>
        <xdr:cNvPr id="421" name="テキスト ボックス 420"/>
        <xdr:cNvSpPr txBox="1"/>
      </xdr:nvSpPr>
      <xdr:spPr>
        <a:xfrm>
          <a:off x="9339794" y="1248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24430</xdr:rowOff>
    </xdr:from>
    <xdr:to>
      <xdr:col>15</xdr:col>
      <xdr:colOff>180975</xdr:colOff>
      <xdr:row>97</xdr:row>
      <xdr:rowOff>92931</xdr:rowOff>
    </xdr:to>
    <xdr:cxnSp macro="">
      <xdr:nvCxnSpPr>
        <xdr:cNvPr id="448" name="直線コネクタ 447"/>
        <xdr:cNvCxnSpPr/>
      </xdr:nvCxnSpPr>
      <xdr:spPr>
        <a:xfrm>
          <a:off x="9639300" y="16483630"/>
          <a:ext cx="838200" cy="2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42131</xdr:rowOff>
    </xdr:from>
    <xdr:to>
      <xdr:col>15</xdr:col>
      <xdr:colOff>231775</xdr:colOff>
      <xdr:row>97</xdr:row>
      <xdr:rowOff>143731</xdr:rowOff>
    </xdr:to>
    <xdr:sp macro="" textlink="">
      <xdr:nvSpPr>
        <xdr:cNvPr id="458" name="円/楕円 457"/>
        <xdr:cNvSpPr/>
      </xdr:nvSpPr>
      <xdr:spPr>
        <a:xfrm>
          <a:off x="10426700" y="166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65008</xdr:rowOff>
    </xdr:from>
    <xdr:ext cx="599010" cy="259045"/>
    <xdr:sp macro="" textlink="">
      <xdr:nvSpPr>
        <xdr:cNvPr id="459" name="普通建設事業費 （ うち更新整備　）該当値テキスト"/>
        <xdr:cNvSpPr txBox="1"/>
      </xdr:nvSpPr>
      <xdr:spPr>
        <a:xfrm>
          <a:off x="10528300" y="16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238,647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145080</xdr:rowOff>
    </xdr:from>
    <xdr:to>
      <xdr:col>14</xdr:col>
      <xdr:colOff>79375</xdr:colOff>
      <xdr:row>96</xdr:row>
      <xdr:rowOff>75230</xdr:rowOff>
    </xdr:to>
    <xdr:sp macro="" textlink="">
      <xdr:nvSpPr>
        <xdr:cNvPr id="460" name="円/楕円 459"/>
        <xdr:cNvSpPr/>
      </xdr:nvSpPr>
      <xdr:spPr>
        <a:xfrm>
          <a:off x="9588500" y="164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91757</xdr:rowOff>
    </xdr:from>
    <xdr:ext cx="599010" cy="259045"/>
    <xdr:sp macro="" textlink="">
      <xdr:nvSpPr>
        <xdr:cNvPr id="461" name="テキスト ボックス 460"/>
        <xdr:cNvSpPr txBox="1"/>
      </xdr:nvSpPr>
      <xdr:spPr>
        <a:xfrm>
          <a:off x="9339794" y="1620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5" name="テキスト ボックス 47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9" name="テキスト ボックス 47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1" name="テキスト ボックス 48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3" name="テキスト ボックス 48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112403</xdr:rowOff>
    </xdr:from>
    <xdr:to>
      <xdr:col>23</xdr:col>
      <xdr:colOff>516889</xdr:colOff>
      <xdr:row>39</xdr:row>
      <xdr:rowOff>44450</xdr:rowOff>
    </xdr:to>
    <xdr:cxnSp macro="">
      <xdr:nvCxnSpPr>
        <xdr:cNvPr id="485" name="直線コネクタ 484"/>
        <xdr:cNvCxnSpPr/>
      </xdr:nvCxnSpPr>
      <xdr:spPr>
        <a:xfrm flipV="1">
          <a:off x="16317595" y="5598803"/>
          <a:ext cx="1269" cy="1132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71388</xdr:rowOff>
    </xdr:from>
    <xdr:ext cx="249299" cy="259045"/>
    <xdr:sp macro="" textlink="">
      <xdr:nvSpPr>
        <xdr:cNvPr id="486" name="災害復旧事業費最小値テキスト"/>
        <xdr:cNvSpPr txBox="1"/>
      </xdr:nvSpPr>
      <xdr:spPr>
        <a:xfrm>
          <a:off x="16370300" y="6757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59080</xdr:rowOff>
    </xdr:from>
    <xdr:ext cx="599010" cy="259045"/>
    <xdr:sp macro="" textlink="">
      <xdr:nvSpPr>
        <xdr:cNvPr id="488" name="災害復旧事業費最大値テキスト"/>
        <xdr:cNvSpPr txBox="1"/>
      </xdr:nvSpPr>
      <xdr:spPr>
        <a:xfrm>
          <a:off x="16370300" y="537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32</xdr:row>
      <xdr:rowOff>112403</xdr:rowOff>
    </xdr:from>
    <xdr:to>
      <xdr:col>23</xdr:col>
      <xdr:colOff>606425</xdr:colOff>
      <xdr:row>32</xdr:row>
      <xdr:rowOff>112403</xdr:rowOff>
    </xdr:to>
    <xdr:cxnSp macro="">
      <xdr:nvCxnSpPr>
        <xdr:cNvPr id="489" name="直線コネクタ 488"/>
        <xdr:cNvCxnSpPr/>
      </xdr:nvCxnSpPr>
      <xdr:spPr>
        <a:xfrm>
          <a:off x="16230600" y="559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158904</xdr:rowOff>
    </xdr:from>
    <xdr:to>
      <xdr:col>23</xdr:col>
      <xdr:colOff>517525</xdr:colOff>
      <xdr:row>32</xdr:row>
      <xdr:rowOff>112403</xdr:rowOff>
    </xdr:to>
    <xdr:cxnSp macro="">
      <xdr:nvCxnSpPr>
        <xdr:cNvPr id="490" name="直線コネクタ 489"/>
        <xdr:cNvCxnSpPr/>
      </xdr:nvCxnSpPr>
      <xdr:spPr>
        <a:xfrm>
          <a:off x="15481300" y="5473854"/>
          <a:ext cx="838200" cy="1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115838</xdr:rowOff>
    </xdr:from>
    <xdr:ext cx="534377" cy="259045"/>
    <xdr:sp macro="" textlink="">
      <xdr:nvSpPr>
        <xdr:cNvPr id="491" name="災害復旧事業費平均値テキスト"/>
        <xdr:cNvSpPr txBox="1"/>
      </xdr:nvSpPr>
      <xdr:spPr>
        <a:xfrm>
          <a:off x="16370300" y="6630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137411</xdr:rowOff>
    </xdr:from>
    <xdr:to>
      <xdr:col>23</xdr:col>
      <xdr:colOff>568325</xdr:colOff>
      <xdr:row>39</xdr:row>
      <xdr:rowOff>67561</xdr:rowOff>
    </xdr:to>
    <xdr:sp macro="" textlink="">
      <xdr:nvSpPr>
        <xdr:cNvPr id="492" name="フローチャート : 判断 491"/>
        <xdr:cNvSpPr/>
      </xdr:nvSpPr>
      <xdr:spPr>
        <a:xfrm>
          <a:off x="162687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158904</xdr:rowOff>
    </xdr:from>
    <xdr:to>
      <xdr:col>22</xdr:col>
      <xdr:colOff>365125</xdr:colOff>
      <xdr:row>35</xdr:row>
      <xdr:rowOff>31170</xdr:rowOff>
    </xdr:to>
    <xdr:cxnSp macro="">
      <xdr:nvCxnSpPr>
        <xdr:cNvPr id="493" name="直線コネクタ 492"/>
        <xdr:cNvCxnSpPr/>
      </xdr:nvCxnSpPr>
      <xdr:spPr>
        <a:xfrm flipV="1">
          <a:off x="14592300" y="5473854"/>
          <a:ext cx="889000" cy="5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130563</xdr:rowOff>
    </xdr:from>
    <xdr:to>
      <xdr:col>22</xdr:col>
      <xdr:colOff>415925</xdr:colOff>
      <xdr:row>39</xdr:row>
      <xdr:rowOff>60713</xdr:rowOff>
    </xdr:to>
    <xdr:sp macro="" textlink="">
      <xdr:nvSpPr>
        <xdr:cNvPr id="494" name="フローチャート : 判断 493"/>
        <xdr:cNvSpPr/>
      </xdr:nvSpPr>
      <xdr:spPr>
        <a:xfrm>
          <a:off x="15430500" y="66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51840</xdr:rowOff>
    </xdr:from>
    <xdr:ext cx="534377" cy="259045"/>
    <xdr:sp macro="" textlink="">
      <xdr:nvSpPr>
        <xdr:cNvPr id="495" name="テキスト ボックス 494"/>
        <xdr:cNvSpPr txBox="1"/>
      </xdr:nvSpPr>
      <xdr:spPr>
        <a:xfrm>
          <a:off x="15214111" y="67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120002</xdr:rowOff>
    </xdr:from>
    <xdr:to>
      <xdr:col>21</xdr:col>
      <xdr:colOff>161925</xdr:colOff>
      <xdr:row>35</xdr:row>
      <xdr:rowOff>31170</xdr:rowOff>
    </xdr:to>
    <xdr:cxnSp macro="">
      <xdr:nvCxnSpPr>
        <xdr:cNvPr id="496" name="直線コネクタ 495"/>
        <xdr:cNvCxnSpPr/>
      </xdr:nvCxnSpPr>
      <xdr:spPr>
        <a:xfrm>
          <a:off x="13703300" y="5263502"/>
          <a:ext cx="889000" cy="76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119910</xdr:rowOff>
    </xdr:from>
    <xdr:to>
      <xdr:col>21</xdr:col>
      <xdr:colOff>212725</xdr:colOff>
      <xdr:row>39</xdr:row>
      <xdr:rowOff>50060</xdr:rowOff>
    </xdr:to>
    <xdr:sp macro="" textlink="">
      <xdr:nvSpPr>
        <xdr:cNvPr id="497" name="フローチャート : 判断 496"/>
        <xdr:cNvSpPr/>
      </xdr:nvSpPr>
      <xdr:spPr>
        <a:xfrm>
          <a:off x="14541500" y="663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41187</xdr:rowOff>
    </xdr:from>
    <xdr:ext cx="534377" cy="259045"/>
    <xdr:sp macro="" textlink="">
      <xdr:nvSpPr>
        <xdr:cNvPr id="498" name="テキスト ボックス 497"/>
        <xdr:cNvSpPr txBox="1"/>
      </xdr:nvSpPr>
      <xdr:spPr>
        <a:xfrm>
          <a:off x="14325111" y="672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120002</xdr:rowOff>
    </xdr:from>
    <xdr:to>
      <xdr:col>19</xdr:col>
      <xdr:colOff>644525</xdr:colOff>
      <xdr:row>36</xdr:row>
      <xdr:rowOff>127421</xdr:rowOff>
    </xdr:to>
    <xdr:cxnSp macro="">
      <xdr:nvCxnSpPr>
        <xdr:cNvPr id="499" name="直線コネクタ 498"/>
        <xdr:cNvCxnSpPr/>
      </xdr:nvCxnSpPr>
      <xdr:spPr>
        <a:xfrm flipV="1">
          <a:off x="12814300" y="5263502"/>
          <a:ext cx="889000" cy="10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123708</xdr:rowOff>
    </xdr:from>
    <xdr:to>
      <xdr:col>20</xdr:col>
      <xdr:colOff>9525</xdr:colOff>
      <xdr:row>39</xdr:row>
      <xdr:rowOff>53858</xdr:rowOff>
    </xdr:to>
    <xdr:sp macro="" textlink="">
      <xdr:nvSpPr>
        <xdr:cNvPr id="500" name="フローチャート : 判断 499"/>
        <xdr:cNvSpPr/>
      </xdr:nvSpPr>
      <xdr:spPr>
        <a:xfrm>
          <a:off x="13652500" y="66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44985</xdr:rowOff>
    </xdr:from>
    <xdr:ext cx="534377" cy="259045"/>
    <xdr:sp macro="" textlink="">
      <xdr:nvSpPr>
        <xdr:cNvPr id="501" name="テキスト ボックス 500"/>
        <xdr:cNvSpPr txBox="1"/>
      </xdr:nvSpPr>
      <xdr:spPr>
        <a:xfrm>
          <a:off x="13436111" y="6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137599</xdr:rowOff>
    </xdr:from>
    <xdr:to>
      <xdr:col>18</xdr:col>
      <xdr:colOff>492125</xdr:colOff>
      <xdr:row>39</xdr:row>
      <xdr:rowOff>67749</xdr:rowOff>
    </xdr:to>
    <xdr:sp macro="" textlink="">
      <xdr:nvSpPr>
        <xdr:cNvPr id="502" name="フローチャート : 判断 501"/>
        <xdr:cNvSpPr/>
      </xdr:nvSpPr>
      <xdr:spPr>
        <a:xfrm>
          <a:off x="12763500" y="66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58876</xdr:rowOff>
    </xdr:from>
    <xdr:ext cx="534377" cy="259045"/>
    <xdr:sp macro="" textlink="">
      <xdr:nvSpPr>
        <xdr:cNvPr id="503" name="テキスト ボックス 502"/>
        <xdr:cNvSpPr txBox="1"/>
      </xdr:nvSpPr>
      <xdr:spPr>
        <a:xfrm>
          <a:off x="12547111" y="67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61603</xdr:rowOff>
    </xdr:from>
    <xdr:to>
      <xdr:col>23</xdr:col>
      <xdr:colOff>568325</xdr:colOff>
      <xdr:row>32</xdr:row>
      <xdr:rowOff>163203</xdr:rowOff>
    </xdr:to>
    <xdr:sp macro="" textlink="">
      <xdr:nvSpPr>
        <xdr:cNvPr id="509" name="円/楕円 508"/>
        <xdr:cNvSpPr/>
      </xdr:nvSpPr>
      <xdr:spPr>
        <a:xfrm>
          <a:off x="16268700" y="55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14630</xdr:rowOff>
    </xdr:from>
    <xdr:ext cx="599010" cy="259045"/>
    <xdr:sp macro="" textlink="">
      <xdr:nvSpPr>
        <xdr:cNvPr id="510" name="災害復旧事業費該当値テキスト"/>
        <xdr:cNvSpPr txBox="1"/>
      </xdr:nvSpPr>
      <xdr:spPr>
        <a:xfrm>
          <a:off x="16370300" y="550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594,329</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108104</xdr:rowOff>
    </xdr:from>
    <xdr:to>
      <xdr:col>22</xdr:col>
      <xdr:colOff>415925</xdr:colOff>
      <xdr:row>32</xdr:row>
      <xdr:rowOff>38254</xdr:rowOff>
    </xdr:to>
    <xdr:sp macro="" textlink="">
      <xdr:nvSpPr>
        <xdr:cNvPr id="511" name="円/楕円 510"/>
        <xdr:cNvSpPr/>
      </xdr:nvSpPr>
      <xdr:spPr>
        <a:xfrm>
          <a:off x="15430500" y="54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54781</xdr:rowOff>
    </xdr:from>
    <xdr:ext cx="599010" cy="259045"/>
    <xdr:sp macro="" textlink="">
      <xdr:nvSpPr>
        <xdr:cNvPr id="512" name="テキスト ボックス 511"/>
        <xdr:cNvSpPr txBox="1"/>
      </xdr:nvSpPr>
      <xdr:spPr>
        <a:xfrm>
          <a:off x="15181794" y="519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659,919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151820</xdr:rowOff>
    </xdr:from>
    <xdr:to>
      <xdr:col>21</xdr:col>
      <xdr:colOff>212725</xdr:colOff>
      <xdr:row>35</xdr:row>
      <xdr:rowOff>81970</xdr:rowOff>
    </xdr:to>
    <xdr:sp macro="" textlink="">
      <xdr:nvSpPr>
        <xdr:cNvPr id="513" name="円/楕円 512"/>
        <xdr:cNvSpPr/>
      </xdr:nvSpPr>
      <xdr:spPr>
        <a:xfrm>
          <a:off x="14541500" y="59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98497</xdr:rowOff>
    </xdr:from>
    <xdr:ext cx="599010" cy="259045"/>
    <xdr:sp macro="" textlink="">
      <xdr:nvSpPr>
        <xdr:cNvPr id="514" name="テキスト ボックス 513"/>
        <xdr:cNvSpPr txBox="1"/>
      </xdr:nvSpPr>
      <xdr:spPr>
        <a:xfrm>
          <a:off x="14292794" y="57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69202</xdr:rowOff>
    </xdr:from>
    <xdr:to>
      <xdr:col>20</xdr:col>
      <xdr:colOff>9525</xdr:colOff>
      <xdr:row>30</xdr:row>
      <xdr:rowOff>170802</xdr:rowOff>
    </xdr:to>
    <xdr:sp macro="" textlink="">
      <xdr:nvSpPr>
        <xdr:cNvPr id="515" name="円/楕円 514"/>
        <xdr:cNvSpPr/>
      </xdr:nvSpPr>
      <xdr:spPr>
        <a:xfrm>
          <a:off x="13652500" y="52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15879</xdr:rowOff>
    </xdr:from>
    <xdr:ext cx="599010" cy="259045"/>
    <xdr:sp macro="" textlink="">
      <xdr:nvSpPr>
        <xdr:cNvPr id="516" name="テキスト ボックス 515"/>
        <xdr:cNvSpPr txBox="1"/>
      </xdr:nvSpPr>
      <xdr:spPr>
        <a:xfrm>
          <a:off x="13403794" y="49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76621</xdr:rowOff>
    </xdr:from>
    <xdr:to>
      <xdr:col>18</xdr:col>
      <xdr:colOff>492125</xdr:colOff>
      <xdr:row>37</xdr:row>
      <xdr:rowOff>6771</xdr:rowOff>
    </xdr:to>
    <xdr:sp macro="" textlink="">
      <xdr:nvSpPr>
        <xdr:cNvPr id="517" name="円/楕円 516"/>
        <xdr:cNvSpPr/>
      </xdr:nvSpPr>
      <xdr:spPr>
        <a:xfrm>
          <a:off x="12763500" y="62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23298</xdr:rowOff>
    </xdr:from>
    <xdr:ext cx="599010" cy="259045"/>
    <xdr:sp macro="" textlink="">
      <xdr:nvSpPr>
        <xdr:cNvPr id="518" name="テキスト ボックス 517"/>
        <xdr:cNvSpPr txBox="1"/>
      </xdr:nvSpPr>
      <xdr:spPr>
        <a:xfrm>
          <a:off x="12514794" y="602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9" name="直線コネクタ 52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0" name="テキスト ボックス 52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1" name="直線コネクタ 53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2" name="テキスト ボックス 53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3" name="直線コネクタ 53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4" name="テキスト ボックス 53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5" name="直線コネクタ 53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6" name="テキスト ボックス 53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8" name="テキスト ボックス 53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40" name="直線コネクタ 539"/>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41"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3"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4" name="直線コネクタ 543"/>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5" name="直線コネクタ 54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6"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7" name="フローチャート : 判断 546"/>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8" name="直線コネクタ 54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9" name="フローチャート : 判断 548"/>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50" name="テキスト ボックス 549"/>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1" name="直線コネクタ 55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2" name="フローチャート : 判断 551"/>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3" name="テキスト ボックス 552"/>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4" name="直線コネクタ 55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5" name="フローチャート : 判断 554"/>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6" name="テキスト ボックス 555"/>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7" name="フローチャート : 判断 556"/>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8" name="テキスト ボックス 557"/>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4" name="円/楕円 56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5"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6" name="円/楕円 56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8" name="円/楕円 56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0" name="円/楕円 56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1" name="テキスト ボックス 570"/>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2" name="円/楕円 57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3" name="テキスト ボックス 572"/>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7" name="直線コネクタ 596"/>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8"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9" name="直線コネクタ 598"/>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600"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1" name="直線コネクタ 600"/>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39116</xdr:rowOff>
    </xdr:from>
    <xdr:to>
      <xdr:col>23</xdr:col>
      <xdr:colOff>517525</xdr:colOff>
      <xdr:row>71</xdr:row>
      <xdr:rowOff>52784</xdr:rowOff>
    </xdr:to>
    <xdr:cxnSp macro="">
      <xdr:nvCxnSpPr>
        <xdr:cNvPr id="602" name="直線コネクタ 601"/>
        <xdr:cNvCxnSpPr/>
      </xdr:nvCxnSpPr>
      <xdr:spPr>
        <a:xfrm flipV="1">
          <a:off x="15481300" y="12212066"/>
          <a:ext cx="8382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3"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4" name="フローチャート : 判断 603"/>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12558</xdr:rowOff>
    </xdr:from>
    <xdr:to>
      <xdr:col>22</xdr:col>
      <xdr:colOff>365125</xdr:colOff>
      <xdr:row>71</xdr:row>
      <xdr:rowOff>52784</xdr:rowOff>
    </xdr:to>
    <xdr:cxnSp macro="">
      <xdr:nvCxnSpPr>
        <xdr:cNvPr id="605" name="直線コネクタ 604"/>
        <xdr:cNvCxnSpPr/>
      </xdr:nvCxnSpPr>
      <xdr:spPr>
        <a:xfrm>
          <a:off x="14592300" y="12185508"/>
          <a:ext cx="8890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6" name="フローチャート : 判断 605"/>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7" name="テキスト ボックス 606"/>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1854</xdr:rowOff>
    </xdr:from>
    <xdr:to>
      <xdr:col>21</xdr:col>
      <xdr:colOff>161925</xdr:colOff>
      <xdr:row>71</xdr:row>
      <xdr:rowOff>12558</xdr:rowOff>
    </xdr:to>
    <xdr:cxnSp macro="">
      <xdr:nvCxnSpPr>
        <xdr:cNvPr id="608" name="直線コネクタ 607"/>
        <xdr:cNvCxnSpPr/>
      </xdr:nvCxnSpPr>
      <xdr:spPr>
        <a:xfrm>
          <a:off x="13703300" y="12174804"/>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9" name="フローチャート : 判断 608"/>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10" name="テキスト ボックス 609"/>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1854</xdr:rowOff>
    </xdr:from>
    <xdr:to>
      <xdr:col>19</xdr:col>
      <xdr:colOff>644525</xdr:colOff>
      <xdr:row>71</xdr:row>
      <xdr:rowOff>61706</xdr:rowOff>
    </xdr:to>
    <xdr:cxnSp macro="">
      <xdr:nvCxnSpPr>
        <xdr:cNvPr id="611" name="直線コネクタ 610"/>
        <xdr:cNvCxnSpPr/>
      </xdr:nvCxnSpPr>
      <xdr:spPr>
        <a:xfrm flipV="1">
          <a:off x="12814300" y="12174804"/>
          <a:ext cx="889000" cy="5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2" name="フローチャート : 判断 611"/>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3" name="テキスト ボックス 612"/>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4" name="フローチャート : 判断 613"/>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5" name="テキスト ボックス 614"/>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159766</xdr:rowOff>
    </xdr:from>
    <xdr:to>
      <xdr:col>23</xdr:col>
      <xdr:colOff>568325</xdr:colOff>
      <xdr:row>71</xdr:row>
      <xdr:rowOff>89916</xdr:rowOff>
    </xdr:to>
    <xdr:sp macro="" textlink="">
      <xdr:nvSpPr>
        <xdr:cNvPr id="621" name="円/楕円 620"/>
        <xdr:cNvSpPr/>
      </xdr:nvSpPr>
      <xdr:spPr>
        <a:xfrm>
          <a:off x="16268700" y="121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11193</xdr:rowOff>
    </xdr:from>
    <xdr:ext cx="599010" cy="259045"/>
    <xdr:sp macro="" textlink="">
      <xdr:nvSpPr>
        <xdr:cNvPr id="622" name="公債費該当値テキスト"/>
        <xdr:cNvSpPr txBox="1"/>
      </xdr:nvSpPr>
      <xdr:spPr>
        <a:xfrm>
          <a:off x="16370300" y="1201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722,800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1984</xdr:rowOff>
    </xdr:from>
    <xdr:to>
      <xdr:col>22</xdr:col>
      <xdr:colOff>415925</xdr:colOff>
      <xdr:row>71</xdr:row>
      <xdr:rowOff>103584</xdr:rowOff>
    </xdr:to>
    <xdr:sp macro="" textlink="">
      <xdr:nvSpPr>
        <xdr:cNvPr id="623" name="円/楕円 622"/>
        <xdr:cNvSpPr/>
      </xdr:nvSpPr>
      <xdr:spPr>
        <a:xfrm>
          <a:off x="15430500" y="12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120111</xdr:rowOff>
    </xdr:from>
    <xdr:ext cx="599010" cy="259045"/>
    <xdr:sp macro="" textlink="">
      <xdr:nvSpPr>
        <xdr:cNvPr id="624" name="テキスト ボックス 623"/>
        <xdr:cNvSpPr txBox="1"/>
      </xdr:nvSpPr>
      <xdr:spPr>
        <a:xfrm>
          <a:off x="15181794" y="119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715,625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133208</xdr:rowOff>
    </xdr:from>
    <xdr:to>
      <xdr:col>21</xdr:col>
      <xdr:colOff>212725</xdr:colOff>
      <xdr:row>71</xdr:row>
      <xdr:rowOff>63358</xdr:rowOff>
    </xdr:to>
    <xdr:sp macro="" textlink="">
      <xdr:nvSpPr>
        <xdr:cNvPr id="625" name="円/楕円 624"/>
        <xdr:cNvSpPr/>
      </xdr:nvSpPr>
      <xdr:spPr>
        <a:xfrm>
          <a:off x="14541500" y="121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79885</xdr:rowOff>
    </xdr:from>
    <xdr:ext cx="599010" cy="259045"/>
    <xdr:sp macro="" textlink="">
      <xdr:nvSpPr>
        <xdr:cNvPr id="626" name="テキスト ボックス 625"/>
        <xdr:cNvSpPr txBox="1"/>
      </xdr:nvSpPr>
      <xdr:spPr>
        <a:xfrm>
          <a:off x="14292794" y="119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736,741</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122504</xdr:rowOff>
    </xdr:from>
    <xdr:to>
      <xdr:col>20</xdr:col>
      <xdr:colOff>9525</xdr:colOff>
      <xdr:row>71</xdr:row>
      <xdr:rowOff>52654</xdr:rowOff>
    </xdr:to>
    <xdr:sp macro="" textlink="">
      <xdr:nvSpPr>
        <xdr:cNvPr id="627" name="円/楕円 626"/>
        <xdr:cNvSpPr/>
      </xdr:nvSpPr>
      <xdr:spPr>
        <a:xfrm>
          <a:off x="13652500" y="121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69181</xdr:rowOff>
    </xdr:from>
    <xdr:ext cx="599010" cy="259045"/>
    <xdr:sp macro="" textlink="">
      <xdr:nvSpPr>
        <xdr:cNvPr id="628" name="テキスト ボックス 627"/>
        <xdr:cNvSpPr txBox="1"/>
      </xdr:nvSpPr>
      <xdr:spPr>
        <a:xfrm>
          <a:off x="13403794" y="118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10906</xdr:rowOff>
    </xdr:from>
    <xdr:to>
      <xdr:col>18</xdr:col>
      <xdr:colOff>492125</xdr:colOff>
      <xdr:row>71</xdr:row>
      <xdr:rowOff>112506</xdr:rowOff>
    </xdr:to>
    <xdr:sp macro="" textlink="">
      <xdr:nvSpPr>
        <xdr:cNvPr id="629" name="円/楕円 628"/>
        <xdr:cNvSpPr/>
      </xdr:nvSpPr>
      <xdr:spPr>
        <a:xfrm>
          <a:off x="12763500" y="121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129033</xdr:rowOff>
    </xdr:from>
    <xdr:ext cx="599010" cy="259045"/>
    <xdr:sp macro="" textlink="">
      <xdr:nvSpPr>
        <xdr:cNvPr id="630" name="テキスト ボックス 629"/>
        <xdr:cNvSpPr txBox="1"/>
      </xdr:nvSpPr>
      <xdr:spPr>
        <a:xfrm>
          <a:off x="12514794" y="1195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4" name="直線コネクタ 653"/>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5"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6" name="直線コネクタ 655"/>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7"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8" name="直線コネクタ 657"/>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35041</xdr:rowOff>
    </xdr:from>
    <xdr:to>
      <xdr:col>23</xdr:col>
      <xdr:colOff>517525</xdr:colOff>
      <xdr:row>99</xdr:row>
      <xdr:rowOff>40935</xdr:rowOff>
    </xdr:to>
    <xdr:cxnSp macro="">
      <xdr:nvCxnSpPr>
        <xdr:cNvPr id="659" name="直線コネクタ 658"/>
        <xdr:cNvCxnSpPr/>
      </xdr:nvCxnSpPr>
      <xdr:spPr>
        <a:xfrm>
          <a:off x="15481300" y="17008591"/>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60"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1" name="フローチャート : 判断 660"/>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139274</xdr:rowOff>
    </xdr:from>
    <xdr:to>
      <xdr:col>22</xdr:col>
      <xdr:colOff>365125</xdr:colOff>
      <xdr:row>99</xdr:row>
      <xdr:rowOff>35041</xdr:rowOff>
    </xdr:to>
    <xdr:cxnSp macro="">
      <xdr:nvCxnSpPr>
        <xdr:cNvPr id="662" name="直線コネクタ 661"/>
        <xdr:cNvCxnSpPr/>
      </xdr:nvCxnSpPr>
      <xdr:spPr>
        <a:xfrm>
          <a:off x="14592300" y="16941374"/>
          <a:ext cx="889000" cy="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3" name="フローチャート : 判断 662"/>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4" name="テキスト ボックス 663"/>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44266</xdr:rowOff>
    </xdr:from>
    <xdr:to>
      <xdr:col>21</xdr:col>
      <xdr:colOff>161925</xdr:colOff>
      <xdr:row>98</xdr:row>
      <xdr:rowOff>139274</xdr:rowOff>
    </xdr:to>
    <xdr:cxnSp macro="">
      <xdr:nvCxnSpPr>
        <xdr:cNvPr id="665" name="直線コネクタ 664"/>
        <xdr:cNvCxnSpPr/>
      </xdr:nvCxnSpPr>
      <xdr:spPr>
        <a:xfrm>
          <a:off x="13703300" y="16503466"/>
          <a:ext cx="889000" cy="4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6" name="フローチャート : 判断 665"/>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7" name="テキスト ボックス 666"/>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44266</xdr:rowOff>
    </xdr:from>
    <xdr:to>
      <xdr:col>19</xdr:col>
      <xdr:colOff>644525</xdr:colOff>
      <xdr:row>97</xdr:row>
      <xdr:rowOff>153564</xdr:rowOff>
    </xdr:to>
    <xdr:cxnSp macro="">
      <xdr:nvCxnSpPr>
        <xdr:cNvPr id="668" name="直線コネクタ 667"/>
        <xdr:cNvCxnSpPr/>
      </xdr:nvCxnSpPr>
      <xdr:spPr>
        <a:xfrm flipV="1">
          <a:off x="12814300" y="16503466"/>
          <a:ext cx="889000" cy="28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9" name="フローチャート : 判断 668"/>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70" name="テキスト ボックス 669"/>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1" name="フローチャート : 判断 670"/>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2" name="テキスト ボックス 671"/>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161585</xdr:rowOff>
    </xdr:from>
    <xdr:to>
      <xdr:col>23</xdr:col>
      <xdr:colOff>568325</xdr:colOff>
      <xdr:row>99</xdr:row>
      <xdr:rowOff>91735</xdr:rowOff>
    </xdr:to>
    <xdr:sp macro="" textlink="">
      <xdr:nvSpPr>
        <xdr:cNvPr id="678" name="円/楕円 677"/>
        <xdr:cNvSpPr/>
      </xdr:nvSpPr>
      <xdr:spPr>
        <a:xfrm>
          <a:off x="16268700" y="16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76512</xdr:rowOff>
    </xdr:from>
    <xdr:ext cx="469744" cy="259045"/>
    <xdr:sp macro="" textlink="">
      <xdr:nvSpPr>
        <xdr:cNvPr id="679" name="積立金該当値テキスト"/>
        <xdr:cNvSpPr txBox="1"/>
      </xdr:nvSpPr>
      <xdr:spPr>
        <a:xfrm>
          <a:off x="16370300" y="168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155691</xdr:rowOff>
    </xdr:from>
    <xdr:to>
      <xdr:col>22</xdr:col>
      <xdr:colOff>415925</xdr:colOff>
      <xdr:row>99</xdr:row>
      <xdr:rowOff>85841</xdr:rowOff>
    </xdr:to>
    <xdr:sp macro="" textlink="">
      <xdr:nvSpPr>
        <xdr:cNvPr id="680" name="円/楕円 679"/>
        <xdr:cNvSpPr/>
      </xdr:nvSpPr>
      <xdr:spPr>
        <a:xfrm>
          <a:off x="15430500" y="16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76968</xdr:rowOff>
    </xdr:from>
    <xdr:ext cx="469744" cy="259045"/>
    <xdr:sp macro="" textlink="">
      <xdr:nvSpPr>
        <xdr:cNvPr id="681" name="テキスト ボックス 680"/>
        <xdr:cNvSpPr txBox="1"/>
      </xdr:nvSpPr>
      <xdr:spPr>
        <a:xfrm>
          <a:off x="15246427" y="17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88474</xdr:rowOff>
    </xdr:from>
    <xdr:to>
      <xdr:col>21</xdr:col>
      <xdr:colOff>212725</xdr:colOff>
      <xdr:row>99</xdr:row>
      <xdr:rowOff>18624</xdr:rowOff>
    </xdr:to>
    <xdr:sp macro="" textlink="">
      <xdr:nvSpPr>
        <xdr:cNvPr id="682" name="円/楕円 681"/>
        <xdr:cNvSpPr/>
      </xdr:nvSpPr>
      <xdr:spPr>
        <a:xfrm>
          <a:off x="14541500" y="168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9751</xdr:rowOff>
    </xdr:from>
    <xdr:ext cx="534377" cy="259045"/>
    <xdr:sp macro="" textlink="">
      <xdr:nvSpPr>
        <xdr:cNvPr id="683" name="テキスト ボックス 682"/>
        <xdr:cNvSpPr txBox="1"/>
      </xdr:nvSpPr>
      <xdr:spPr>
        <a:xfrm>
          <a:off x="14325111" y="169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164916</xdr:rowOff>
    </xdr:from>
    <xdr:to>
      <xdr:col>20</xdr:col>
      <xdr:colOff>9525</xdr:colOff>
      <xdr:row>96</xdr:row>
      <xdr:rowOff>95066</xdr:rowOff>
    </xdr:to>
    <xdr:sp macro="" textlink="">
      <xdr:nvSpPr>
        <xdr:cNvPr id="684" name="円/楕円 683"/>
        <xdr:cNvSpPr/>
      </xdr:nvSpPr>
      <xdr:spPr>
        <a:xfrm>
          <a:off x="13652500" y="16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111593</xdr:rowOff>
    </xdr:from>
    <xdr:ext cx="599010" cy="259045"/>
    <xdr:sp macro="" textlink="">
      <xdr:nvSpPr>
        <xdr:cNvPr id="685" name="テキスト ボックス 684"/>
        <xdr:cNvSpPr txBox="1"/>
      </xdr:nvSpPr>
      <xdr:spPr>
        <a:xfrm>
          <a:off x="13403794" y="162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102764</xdr:rowOff>
    </xdr:from>
    <xdr:to>
      <xdr:col>18</xdr:col>
      <xdr:colOff>492125</xdr:colOff>
      <xdr:row>98</xdr:row>
      <xdr:rowOff>32914</xdr:rowOff>
    </xdr:to>
    <xdr:sp macro="" textlink="">
      <xdr:nvSpPr>
        <xdr:cNvPr id="686" name="円/楕円 685"/>
        <xdr:cNvSpPr/>
      </xdr:nvSpPr>
      <xdr:spPr>
        <a:xfrm>
          <a:off x="12763500" y="167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49441</xdr:rowOff>
    </xdr:from>
    <xdr:ext cx="599010" cy="259045"/>
    <xdr:sp macro="" textlink="">
      <xdr:nvSpPr>
        <xdr:cNvPr id="687" name="テキスト ボックス 686"/>
        <xdr:cNvSpPr txBox="1"/>
      </xdr:nvSpPr>
      <xdr:spPr>
        <a:xfrm>
          <a:off x="12514794" y="165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97295</xdr:rowOff>
    </xdr:from>
    <xdr:to>
      <xdr:col>32</xdr:col>
      <xdr:colOff>186689</xdr:colOff>
      <xdr:row>38</xdr:row>
      <xdr:rowOff>139700</xdr:rowOff>
    </xdr:to>
    <xdr:cxnSp macro="">
      <xdr:nvCxnSpPr>
        <xdr:cNvPr id="709" name="直線コネクタ 708"/>
        <xdr:cNvCxnSpPr/>
      </xdr:nvCxnSpPr>
      <xdr:spPr>
        <a:xfrm flipV="1">
          <a:off x="22159595" y="5755145"/>
          <a:ext cx="1269" cy="89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2326</xdr:rowOff>
    </xdr:from>
    <xdr:ext cx="249299" cy="259045"/>
    <xdr:sp macro="" textlink="">
      <xdr:nvSpPr>
        <xdr:cNvPr id="710" name="投資及び出資金最小値テキスト"/>
        <xdr:cNvSpPr txBox="1"/>
      </xdr:nvSpPr>
      <xdr:spPr>
        <a:xfrm>
          <a:off x="22212300" y="6688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43972</xdr:rowOff>
    </xdr:from>
    <xdr:ext cx="534377" cy="259045"/>
    <xdr:sp macro="" textlink="">
      <xdr:nvSpPr>
        <xdr:cNvPr id="712" name="投資及び出資金最大値テキスト"/>
        <xdr:cNvSpPr txBox="1"/>
      </xdr:nvSpPr>
      <xdr:spPr>
        <a:xfrm>
          <a:off x="22212300" y="55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33</xdr:row>
      <xdr:rowOff>97295</xdr:rowOff>
    </xdr:from>
    <xdr:to>
      <xdr:col>32</xdr:col>
      <xdr:colOff>276225</xdr:colOff>
      <xdr:row>33</xdr:row>
      <xdr:rowOff>97295</xdr:rowOff>
    </xdr:to>
    <xdr:cxnSp macro="">
      <xdr:nvCxnSpPr>
        <xdr:cNvPr id="713" name="直線コネクタ 712"/>
        <xdr:cNvCxnSpPr/>
      </xdr:nvCxnSpPr>
      <xdr:spPr>
        <a:xfrm>
          <a:off x="22072600" y="575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91226</xdr:rowOff>
    </xdr:from>
    <xdr:ext cx="378565" cy="259045"/>
    <xdr:sp macro="" textlink="">
      <xdr:nvSpPr>
        <xdr:cNvPr id="715" name="投資及び出資金平均値テキスト"/>
        <xdr:cNvSpPr txBox="1"/>
      </xdr:nvSpPr>
      <xdr:spPr>
        <a:xfrm>
          <a:off x="22212300" y="64348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68349</xdr:rowOff>
    </xdr:from>
    <xdr:to>
      <xdr:col>32</xdr:col>
      <xdr:colOff>238125</xdr:colOff>
      <xdr:row>38</xdr:row>
      <xdr:rowOff>169949</xdr:rowOff>
    </xdr:to>
    <xdr:sp macro="" textlink="">
      <xdr:nvSpPr>
        <xdr:cNvPr id="716" name="フローチャート : 判断 715"/>
        <xdr:cNvSpPr/>
      </xdr:nvSpPr>
      <xdr:spPr>
        <a:xfrm>
          <a:off x="221107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32962</xdr:rowOff>
    </xdr:from>
    <xdr:to>
      <xdr:col>31</xdr:col>
      <xdr:colOff>85725</xdr:colOff>
      <xdr:row>38</xdr:row>
      <xdr:rowOff>134562</xdr:rowOff>
    </xdr:to>
    <xdr:sp macro="" textlink="">
      <xdr:nvSpPr>
        <xdr:cNvPr id="718" name="フローチャート : 判断 717"/>
        <xdr:cNvSpPr/>
      </xdr:nvSpPr>
      <xdr:spPr>
        <a:xfrm>
          <a:off x="21272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151089</xdr:rowOff>
    </xdr:from>
    <xdr:ext cx="469744" cy="259045"/>
    <xdr:sp macro="" textlink="">
      <xdr:nvSpPr>
        <xdr:cNvPr id="719" name="テキスト ボックス 718"/>
        <xdr:cNvSpPr txBox="1"/>
      </xdr:nvSpPr>
      <xdr:spPr>
        <a:xfrm>
          <a:off x="21088427"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104656</xdr:rowOff>
    </xdr:from>
    <xdr:to>
      <xdr:col>29</xdr:col>
      <xdr:colOff>517525</xdr:colOff>
      <xdr:row>38</xdr:row>
      <xdr:rowOff>139700</xdr:rowOff>
    </xdr:to>
    <xdr:cxnSp macro="">
      <xdr:nvCxnSpPr>
        <xdr:cNvPr id="720" name="直線コネクタ 719"/>
        <xdr:cNvCxnSpPr/>
      </xdr:nvCxnSpPr>
      <xdr:spPr>
        <a:xfrm>
          <a:off x="19545300" y="5419606"/>
          <a:ext cx="889000" cy="12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8113</xdr:rowOff>
    </xdr:from>
    <xdr:to>
      <xdr:col>29</xdr:col>
      <xdr:colOff>568325</xdr:colOff>
      <xdr:row>38</xdr:row>
      <xdr:rowOff>109713</xdr:rowOff>
    </xdr:to>
    <xdr:sp macro="" textlink="">
      <xdr:nvSpPr>
        <xdr:cNvPr id="721" name="フローチャート : 判断 720"/>
        <xdr:cNvSpPr/>
      </xdr:nvSpPr>
      <xdr:spPr>
        <a:xfrm>
          <a:off x="20383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126240</xdr:rowOff>
    </xdr:from>
    <xdr:ext cx="469744" cy="259045"/>
    <xdr:sp macro="" textlink="">
      <xdr:nvSpPr>
        <xdr:cNvPr id="722" name="テキスト ボックス 721"/>
        <xdr:cNvSpPr txBox="1"/>
      </xdr:nvSpPr>
      <xdr:spPr>
        <a:xfrm>
          <a:off x="20199427"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104656</xdr:rowOff>
    </xdr:from>
    <xdr:to>
      <xdr:col>28</xdr:col>
      <xdr:colOff>314325</xdr:colOff>
      <xdr:row>38</xdr:row>
      <xdr:rowOff>139700</xdr:rowOff>
    </xdr:to>
    <xdr:cxnSp macro="">
      <xdr:nvCxnSpPr>
        <xdr:cNvPr id="723" name="直線コネクタ 722"/>
        <xdr:cNvCxnSpPr/>
      </xdr:nvCxnSpPr>
      <xdr:spPr>
        <a:xfrm flipV="1">
          <a:off x="18656300" y="5419606"/>
          <a:ext cx="889000" cy="12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32024</xdr:rowOff>
    </xdr:from>
    <xdr:to>
      <xdr:col>28</xdr:col>
      <xdr:colOff>365125</xdr:colOff>
      <xdr:row>38</xdr:row>
      <xdr:rowOff>133624</xdr:rowOff>
    </xdr:to>
    <xdr:sp macro="" textlink="">
      <xdr:nvSpPr>
        <xdr:cNvPr id="724" name="フローチャート : 判断 723"/>
        <xdr:cNvSpPr/>
      </xdr:nvSpPr>
      <xdr:spPr>
        <a:xfrm>
          <a:off x="19494500" y="654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124751</xdr:rowOff>
    </xdr:from>
    <xdr:ext cx="469744" cy="259045"/>
    <xdr:sp macro="" textlink="">
      <xdr:nvSpPr>
        <xdr:cNvPr id="725" name="テキスト ボックス 724"/>
        <xdr:cNvSpPr txBox="1"/>
      </xdr:nvSpPr>
      <xdr:spPr>
        <a:xfrm>
          <a:off x="19310427" y="66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6696</xdr:rowOff>
    </xdr:from>
    <xdr:to>
      <xdr:col>27</xdr:col>
      <xdr:colOff>161925</xdr:colOff>
      <xdr:row>38</xdr:row>
      <xdr:rowOff>108296</xdr:rowOff>
    </xdr:to>
    <xdr:sp macro="" textlink="">
      <xdr:nvSpPr>
        <xdr:cNvPr id="726" name="フローチャート : 判断 725"/>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124822</xdr:rowOff>
    </xdr:from>
    <xdr:ext cx="469744" cy="259045"/>
    <xdr:sp macro="" textlink="">
      <xdr:nvSpPr>
        <xdr:cNvPr id="727" name="テキスト ボックス 726"/>
        <xdr:cNvSpPr txBox="1"/>
      </xdr:nvSpPr>
      <xdr:spPr>
        <a:xfrm>
          <a:off x="18421427"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46776</xdr:rowOff>
    </xdr:from>
    <xdr:ext cx="249299" cy="259045"/>
    <xdr:sp macro="" textlink="">
      <xdr:nvSpPr>
        <xdr:cNvPr id="734" name="投資及び出資金該当値テキスト"/>
        <xdr:cNvSpPr txBox="1"/>
      </xdr:nvSpPr>
      <xdr:spPr>
        <a:xfrm>
          <a:off x="22212300" y="6561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53856</xdr:rowOff>
    </xdr:from>
    <xdr:to>
      <xdr:col>28</xdr:col>
      <xdr:colOff>365125</xdr:colOff>
      <xdr:row>31</xdr:row>
      <xdr:rowOff>155456</xdr:rowOff>
    </xdr:to>
    <xdr:sp macro="" textlink="">
      <xdr:nvSpPr>
        <xdr:cNvPr id="739" name="円/楕円 738"/>
        <xdr:cNvSpPr/>
      </xdr:nvSpPr>
      <xdr:spPr>
        <a:xfrm>
          <a:off x="19494500" y="53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533</xdr:rowOff>
    </xdr:from>
    <xdr:ext cx="534377" cy="259045"/>
    <xdr:sp macro="" textlink="">
      <xdr:nvSpPr>
        <xdr:cNvPr id="740" name="テキスト ボックス 739"/>
        <xdr:cNvSpPr txBox="1"/>
      </xdr:nvSpPr>
      <xdr:spPr>
        <a:xfrm>
          <a:off x="19278111" y="51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39268</xdr:rowOff>
    </xdr:from>
    <xdr:to>
      <xdr:col>32</xdr:col>
      <xdr:colOff>187325</xdr:colOff>
      <xdr:row>74</xdr:row>
      <xdr:rowOff>141925</xdr:rowOff>
    </xdr:to>
    <xdr:cxnSp macro="">
      <xdr:nvCxnSpPr>
        <xdr:cNvPr id="828" name="直線コネクタ 827"/>
        <xdr:cNvCxnSpPr/>
      </xdr:nvCxnSpPr>
      <xdr:spPr>
        <a:xfrm>
          <a:off x="21323300" y="12726568"/>
          <a:ext cx="838200" cy="10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39268</xdr:rowOff>
    </xdr:from>
    <xdr:to>
      <xdr:col>31</xdr:col>
      <xdr:colOff>34925</xdr:colOff>
      <xdr:row>74</xdr:row>
      <xdr:rowOff>102164</xdr:rowOff>
    </xdr:to>
    <xdr:cxnSp macro="">
      <xdr:nvCxnSpPr>
        <xdr:cNvPr id="831" name="直線コネクタ 830"/>
        <xdr:cNvCxnSpPr/>
      </xdr:nvCxnSpPr>
      <xdr:spPr>
        <a:xfrm flipV="1">
          <a:off x="20434300" y="12726568"/>
          <a:ext cx="889000" cy="6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102164</xdr:rowOff>
    </xdr:from>
    <xdr:to>
      <xdr:col>29</xdr:col>
      <xdr:colOff>517525</xdr:colOff>
      <xdr:row>74</xdr:row>
      <xdr:rowOff>109048</xdr:rowOff>
    </xdr:to>
    <xdr:cxnSp macro="">
      <xdr:nvCxnSpPr>
        <xdr:cNvPr id="834" name="直線コネクタ 833"/>
        <xdr:cNvCxnSpPr/>
      </xdr:nvCxnSpPr>
      <xdr:spPr>
        <a:xfrm flipV="1">
          <a:off x="19545300" y="12789464"/>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109048</xdr:rowOff>
    </xdr:from>
    <xdr:to>
      <xdr:col>28</xdr:col>
      <xdr:colOff>314325</xdr:colOff>
      <xdr:row>74</xdr:row>
      <xdr:rowOff>127935</xdr:rowOff>
    </xdr:to>
    <xdr:cxnSp macro="">
      <xdr:nvCxnSpPr>
        <xdr:cNvPr id="837" name="直線コネクタ 836"/>
        <xdr:cNvCxnSpPr/>
      </xdr:nvCxnSpPr>
      <xdr:spPr>
        <a:xfrm flipV="1">
          <a:off x="18656300" y="12796348"/>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91125</xdr:rowOff>
    </xdr:from>
    <xdr:to>
      <xdr:col>32</xdr:col>
      <xdr:colOff>238125</xdr:colOff>
      <xdr:row>75</xdr:row>
      <xdr:rowOff>21275</xdr:rowOff>
    </xdr:to>
    <xdr:sp macro="" textlink="">
      <xdr:nvSpPr>
        <xdr:cNvPr id="847" name="円/楕円 846"/>
        <xdr:cNvSpPr/>
      </xdr:nvSpPr>
      <xdr:spPr>
        <a:xfrm>
          <a:off x="22110700" y="127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114002</xdr:rowOff>
    </xdr:from>
    <xdr:ext cx="599010" cy="259045"/>
    <xdr:sp macro="" textlink="">
      <xdr:nvSpPr>
        <xdr:cNvPr id="848" name="繰出金該当値テキスト"/>
        <xdr:cNvSpPr txBox="1"/>
      </xdr:nvSpPr>
      <xdr:spPr>
        <a:xfrm>
          <a:off x="22212300" y="1262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199,416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159918</xdr:rowOff>
    </xdr:from>
    <xdr:to>
      <xdr:col>31</xdr:col>
      <xdr:colOff>85725</xdr:colOff>
      <xdr:row>74</xdr:row>
      <xdr:rowOff>90068</xdr:rowOff>
    </xdr:to>
    <xdr:sp macro="" textlink="">
      <xdr:nvSpPr>
        <xdr:cNvPr id="849" name="円/楕円 848"/>
        <xdr:cNvSpPr/>
      </xdr:nvSpPr>
      <xdr:spPr>
        <a:xfrm>
          <a:off x="21272500" y="126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106595</xdr:rowOff>
    </xdr:from>
    <xdr:ext cx="599010" cy="259045"/>
    <xdr:sp macro="" textlink="">
      <xdr:nvSpPr>
        <xdr:cNvPr id="850" name="テキスト ボックス 849"/>
        <xdr:cNvSpPr txBox="1"/>
      </xdr:nvSpPr>
      <xdr:spPr>
        <a:xfrm>
          <a:off x="21023794" y="1245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226,360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51364</xdr:rowOff>
    </xdr:from>
    <xdr:to>
      <xdr:col>29</xdr:col>
      <xdr:colOff>568325</xdr:colOff>
      <xdr:row>74</xdr:row>
      <xdr:rowOff>152964</xdr:rowOff>
    </xdr:to>
    <xdr:sp macro="" textlink="">
      <xdr:nvSpPr>
        <xdr:cNvPr id="851" name="円/楕円 850"/>
        <xdr:cNvSpPr/>
      </xdr:nvSpPr>
      <xdr:spPr>
        <a:xfrm>
          <a:off x="20383500" y="127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169491</xdr:rowOff>
    </xdr:from>
    <xdr:ext cx="599010" cy="259045"/>
    <xdr:sp macro="" textlink="">
      <xdr:nvSpPr>
        <xdr:cNvPr id="852" name="テキスト ボックス 851"/>
        <xdr:cNvSpPr txBox="1"/>
      </xdr:nvSpPr>
      <xdr:spPr>
        <a:xfrm>
          <a:off x="20134794" y="125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58248</xdr:rowOff>
    </xdr:from>
    <xdr:to>
      <xdr:col>28</xdr:col>
      <xdr:colOff>365125</xdr:colOff>
      <xdr:row>74</xdr:row>
      <xdr:rowOff>159848</xdr:rowOff>
    </xdr:to>
    <xdr:sp macro="" textlink="">
      <xdr:nvSpPr>
        <xdr:cNvPr id="853" name="円/楕円 852"/>
        <xdr:cNvSpPr/>
      </xdr:nvSpPr>
      <xdr:spPr>
        <a:xfrm>
          <a:off x="19494500" y="127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4925</xdr:rowOff>
    </xdr:from>
    <xdr:ext cx="599010" cy="259045"/>
    <xdr:sp macro="" textlink="">
      <xdr:nvSpPr>
        <xdr:cNvPr id="854" name="テキスト ボックス 853"/>
        <xdr:cNvSpPr txBox="1"/>
      </xdr:nvSpPr>
      <xdr:spPr>
        <a:xfrm>
          <a:off x="19245794" y="125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77135</xdr:rowOff>
    </xdr:from>
    <xdr:to>
      <xdr:col>27</xdr:col>
      <xdr:colOff>161925</xdr:colOff>
      <xdr:row>75</xdr:row>
      <xdr:rowOff>7285</xdr:rowOff>
    </xdr:to>
    <xdr:sp macro="" textlink="">
      <xdr:nvSpPr>
        <xdr:cNvPr id="855" name="円/楕円 854"/>
        <xdr:cNvSpPr/>
      </xdr:nvSpPr>
      <xdr:spPr>
        <a:xfrm>
          <a:off x="18605500" y="127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23812</xdr:rowOff>
    </xdr:from>
    <xdr:ext cx="599010" cy="259045"/>
    <xdr:sp macro="" textlink="">
      <xdr:nvSpPr>
        <xdr:cNvPr id="856" name="テキスト ボックス 855"/>
        <xdr:cNvSpPr txBox="1"/>
      </xdr:nvSpPr>
      <xdr:spPr>
        <a:xfrm>
          <a:off x="18356794" y="125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平成２７年度に消防署建設事業を実施したため新規整備事業が増加。補助費については、南和広域医療組合への負担金が増加したため。</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
450
154.90
2,524,374
2,237,961
245,130
1,011,554
2,528,783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116334</xdr:rowOff>
    </xdr:from>
    <xdr:to>
      <xdr:col>6</xdr:col>
      <xdr:colOff>511175</xdr:colOff>
      <xdr:row>32</xdr:row>
      <xdr:rowOff>49909</xdr:rowOff>
    </xdr:to>
    <xdr:cxnSp macro="">
      <xdr:nvCxnSpPr>
        <xdr:cNvPr id="62" name="直線コネクタ 61"/>
        <xdr:cNvCxnSpPr/>
      </xdr:nvCxnSpPr>
      <xdr:spPr>
        <a:xfrm flipV="1">
          <a:off x="3797300" y="5431284"/>
          <a:ext cx="8382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40226</xdr:rowOff>
    </xdr:from>
    <xdr:to>
      <xdr:col>5</xdr:col>
      <xdr:colOff>358775</xdr:colOff>
      <xdr:row>32</xdr:row>
      <xdr:rowOff>49909</xdr:rowOff>
    </xdr:to>
    <xdr:cxnSp macro="">
      <xdr:nvCxnSpPr>
        <xdr:cNvPr id="65" name="直線コネクタ 64"/>
        <xdr:cNvCxnSpPr/>
      </xdr:nvCxnSpPr>
      <xdr:spPr>
        <a:xfrm>
          <a:off x="2908300" y="5526626"/>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40226</xdr:rowOff>
    </xdr:from>
    <xdr:to>
      <xdr:col>4</xdr:col>
      <xdr:colOff>155575</xdr:colOff>
      <xdr:row>32</xdr:row>
      <xdr:rowOff>92184</xdr:rowOff>
    </xdr:to>
    <xdr:cxnSp macro="">
      <xdr:nvCxnSpPr>
        <xdr:cNvPr id="68" name="直線コネクタ 67"/>
        <xdr:cNvCxnSpPr/>
      </xdr:nvCxnSpPr>
      <xdr:spPr>
        <a:xfrm flipV="1">
          <a:off x="2019300" y="5526626"/>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92184</xdr:rowOff>
    </xdr:from>
    <xdr:to>
      <xdr:col>2</xdr:col>
      <xdr:colOff>638175</xdr:colOff>
      <xdr:row>32</xdr:row>
      <xdr:rowOff>106161</xdr:rowOff>
    </xdr:to>
    <xdr:cxnSp macro="">
      <xdr:nvCxnSpPr>
        <xdr:cNvPr id="71" name="直線コネクタ 70"/>
        <xdr:cNvCxnSpPr/>
      </xdr:nvCxnSpPr>
      <xdr:spPr>
        <a:xfrm flipV="1">
          <a:off x="1130300" y="5578584"/>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65534</xdr:rowOff>
    </xdr:from>
    <xdr:to>
      <xdr:col>6</xdr:col>
      <xdr:colOff>561975</xdr:colOff>
      <xdr:row>31</xdr:row>
      <xdr:rowOff>167134</xdr:rowOff>
    </xdr:to>
    <xdr:sp macro="" textlink="">
      <xdr:nvSpPr>
        <xdr:cNvPr id="81" name="円/楕円 80"/>
        <xdr:cNvSpPr/>
      </xdr:nvSpPr>
      <xdr:spPr>
        <a:xfrm>
          <a:off x="4584700" y="53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88411</xdr:rowOff>
    </xdr:from>
    <xdr:ext cx="534377" cy="259045"/>
    <xdr:sp macro="" textlink="">
      <xdr:nvSpPr>
        <xdr:cNvPr id="82" name="議会費該当値テキスト"/>
        <xdr:cNvSpPr txBox="1"/>
      </xdr:nvSpPr>
      <xdr:spPr>
        <a:xfrm>
          <a:off x="4686300" y="523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170559</xdr:rowOff>
    </xdr:from>
    <xdr:to>
      <xdr:col>5</xdr:col>
      <xdr:colOff>409575</xdr:colOff>
      <xdr:row>32</xdr:row>
      <xdr:rowOff>100709</xdr:rowOff>
    </xdr:to>
    <xdr:sp macro="" textlink="">
      <xdr:nvSpPr>
        <xdr:cNvPr id="83" name="円/楕円 82"/>
        <xdr:cNvSpPr/>
      </xdr:nvSpPr>
      <xdr:spPr>
        <a:xfrm>
          <a:off x="3746500" y="54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117236</xdr:rowOff>
    </xdr:from>
    <xdr:ext cx="534377" cy="259045"/>
    <xdr:sp macro="" textlink="">
      <xdr:nvSpPr>
        <xdr:cNvPr id="84" name="テキスト ボックス 83"/>
        <xdr:cNvSpPr txBox="1"/>
      </xdr:nvSpPr>
      <xdr:spPr>
        <a:xfrm>
          <a:off x="3530111" y="52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160876</xdr:rowOff>
    </xdr:from>
    <xdr:to>
      <xdr:col>4</xdr:col>
      <xdr:colOff>206375</xdr:colOff>
      <xdr:row>32</xdr:row>
      <xdr:rowOff>91026</xdr:rowOff>
    </xdr:to>
    <xdr:sp macro="" textlink="">
      <xdr:nvSpPr>
        <xdr:cNvPr id="85" name="円/楕円 84"/>
        <xdr:cNvSpPr/>
      </xdr:nvSpPr>
      <xdr:spPr>
        <a:xfrm>
          <a:off x="2857500" y="54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107553</xdr:rowOff>
    </xdr:from>
    <xdr:ext cx="534377" cy="259045"/>
    <xdr:sp macro="" textlink="">
      <xdr:nvSpPr>
        <xdr:cNvPr id="86" name="テキスト ボックス 85"/>
        <xdr:cNvSpPr txBox="1"/>
      </xdr:nvSpPr>
      <xdr:spPr>
        <a:xfrm>
          <a:off x="2641111" y="52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41384</xdr:rowOff>
    </xdr:from>
    <xdr:to>
      <xdr:col>3</xdr:col>
      <xdr:colOff>3175</xdr:colOff>
      <xdr:row>32</xdr:row>
      <xdr:rowOff>142984</xdr:rowOff>
    </xdr:to>
    <xdr:sp macro="" textlink="">
      <xdr:nvSpPr>
        <xdr:cNvPr id="87" name="円/楕円 86"/>
        <xdr:cNvSpPr/>
      </xdr:nvSpPr>
      <xdr:spPr>
        <a:xfrm>
          <a:off x="1968500" y="55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159511</xdr:rowOff>
    </xdr:from>
    <xdr:ext cx="534377" cy="259045"/>
    <xdr:sp macro="" textlink="">
      <xdr:nvSpPr>
        <xdr:cNvPr id="88" name="テキスト ボックス 87"/>
        <xdr:cNvSpPr txBox="1"/>
      </xdr:nvSpPr>
      <xdr:spPr>
        <a:xfrm>
          <a:off x="1752111" y="53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55361</xdr:rowOff>
    </xdr:from>
    <xdr:to>
      <xdr:col>1</xdr:col>
      <xdr:colOff>485775</xdr:colOff>
      <xdr:row>32</xdr:row>
      <xdr:rowOff>156961</xdr:rowOff>
    </xdr:to>
    <xdr:sp macro="" textlink="">
      <xdr:nvSpPr>
        <xdr:cNvPr id="89" name="円/楕円 88"/>
        <xdr:cNvSpPr/>
      </xdr:nvSpPr>
      <xdr:spPr>
        <a:xfrm>
          <a:off x="1079500" y="55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2038</xdr:rowOff>
    </xdr:from>
    <xdr:ext cx="534377" cy="259045"/>
    <xdr:sp macro="" textlink="">
      <xdr:nvSpPr>
        <xdr:cNvPr id="90" name="テキスト ボックス 89"/>
        <xdr:cNvSpPr txBox="1"/>
      </xdr:nvSpPr>
      <xdr:spPr>
        <a:xfrm>
          <a:off x="863111" y="53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145857</xdr:rowOff>
    </xdr:from>
    <xdr:to>
      <xdr:col>6</xdr:col>
      <xdr:colOff>511175</xdr:colOff>
      <xdr:row>55</xdr:row>
      <xdr:rowOff>125708</xdr:rowOff>
    </xdr:to>
    <xdr:cxnSp macro="">
      <xdr:nvCxnSpPr>
        <xdr:cNvPr id="121" name="直線コネクタ 120"/>
        <xdr:cNvCxnSpPr/>
      </xdr:nvCxnSpPr>
      <xdr:spPr>
        <a:xfrm flipV="1">
          <a:off x="3797300" y="9404157"/>
          <a:ext cx="838200" cy="15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88883</xdr:rowOff>
    </xdr:from>
    <xdr:to>
      <xdr:col>5</xdr:col>
      <xdr:colOff>358775</xdr:colOff>
      <xdr:row>55</xdr:row>
      <xdr:rowOff>125708</xdr:rowOff>
    </xdr:to>
    <xdr:cxnSp macro="">
      <xdr:nvCxnSpPr>
        <xdr:cNvPr id="124" name="直線コネクタ 123"/>
        <xdr:cNvCxnSpPr/>
      </xdr:nvCxnSpPr>
      <xdr:spPr>
        <a:xfrm>
          <a:off x="2908300" y="9518633"/>
          <a:ext cx="889000" cy="3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92217</xdr:rowOff>
    </xdr:from>
    <xdr:to>
      <xdr:col>4</xdr:col>
      <xdr:colOff>155575</xdr:colOff>
      <xdr:row>55</xdr:row>
      <xdr:rowOff>88883</xdr:rowOff>
    </xdr:to>
    <xdr:cxnSp macro="">
      <xdr:nvCxnSpPr>
        <xdr:cNvPr id="127" name="直線コネクタ 126"/>
        <xdr:cNvCxnSpPr/>
      </xdr:nvCxnSpPr>
      <xdr:spPr>
        <a:xfrm>
          <a:off x="2019300" y="9179067"/>
          <a:ext cx="889000" cy="33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92217</xdr:rowOff>
    </xdr:from>
    <xdr:to>
      <xdr:col>2</xdr:col>
      <xdr:colOff>638175</xdr:colOff>
      <xdr:row>55</xdr:row>
      <xdr:rowOff>7597</xdr:rowOff>
    </xdr:to>
    <xdr:cxnSp macro="">
      <xdr:nvCxnSpPr>
        <xdr:cNvPr id="130" name="直線コネクタ 129"/>
        <xdr:cNvCxnSpPr/>
      </xdr:nvCxnSpPr>
      <xdr:spPr>
        <a:xfrm flipV="1">
          <a:off x="1130300" y="9179067"/>
          <a:ext cx="889000" cy="2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95057</xdr:rowOff>
    </xdr:from>
    <xdr:to>
      <xdr:col>6</xdr:col>
      <xdr:colOff>561975</xdr:colOff>
      <xdr:row>55</xdr:row>
      <xdr:rowOff>25207</xdr:rowOff>
    </xdr:to>
    <xdr:sp macro="" textlink="">
      <xdr:nvSpPr>
        <xdr:cNvPr id="140" name="円/楕円 139"/>
        <xdr:cNvSpPr/>
      </xdr:nvSpPr>
      <xdr:spPr>
        <a:xfrm>
          <a:off x="4584700" y="9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117934</xdr:rowOff>
    </xdr:from>
    <xdr:ext cx="599010" cy="259045"/>
    <xdr:sp macro="" textlink="">
      <xdr:nvSpPr>
        <xdr:cNvPr id="141" name="総務費該当値テキスト"/>
        <xdr:cNvSpPr txBox="1"/>
      </xdr:nvSpPr>
      <xdr:spPr>
        <a:xfrm>
          <a:off x="4686300" y="9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744,344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74908</xdr:rowOff>
    </xdr:from>
    <xdr:to>
      <xdr:col>5</xdr:col>
      <xdr:colOff>409575</xdr:colOff>
      <xdr:row>56</xdr:row>
      <xdr:rowOff>5058</xdr:rowOff>
    </xdr:to>
    <xdr:sp macro="" textlink="">
      <xdr:nvSpPr>
        <xdr:cNvPr id="142" name="円/楕円 141"/>
        <xdr:cNvSpPr/>
      </xdr:nvSpPr>
      <xdr:spPr>
        <a:xfrm>
          <a:off x="3746500" y="95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21585</xdr:rowOff>
    </xdr:from>
    <xdr:ext cx="599010" cy="259045"/>
    <xdr:sp macro="" textlink="">
      <xdr:nvSpPr>
        <xdr:cNvPr id="143" name="テキスト ボックス 142"/>
        <xdr:cNvSpPr txBox="1"/>
      </xdr:nvSpPr>
      <xdr:spPr>
        <a:xfrm>
          <a:off x="3497794" y="92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38083</xdr:rowOff>
    </xdr:from>
    <xdr:to>
      <xdr:col>4</xdr:col>
      <xdr:colOff>206375</xdr:colOff>
      <xdr:row>55</xdr:row>
      <xdr:rowOff>139683</xdr:rowOff>
    </xdr:to>
    <xdr:sp macro="" textlink="">
      <xdr:nvSpPr>
        <xdr:cNvPr id="144" name="円/楕円 143"/>
        <xdr:cNvSpPr/>
      </xdr:nvSpPr>
      <xdr:spPr>
        <a:xfrm>
          <a:off x="2857500" y="94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156210</xdr:rowOff>
    </xdr:from>
    <xdr:ext cx="599010" cy="259045"/>
    <xdr:sp macro="" textlink="">
      <xdr:nvSpPr>
        <xdr:cNvPr id="145" name="テキスト ボックス 144"/>
        <xdr:cNvSpPr txBox="1"/>
      </xdr:nvSpPr>
      <xdr:spPr>
        <a:xfrm>
          <a:off x="2608794" y="924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639,182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41417</xdr:rowOff>
    </xdr:from>
    <xdr:to>
      <xdr:col>3</xdr:col>
      <xdr:colOff>3175</xdr:colOff>
      <xdr:row>53</xdr:row>
      <xdr:rowOff>143017</xdr:rowOff>
    </xdr:to>
    <xdr:sp macro="" textlink="">
      <xdr:nvSpPr>
        <xdr:cNvPr id="146" name="円/楕円 145"/>
        <xdr:cNvSpPr/>
      </xdr:nvSpPr>
      <xdr:spPr>
        <a:xfrm>
          <a:off x="1968500" y="91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159544</xdr:rowOff>
    </xdr:from>
    <xdr:ext cx="599010" cy="259045"/>
    <xdr:sp macro="" textlink="">
      <xdr:nvSpPr>
        <xdr:cNvPr id="147" name="テキスト ボックス 146"/>
        <xdr:cNvSpPr txBox="1"/>
      </xdr:nvSpPr>
      <xdr:spPr>
        <a:xfrm>
          <a:off x="1719794" y="890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128247</xdr:rowOff>
    </xdr:from>
    <xdr:to>
      <xdr:col>1</xdr:col>
      <xdr:colOff>485775</xdr:colOff>
      <xdr:row>55</xdr:row>
      <xdr:rowOff>58397</xdr:rowOff>
    </xdr:to>
    <xdr:sp macro="" textlink="">
      <xdr:nvSpPr>
        <xdr:cNvPr id="148" name="円/楕円 147"/>
        <xdr:cNvSpPr/>
      </xdr:nvSpPr>
      <xdr:spPr>
        <a:xfrm>
          <a:off x="1079500" y="93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74924</xdr:rowOff>
    </xdr:from>
    <xdr:ext cx="599010" cy="259045"/>
    <xdr:sp macro="" textlink="">
      <xdr:nvSpPr>
        <xdr:cNvPr id="149" name="テキスト ボックス 148"/>
        <xdr:cNvSpPr txBox="1"/>
      </xdr:nvSpPr>
      <xdr:spPr>
        <a:xfrm>
          <a:off x="830794" y="916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117616</xdr:rowOff>
    </xdr:from>
    <xdr:to>
      <xdr:col>6</xdr:col>
      <xdr:colOff>511175</xdr:colOff>
      <xdr:row>77</xdr:row>
      <xdr:rowOff>43693</xdr:rowOff>
    </xdr:to>
    <xdr:cxnSp macro="">
      <xdr:nvCxnSpPr>
        <xdr:cNvPr id="178" name="直線コネクタ 177"/>
        <xdr:cNvCxnSpPr/>
      </xdr:nvCxnSpPr>
      <xdr:spPr>
        <a:xfrm>
          <a:off x="3797300" y="13147816"/>
          <a:ext cx="838200" cy="9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117616</xdr:rowOff>
    </xdr:from>
    <xdr:to>
      <xdr:col>5</xdr:col>
      <xdr:colOff>358775</xdr:colOff>
      <xdr:row>76</xdr:row>
      <xdr:rowOff>163909</xdr:rowOff>
    </xdr:to>
    <xdr:cxnSp macro="">
      <xdr:nvCxnSpPr>
        <xdr:cNvPr id="181" name="直線コネクタ 180"/>
        <xdr:cNvCxnSpPr/>
      </xdr:nvCxnSpPr>
      <xdr:spPr>
        <a:xfrm flipV="1">
          <a:off x="2908300" y="13147816"/>
          <a:ext cx="889000" cy="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163909</xdr:rowOff>
    </xdr:from>
    <xdr:to>
      <xdr:col>4</xdr:col>
      <xdr:colOff>155575</xdr:colOff>
      <xdr:row>77</xdr:row>
      <xdr:rowOff>55409</xdr:rowOff>
    </xdr:to>
    <xdr:cxnSp macro="">
      <xdr:nvCxnSpPr>
        <xdr:cNvPr id="184" name="直線コネクタ 183"/>
        <xdr:cNvCxnSpPr/>
      </xdr:nvCxnSpPr>
      <xdr:spPr>
        <a:xfrm flipV="1">
          <a:off x="2019300" y="13194109"/>
          <a:ext cx="889000" cy="6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74781</xdr:rowOff>
    </xdr:from>
    <xdr:to>
      <xdr:col>2</xdr:col>
      <xdr:colOff>638175</xdr:colOff>
      <xdr:row>77</xdr:row>
      <xdr:rowOff>55409</xdr:rowOff>
    </xdr:to>
    <xdr:cxnSp macro="">
      <xdr:nvCxnSpPr>
        <xdr:cNvPr id="187" name="直線コネクタ 186"/>
        <xdr:cNvCxnSpPr/>
      </xdr:nvCxnSpPr>
      <xdr:spPr>
        <a:xfrm>
          <a:off x="1130300" y="13104981"/>
          <a:ext cx="889000" cy="15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164343</xdr:rowOff>
    </xdr:from>
    <xdr:to>
      <xdr:col>6</xdr:col>
      <xdr:colOff>561975</xdr:colOff>
      <xdr:row>77</xdr:row>
      <xdr:rowOff>94493</xdr:rowOff>
    </xdr:to>
    <xdr:sp macro="" textlink="">
      <xdr:nvSpPr>
        <xdr:cNvPr id="197" name="円/楕円 196"/>
        <xdr:cNvSpPr/>
      </xdr:nvSpPr>
      <xdr:spPr>
        <a:xfrm>
          <a:off x="4584700" y="13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15770</xdr:rowOff>
    </xdr:from>
    <xdr:ext cx="599010" cy="259045"/>
    <xdr:sp macro="" textlink="">
      <xdr:nvSpPr>
        <xdr:cNvPr id="198" name="民生費該当値テキスト"/>
        <xdr:cNvSpPr txBox="1"/>
      </xdr:nvSpPr>
      <xdr:spPr>
        <a:xfrm>
          <a:off x="4686300" y="1304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66816</xdr:rowOff>
    </xdr:from>
    <xdr:to>
      <xdr:col>5</xdr:col>
      <xdr:colOff>409575</xdr:colOff>
      <xdr:row>76</xdr:row>
      <xdr:rowOff>168416</xdr:rowOff>
    </xdr:to>
    <xdr:sp macro="" textlink="">
      <xdr:nvSpPr>
        <xdr:cNvPr id="199" name="円/楕円 198"/>
        <xdr:cNvSpPr/>
      </xdr:nvSpPr>
      <xdr:spPr>
        <a:xfrm>
          <a:off x="3746500" y="13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13493</xdr:rowOff>
    </xdr:from>
    <xdr:ext cx="599010" cy="259045"/>
    <xdr:sp macro="" textlink="">
      <xdr:nvSpPr>
        <xdr:cNvPr id="200" name="テキスト ボックス 199"/>
        <xdr:cNvSpPr txBox="1"/>
      </xdr:nvSpPr>
      <xdr:spPr>
        <a:xfrm>
          <a:off x="3497794" y="128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113109</xdr:rowOff>
    </xdr:from>
    <xdr:to>
      <xdr:col>4</xdr:col>
      <xdr:colOff>206375</xdr:colOff>
      <xdr:row>77</xdr:row>
      <xdr:rowOff>43259</xdr:rowOff>
    </xdr:to>
    <xdr:sp macro="" textlink="">
      <xdr:nvSpPr>
        <xdr:cNvPr id="201" name="円/楕円 200"/>
        <xdr:cNvSpPr/>
      </xdr:nvSpPr>
      <xdr:spPr>
        <a:xfrm>
          <a:off x="2857500" y="131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59787</xdr:rowOff>
    </xdr:from>
    <xdr:ext cx="599010" cy="259045"/>
    <xdr:sp macro="" textlink="">
      <xdr:nvSpPr>
        <xdr:cNvPr id="202" name="テキスト ボックス 201"/>
        <xdr:cNvSpPr txBox="1"/>
      </xdr:nvSpPr>
      <xdr:spPr>
        <a:xfrm>
          <a:off x="2608794" y="1291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4609</xdr:rowOff>
    </xdr:from>
    <xdr:to>
      <xdr:col>3</xdr:col>
      <xdr:colOff>3175</xdr:colOff>
      <xdr:row>77</xdr:row>
      <xdr:rowOff>106209</xdr:rowOff>
    </xdr:to>
    <xdr:sp macro="" textlink="">
      <xdr:nvSpPr>
        <xdr:cNvPr id="203" name="円/楕円 202"/>
        <xdr:cNvSpPr/>
      </xdr:nvSpPr>
      <xdr:spPr>
        <a:xfrm>
          <a:off x="1968500" y="132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122736</xdr:rowOff>
    </xdr:from>
    <xdr:ext cx="599010" cy="259045"/>
    <xdr:sp macro="" textlink="">
      <xdr:nvSpPr>
        <xdr:cNvPr id="204" name="テキスト ボックス 203"/>
        <xdr:cNvSpPr txBox="1"/>
      </xdr:nvSpPr>
      <xdr:spPr>
        <a:xfrm>
          <a:off x="1719794" y="1298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23981</xdr:rowOff>
    </xdr:from>
    <xdr:to>
      <xdr:col>1</xdr:col>
      <xdr:colOff>485775</xdr:colOff>
      <xdr:row>76</xdr:row>
      <xdr:rowOff>125581</xdr:rowOff>
    </xdr:to>
    <xdr:sp macro="" textlink="">
      <xdr:nvSpPr>
        <xdr:cNvPr id="205" name="円/楕円 204"/>
        <xdr:cNvSpPr/>
      </xdr:nvSpPr>
      <xdr:spPr>
        <a:xfrm>
          <a:off x="1079500" y="130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142108</xdr:rowOff>
    </xdr:from>
    <xdr:ext cx="599010" cy="259045"/>
    <xdr:sp macro="" textlink="">
      <xdr:nvSpPr>
        <xdr:cNvPr id="206" name="テキスト ボックス 205"/>
        <xdr:cNvSpPr txBox="1"/>
      </xdr:nvSpPr>
      <xdr:spPr>
        <a:xfrm>
          <a:off x="830794" y="1282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169585</xdr:rowOff>
    </xdr:from>
    <xdr:to>
      <xdr:col>6</xdr:col>
      <xdr:colOff>511175</xdr:colOff>
      <xdr:row>94</xdr:row>
      <xdr:rowOff>42858</xdr:rowOff>
    </xdr:to>
    <xdr:cxnSp macro="">
      <xdr:nvCxnSpPr>
        <xdr:cNvPr id="235" name="直線コネクタ 234"/>
        <xdr:cNvCxnSpPr/>
      </xdr:nvCxnSpPr>
      <xdr:spPr>
        <a:xfrm flipV="1">
          <a:off x="3797300" y="15428635"/>
          <a:ext cx="838200" cy="7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42858</xdr:rowOff>
    </xdr:from>
    <xdr:to>
      <xdr:col>5</xdr:col>
      <xdr:colOff>358775</xdr:colOff>
      <xdr:row>96</xdr:row>
      <xdr:rowOff>35756</xdr:rowOff>
    </xdr:to>
    <xdr:cxnSp macro="">
      <xdr:nvCxnSpPr>
        <xdr:cNvPr id="238" name="直線コネクタ 237"/>
        <xdr:cNvCxnSpPr/>
      </xdr:nvCxnSpPr>
      <xdr:spPr>
        <a:xfrm flipV="1">
          <a:off x="2908300" y="16159158"/>
          <a:ext cx="889000" cy="33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156266</xdr:rowOff>
    </xdr:from>
    <xdr:to>
      <xdr:col>4</xdr:col>
      <xdr:colOff>155575</xdr:colOff>
      <xdr:row>96</xdr:row>
      <xdr:rowOff>35756</xdr:rowOff>
    </xdr:to>
    <xdr:cxnSp macro="">
      <xdr:nvCxnSpPr>
        <xdr:cNvPr id="241" name="直線コネクタ 240"/>
        <xdr:cNvCxnSpPr/>
      </xdr:nvCxnSpPr>
      <xdr:spPr>
        <a:xfrm>
          <a:off x="2019300" y="16272566"/>
          <a:ext cx="889000" cy="2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58063</xdr:rowOff>
    </xdr:from>
    <xdr:to>
      <xdr:col>2</xdr:col>
      <xdr:colOff>638175</xdr:colOff>
      <xdr:row>94</xdr:row>
      <xdr:rowOff>156266</xdr:rowOff>
    </xdr:to>
    <xdr:cxnSp macro="">
      <xdr:nvCxnSpPr>
        <xdr:cNvPr id="244" name="直線コネクタ 243"/>
        <xdr:cNvCxnSpPr/>
      </xdr:nvCxnSpPr>
      <xdr:spPr>
        <a:xfrm>
          <a:off x="1130300" y="16174363"/>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118785</xdr:rowOff>
    </xdr:from>
    <xdr:to>
      <xdr:col>6</xdr:col>
      <xdr:colOff>561975</xdr:colOff>
      <xdr:row>90</xdr:row>
      <xdr:rowOff>48935</xdr:rowOff>
    </xdr:to>
    <xdr:sp macro="" textlink="">
      <xdr:nvSpPr>
        <xdr:cNvPr id="254" name="円/楕円 253"/>
        <xdr:cNvSpPr/>
      </xdr:nvSpPr>
      <xdr:spPr>
        <a:xfrm>
          <a:off x="4584700" y="153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71812</xdr:rowOff>
    </xdr:from>
    <xdr:ext cx="599010" cy="259045"/>
    <xdr:sp macro="" textlink="">
      <xdr:nvSpPr>
        <xdr:cNvPr id="255" name="衛生費該当値テキスト"/>
        <xdr:cNvSpPr txBox="1"/>
      </xdr:nvSpPr>
      <xdr:spPr>
        <a:xfrm>
          <a:off x="4686300" y="1533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417,156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163508</xdr:rowOff>
    </xdr:from>
    <xdr:to>
      <xdr:col>5</xdr:col>
      <xdr:colOff>409575</xdr:colOff>
      <xdr:row>94</xdr:row>
      <xdr:rowOff>93658</xdr:rowOff>
    </xdr:to>
    <xdr:sp macro="" textlink="">
      <xdr:nvSpPr>
        <xdr:cNvPr id="256" name="円/楕円 255"/>
        <xdr:cNvSpPr/>
      </xdr:nvSpPr>
      <xdr:spPr>
        <a:xfrm>
          <a:off x="3746500" y="161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110185</xdr:rowOff>
    </xdr:from>
    <xdr:ext cx="599010" cy="259045"/>
    <xdr:sp macro="" textlink="">
      <xdr:nvSpPr>
        <xdr:cNvPr id="257" name="テキスト ボックス 256"/>
        <xdr:cNvSpPr txBox="1"/>
      </xdr:nvSpPr>
      <xdr:spPr>
        <a:xfrm>
          <a:off x="3497794" y="158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156406</xdr:rowOff>
    </xdr:from>
    <xdr:to>
      <xdr:col>4</xdr:col>
      <xdr:colOff>206375</xdr:colOff>
      <xdr:row>96</xdr:row>
      <xdr:rowOff>86556</xdr:rowOff>
    </xdr:to>
    <xdr:sp macro="" textlink="">
      <xdr:nvSpPr>
        <xdr:cNvPr id="258" name="円/楕円 257"/>
        <xdr:cNvSpPr/>
      </xdr:nvSpPr>
      <xdr:spPr>
        <a:xfrm>
          <a:off x="2857500" y="164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103083</xdr:rowOff>
    </xdr:from>
    <xdr:ext cx="599010" cy="259045"/>
    <xdr:sp macro="" textlink="">
      <xdr:nvSpPr>
        <xdr:cNvPr id="259" name="テキスト ボックス 258"/>
        <xdr:cNvSpPr txBox="1"/>
      </xdr:nvSpPr>
      <xdr:spPr>
        <a:xfrm>
          <a:off x="2608794" y="1621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105466</xdr:rowOff>
    </xdr:from>
    <xdr:to>
      <xdr:col>3</xdr:col>
      <xdr:colOff>3175</xdr:colOff>
      <xdr:row>95</xdr:row>
      <xdr:rowOff>35616</xdr:rowOff>
    </xdr:to>
    <xdr:sp macro="" textlink="">
      <xdr:nvSpPr>
        <xdr:cNvPr id="260" name="円/楕円 259"/>
        <xdr:cNvSpPr/>
      </xdr:nvSpPr>
      <xdr:spPr>
        <a:xfrm>
          <a:off x="1968500" y="162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52143</xdr:rowOff>
    </xdr:from>
    <xdr:ext cx="599010" cy="259045"/>
    <xdr:sp macro="" textlink="">
      <xdr:nvSpPr>
        <xdr:cNvPr id="261" name="テキスト ボックス 260"/>
        <xdr:cNvSpPr txBox="1"/>
      </xdr:nvSpPr>
      <xdr:spPr>
        <a:xfrm>
          <a:off x="1719794" y="1599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7263</xdr:rowOff>
    </xdr:from>
    <xdr:to>
      <xdr:col>1</xdr:col>
      <xdr:colOff>485775</xdr:colOff>
      <xdr:row>94</xdr:row>
      <xdr:rowOff>108863</xdr:rowOff>
    </xdr:to>
    <xdr:sp macro="" textlink="">
      <xdr:nvSpPr>
        <xdr:cNvPr id="262" name="円/楕円 261"/>
        <xdr:cNvSpPr/>
      </xdr:nvSpPr>
      <xdr:spPr>
        <a:xfrm>
          <a:off x="1079500" y="161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125390</xdr:rowOff>
    </xdr:from>
    <xdr:ext cx="599010" cy="259045"/>
    <xdr:sp macro="" textlink="">
      <xdr:nvSpPr>
        <xdr:cNvPr id="263" name="テキスト ボックス 262"/>
        <xdr:cNvSpPr txBox="1"/>
      </xdr:nvSpPr>
      <xdr:spPr>
        <a:xfrm>
          <a:off x="830794" y="1589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99956</xdr:rowOff>
    </xdr:from>
    <xdr:to>
      <xdr:col>12</xdr:col>
      <xdr:colOff>511175</xdr:colOff>
      <xdr:row>39</xdr:row>
      <xdr:rowOff>98878</xdr:rowOff>
    </xdr:to>
    <xdr:cxnSp macro="">
      <xdr:nvCxnSpPr>
        <xdr:cNvPr id="300" name="直線コネクタ 299"/>
        <xdr:cNvCxnSpPr/>
      </xdr:nvCxnSpPr>
      <xdr:spPr>
        <a:xfrm>
          <a:off x="7861300" y="6272156"/>
          <a:ext cx="889000" cy="5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99956</xdr:rowOff>
    </xdr:from>
    <xdr:to>
      <xdr:col>11</xdr:col>
      <xdr:colOff>307975</xdr:colOff>
      <xdr:row>38</xdr:row>
      <xdr:rowOff>129429</xdr:rowOff>
    </xdr:to>
    <xdr:cxnSp macro="">
      <xdr:nvCxnSpPr>
        <xdr:cNvPr id="303" name="直線コネクタ 302"/>
        <xdr:cNvCxnSpPr/>
      </xdr:nvCxnSpPr>
      <xdr:spPr>
        <a:xfrm flipV="1">
          <a:off x="6972300" y="6272156"/>
          <a:ext cx="889000" cy="3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49156</xdr:rowOff>
    </xdr:from>
    <xdr:to>
      <xdr:col>11</xdr:col>
      <xdr:colOff>358775</xdr:colOff>
      <xdr:row>36</xdr:row>
      <xdr:rowOff>150756</xdr:rowOff>
    </xdr:to>
    <xdr:sp macro="" textlink="">
      <xdr:nvSpPr>
        <xdr:cNvPr id="319" name="円/楕円 318"/>
        <xdr:cNvSpPr/>
      </xdr:nvSpPr>
      <xdr:spPr>
        <a:xfrm>
          <a:off x="7810500" y="62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167283</xdr:rowOff>
    </xdr:from>
    <xdr:ext cx="534377" cy="259045"/>
    <xdr:sp macro="" textlink="">
      <xdr:nvSpPr>
        <xdr:cNvPr id="320" name="テキスト ボックス 319"/>
        <xdr:cNvSpPr txBox="1"/>
      </xdr:nvSpPr>
      <xdr:spPr>
        <a:xfrm>
          <a:off x="7594111" y="5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78629</xdr:rowOff>
    </xdr:from>
    <xdr:to>
      <xdr:col>10</xdr:col>
      <xdr:colOff>155575</xdr:colOff>
      <xdr:row>39</xdr:row>
      <xdr:rowOff>8779</xdr:rowOff>
    </xdr:to>
    <xdr:sp macro="" textlink="">
      <xdr:nvSpPr>
        <xdr:cNvPr id="321" name="円/楕円 320"/>
        <xdr:cNvSpPr/>
      </xdr:nvSpPr>
      <xdr:spPr>
        <a:xfrm>
          <a:off x="6921500" y="65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25306</xdr:rowOff>
    </xdr:from>
    <xdr:ext cx="469744" cy="259045"/>
    <xdr:sp macro="" textlink="">
      <xdr:nvSpPr>
        <xdr:cNvPr id="322" name="テキスト ボックス 321"/>
        <xdr:cNvSpPr txBox="1"/>
      </xdr:nvSpPr>
      <xdr:spPr>
        <a:xfrm>
          <a:off x="6737427" y="636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46911</xdr:rowOff>
    </xdr:from>
    <xdr:to>
      <xdr:col>15</xdr:col>
      <xdr:colOff>180975</xdr:colOff>
      <xdr:row>57</xdr:row>
      <xdr:rowOff>118613</xdr:rowOff>
    </xdr:to>
    <xdr:cxnSp macro="">
      <xdr:nvCxnSpPr>
        <xdr:cNvPr id="353" name="直線コネクタ 352"/>
        <xdr:cNvCxnSpPr/>
      </xdr:nvCxnSpPr>
      <xdr:spPr>
        <a:xfrm>
          <a:off x="9639300" y="9819561"/>
          <a:ext cx="838200" cy="7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46911</xdr:rowOff>
    </xdr:from>
    <xdr:to>
      <xdr:col>14</xdr:col>
      <xdr:colOff>28575</xdr:colOff>
      <xdr:row>57</xdr:row>
      <xdr:rowOff>130063</xdr:rowOff>
    </xdr:to>
    <xdr:cxnSp macro="">
      <xdr:nvCxnSpPr>
        <xdr:cNvPr id="356" name="直線コネクタ 355"/>
        <xdr:cNvCxnSpPr/>
      </xdr:nvCxnSpPr>
      <xdr:spPr>
        <a:xfrm flipV="1">
          <a:off x="8750300" y="9819561"/>
          <a:ext cx="889000" cy="8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130063</xdr:rowOff>
    </xdr:from>
    <xdr:to>
      <xdr:col>12</xdr:col>
      <xdr:colOff>511175</xdr:colOff>
      <xdr:row>57</xdr:row>
      <xdr:rowOff>131336</xdr:rowOff>
    </xdr:to>
    <xdr:cxnSp macro="">
      <xdr:nvCxnSpPr>
        <xdr:cNvPr id="359" name="直線コネクタ 358"/>
        <xdr:cNvCxnSpPr/>
      </xdr:nvCxnSpPr>
      <xdr:spPr>
        <a:xfrm flipV="1">
          <a:off x="7861300" y="9902713"/>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71195</xdr:rowOff>
    </xdr:from>
    <xdr:to>
      <xdr:col>11</xdr:col>
      <xdr:colOff>307975</xdr:colOff>
      <xdr:row>57</xdr:row>
      <xdr:rowOff>131336</xdr:rowOff>
    </xdr:to>
    <xdr:cxnSp macro="">
      <xdr:nvCxnSpPr>
        <xdr:cNvPr id="362" name="直線コネクタ 361"/>
        <xdr:cNvCxnSpPr/>
      </xdr:nvCxnSpPr>
      <xdr:spPr>
        <a:xfrm>
          <a:off x="6972300" y="9672395"/>
          <a:ext cx="889000" cy="23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67813</xdr:rowOff>
    </xdr:from>
    <xdr:to>
      <xdr:col>15</xdr:col>
      <xdr:colOff>231775</xdr:colOff>
      <xdr:row>57</xdr:row>
      <xdr:rowOff>169413</xdr:rowOff>
    </xdr:to>
    <xdr:sp macro="" textlink="">
      <xdr:nvSpPr>
        <xdr:cNvPr id="372" name="円/楕円 371"/>
        <xdr:cNvSpPr/>
      </xdr:nvSpPr>
      <xdr:spPr>
        <a:xfrm>
          <a:off x="10426700" y="98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90690</xdr:rowOff>
    </xdr:from>
    <xdr:ext cx="599010" cy="259045"/>
    <xdr:sp macro="" textlink="">
      <xdr:nvSpPr>
        <xdr:cNvPr id="373" name="農林水産業費該当値テキスト"/>
        <xdr:cNvSpPr txBox="1"/>
      </xdr:nvSpPr>
      <xdr:spPr>
        <a:xfrm>
          <a:off x="10528300" y="969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167561</xdr:rowOff>
    </xdr:from>
    <xdr:to>
      <xdr:col>14</xdr:col>
      <xdr:colOff>79375</xdr:colOff>
      <xdr:row>57</xdr:row>
      <xdr:rowOff>97711</xdr:rowOff>
    </xdr:to>
    <xdr:sp macro="" textlink="">
      <xdr:nvSpPr>
        <xdr:cNvPr id="374" name="円/楕円 373"/>
        <xdr:cNvSpPr/>
      </xdr:nvSpPr>
      <xdr:spPr>
        <a:xfrm>
          <a:off x="9588500" y="976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114238</xdr:rowOff>
    </xdr:from>
    <xdr:ext cx="599010" cy="259045"/>
    <xdr:sp macro="" textlink="">
      <xdr:nvSpPr>
        <xdr:cNvPr id="375" name="テキスト ボックス 374"/>
        <xdr:cNvSpPr txBox="1"/>
      </xdr:nvSpPr>
      <xdr:spPr>
        <a:xfrm>
          <a:off x="9339794" y="954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79263</xdr:rowOff>
    </xdr:from>
    <xdr:to>
      <xdr:col>12</xdr:col>
      <xdr:colOff>561975</xdr:colOff>
      <xdr:row>58</xdr:row>
      <xdr:rowOff>9413</xdr:rowOff>
    </xdr:to>
    <xdr:sp macro="" textlink="">
      <xdr:nvSpPr>
        <xdr:cNvPr id="376" name="円/楕円 375"/>
        <xdr:cNvSpPr/>
      </xdr:nvSpPr>
      <xdr:spPr>
        <a:xfrm>
          <a:off x="8699500" y="98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25940</xdr:rowOff>
    </xdr:from>
    <xdr:ext cx="599010" cy="259045"/>
    <xdr:sp macro="" textlink="">
      <xdr:nvSpPr>
        <xdr:cNvPr id="377" name="テキスト ボックス 376"/>
        <xdr:cNvSpPr txBox="1"/>
      </xdr:nvSpPr>
      <xdr:spPr>
        <a:xfrm>
          <a:off x="8450794" y="96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80536</xdr:rowOff>
    </xdr:from>
    <xdr:to>
      <xdr:col>11</xdr:col>
      <xdr:colOff>358775</xdr:colOff>
      <xdr:row>58</xdr:row>
      <xdr:rowOff>10686</xdr:rowOff>
    </xdr:to>
    <xdr:sp macro="" textlink="">
      <xdr:nvSpPr>
        <xdr:cNvPr id="378" name="円/楕円 377"/>
        <xdr:cNvSpPr/>
      </xdr:nvSpPr>
      <xdr:spPr>
        <a:xfrm>
          <a:off x="7810500" y="98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27213</xdr:rowOff>
    </xdr:from>
    <xdr:ext cx="599010" cy="259045"/>
    <xdr:sp macro="" textlink="">
      <xdr:nvSpPr>
        <xdr:cNvPr id="379" name="テキスト ボックス 378"/>
        <xdr:cNvSpPr txBox="1"/>
      </xdr:nvSpPr>
      <xdr:spPr>
        <a:xfrm>
          <a:off x="7561794" y="962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285,183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20395</xdr:rowOff>
    </xdr:from>
    <xdr:to>
      <xdr:col>10</xdr:col>
      <xdr:colOff>155575</xdr:colOff>
      <xdr:row>56</xdr:row>
      <xdr:rowOff>121995</xdr:rowOff>
    </xdr:to>
    <xdr:sp macro="" textlink="">
      <xdr:nvSpPr>
        <xdr:cNvPr id="380" name="円/楕円 379"/>
        <xdr:cNvSpPr/>
      </xdr:nvSpPr>
      <xdr:spPr>
        <a:xfrm>
          <a:off x="6921500" y="9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138522</xdr:rowOff>
    </xdr:from>
    <xdr:ext cx="599010" cy="259045"/>
    <xdr:sp macro="" textlink="">
      <xdr:nvSpPr>
        <xdr:cNvPr id="381" name="テキスト ボックス 380"/>
        <xdr:cNvSpPr txBox="1"/>
      </xdr:nvSpPr>
      <xdr:spPr>
        <a:xfrm>
          <a:off x="6672794" y="939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134130</xdr:rowOff>
    </xdr:from>
    <xdr:to>
      <xdr:col>15</xdr:col>
      <xdr:colOff>180975</xdr:colOff>
      <xdr:row>77</xdr:row>
      <xdr:rowOff>152250</xdr:rowOff>
    </xdr:to>
    <xdr:cxnSp macro="">
      <xdr:nvCxnSpPr>
        <xdr:cNvPr id="410" name="直線コネクタ 409"/>
        <xdr:cNvCxnSpPr/>
      </xdr:nvCxnSpPr>
      <xdr:spPr>
        <a:xfrm flipV="1">
          <a:off x="9639300" y="13164330"/>
          <a:ext cx="838200" cy="1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143749</xdr:rowOff>
    </xdr:from>
    <xdr:to>
      <xdr:col>14</xdr:col>
      <xdr:colOff>28575</xdr:colOff>
      <xdr:row>77</xdr:row>
      <xdr:rowOff>152250</xdr:rowOff>
    </xdr:to>
    <xdr:cxnSp macro="">
      <xdr:nvCxnSpPr>
        <xdr:cNvPr id="413" name="直線コネクタ 412"/>
        <xdr:cNvCxnSpPr/>
      </xdr:nvCxnSpPr>
      <xdr:spPr>
        <a:xfrm>
          <a:off x="8750300" y="13345399"/>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115678</xdr:rowOff>
    </xdr:from>
    <xdr:to>
      <xdr:col>12</xdr:col>
      <xdr:colOff>511175</xdr:colOff>
      <xdr:row>77</xdr:row>
      <xdr:rowOff>143749</xdr:rowOff>
    </xdr:to>
    <xdr:cxnSp macro="">
      <xdr:nvCxnSpPr>
        <xdr:cNvPr id="416" name="直線コネクタ 415"/>
        <xdr:cNvCxnSpPr/>
      </xdr:nvCxnSpPr>
      <xdr:spPr>
        <a:xfrm>
          <a:off x="7861300" y="13145878"/>
          <a:ext cx="889000" cy="19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115678</xdr:rowOff>
    </xdr:from>
    <xdr:to>
      <xdr:col>11</xdr:col>
      <xdr:colOff>307975</xdr:colOff>
      <xdr:row>78</xdr:row>
      <xdr:rowOff>21304</xdr:rowOff>
    </xdr:to>
    <xdr:cxnSp macro="">
      <xdr:nvCxnSpPr>
        <xdr:cNvPr id="419" name="直線コネクタ 418"/>
        <xdr:cNvCxnSpPr/>
      </xdr:nvCxnSpPr>
      <xdr:spPr>
        <a:xfrm flipV="1">
          <a:off x="6972300" y="13145878"/>
          <a:ext cx="889000" cy="2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83330</xdr:rowOff>
    </xdr:from>
    <xdr:to>
      <xdr:col>15</xdr:col>
      <xdr:colOff>231775</xdr:colOff>
      <xdr:row>77</xdr:row>
      <xdr:rowOff>13480</xdr:rowOff>
    </xdr:to>
    <xdr:sp macro="" textlink="">
      <xdr:nvSpPr>
        <xdr:cNvPr id="429" name="円/楕円 428"/>
        <xdr:cNvSpPr/>
      </xdr:nvSpPr>
      <xdr:spPr>
        <a:xfrm>
          <a:off x="10426700" y="131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106207</xdr:rowOff>
    </xdr:from>
    <xdr:ext cx="599010" cy="259045"/>
    <xdr:sp macro="" textlink="">
      <xdr:nvSpPr>
        <xdr:cNvPr id="430" name="商工費該当値テキスト"/>
        <xdr:cNvSpPr txBox="1"/>
      </xdr:nvSpPr>
      <xdr:spPr>
        <a:xfrm>
          <a:off x="10528300" y="129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101450</xdr:rowOff>
    </xdr:from>
    <xdr:to>
      <xdr:col>14</xdr:col>
      <xdr:colOff>79375</xdr:colOff>
      <xdr:row>78</xdr:row>
      <xdr:rowOff>31600</xdr:rowOff>
    </xdr:to>
    <xdr:sp macro="" textlink="">
      <xdr:nvSpPr>
        <xdr:cNvPr id="431" name="円/楕円 430"/>
        <xdr:cNvSpPr/>
      </xdr:nvSpPr>
      <xdr:spPr>
        <a:xfrm>
          <a:off x="9588500" y="13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48127</xdr:rowOff>
    </xdr:from>
    <xdr:ext cx="534377" cy="259045"/>
    <xdr:sp macro="" textlink="">
      <xdr:nvSpPr>
        <xdr:cNvPr id="432" name="テキスト ボックス 431"/>
        <xdr:cNvSpPr txBox="1"/>
      </xdr:nvSpPr>
      <xdr:spPr>
        <a:xfrm>
          <a:off x="9372111" y="13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92949</xdr:rowOff>
    </xdr:from>
    <xdr:to>
      <xdr:col>12</xdr:col>
      <xdr:colOff>561975</xdr:colOff>
      <xdr:row>78</xdr:row>
      <xdr:rowOff>23099</xdr:rowOff>
    </xdr:to>
    <xdr:sp macro="" textlink="">
      <xdr:nvSpPr>
        <xdr:cNvPr id="433" name="円/楕円 432"/>
        <xdr:cNvSpPr/>
      </xdr:nvSpPr>
      <xdr:spPr>
        <a:xfrm>
          <a:off x="8699500" y="132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39626</xdr:rowOff>
    </xdr:from>
    <xdr:ext cx="534377" cy="259045"/>
    <xdr:sp macro="" textlink="">
      <xdr:nvSpPr>
        <xdr:cNvPr id="434" name="テキスト ボックス 433"/>
        <xdr:cNvSpPr txBox="1"/>
      </xdr:nvSpPr>
      <xdr:spPr>
        <a:xfrm>
          <a:off x="8483111" y="1306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64878</xdr:rowOff>
    </xdr:from>
    <xdr:to>
      <xdr:col>11</xdr:col>
      <xdr:colOff>358775</xdr:colOff>
      <xdr:row>76</xdr:row>
      <xdr:rowOff>166478</xdr:rowOff>
    </xdr:to>
    <xdr:sp macro="" textlink="">
      <xdr:nvSpPr>
        <xdr:cNvPr id="435" name="円/楕円 434"/>
        <xdr:cNvSpPr/>
      </xdr:nvSpPr>
      <xdr:spPr>
        <a:xfrm>
          <a:off x="7810500" y="130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11555</xdr:rowOff>
    </xdr:from>
    <xdr:ext cx="599010" cy="259045"/>
    <xdr:sp macro="" textlink="">
      <xdr:nvSpPr>
        <xdr:cNvPr id="436" name="テキスト ボックス 435"/>
        <xdr:cNvSpPr txBox="1"/>
      </xdr:nvSpPr>
      <xdr:spPr>
        <a:xfrm>
          <a:off x="7561794" y="128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141954</xdr:rowOff>
    </xdr:from>
    <xdr:to>
      <xdr:col>10</xdr:col>
      <xdr:colOff>155575</xdr:colOff>
      <xdr:row>78</xdr:row>
      <xdr:rowOff>72104</xdr:rowOff>
    </xdr:to>
    <xdr:sp macro="" textlink="">
      <xdr:nvSpPr>
        <xdr:cNvPr id="437" name="円/楕円 436"/>
        <xdr:cNvSpPr/>
      </xdr:nvSpPr>
      <xdr:spPr>
        <a:xfrm>
          <a:off x="6921500" y="133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88631</xdr:rowOff>
    </xdr:from>
    <xdr:ext cx="534377" cy="259045"/>
    <xdr:sp macro="" textlink="">
      <xdr:nvSpPr>
        <xdr:cNvPr id="438" name="テキスト ボックス 437"/>
        <xdr:cNvSpPr txBox="1"/>
      </xdr:nvSpPr>
      <xdr:spPr>
        <a:xfrm>
          <a:off x="6705111" y="13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169469</xdr:rowOff>
    </xdr:from>
    <xdr:to>
      <xdr:col>15</xdr:col>
      <xdr:colOff>180975</xdr:colOff>
      <xdr:row>97</xdr:row>
      <xdr:rowOff>116274</xdr:rowOff>
    </xdr:to>
    <xdr:cxnSp macro="">
      <xdr:nvCxnSpPr>
        <xdr:cNvPr id="467" name="直線コネクタ 466"/>
        <xdr:cNvCxnSpPr/>
      </xdr:nvCxnSpPr>
      <xdr:spPr>
        <a:xfrm>
          <a:off x="9639300" y="16457219"/>
          <a:ext cx="838200" cy="2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169469</xdr:rowOff>
    </xdr:from>
    <xdr:to>
      <xdr:col>14</xdr:col>
      <xdr:colOff>28575</xdr:colOff>
      <xdr:row>96</xdr:row>
      <xdr:rowOff>4728</xdr:rowOff>
    </xdr:to>
    <xdr:cxnSp macro="">
      <xdr:nvCxnSpPr>
        <xdr:cNvPr id="470" name="直線コネクタ 469"/>
        <xdr:cNvCxnSpPr/>
      </xdr:nvCxnSpPr>
      <xdr:spPr>
        <a:xfrm flipV="1">
          <a:off x="8750300" y="1645721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4728</xdr:rowOff>
    </xdr:from>
    <xdr:to>
      <xdr:col>12</xdr:col>
      <xdr:colOff>511175</xdr:colOff>
      <xdr:row>97</xdr:row>
      <xdr:rowOff>168532</xdr:rowOff>
    </xdr:to>
    <xdr:cxnSp macro="">
      <xdr:nvCxnSpPr>
        <xdr:cNvPr id="473" name="直線コネクタ 472"/>
        <xdr:cNvCxnSpPr/>
      </xdr:nvCxnSpPr>
      <xdr:spPr>
        <a:xfrm flipV="1">
          <a:off x="7861300" y="16463928"/>
          <a:ext cx="889000" cy="3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156654</xdr:rowOff>
    </xdr:from>
    <xdr:to>
      <xdr:col>11</xdr:col>
      <xdr:colOff>307975</xdr:colOff>
      <xdr:row>97</xdr:row>
      <xdr:rowOff>168532</xdr:rowOff>
    </xdr:to>
    <xdr:cxnSp macro="">
      <xdr:nvCxnSpPr>
        <xdr:cNvPr id="476" name="直線コネクタ 475"/>
        <xdr:cNvCxnSpPr/>
      </xdr:nvCxnSpPr>
      <xdr:spPr>
        <a:xfrm>
          <a:off x="6972300" y="16615854"/>
          <a:ext cx="889000" cy="18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65474</xdr:rowOff>
    </xdr:from>
    <xdr:to>
      <xdr:col>15</xdr:col>
      <xdr:colOff>231775</xdr:colOff>
      <xdr:row>97</xdr:row>
      <xdr:rowOff>167074</xdr:rowOff>
    </xdr:to>
    <xdr:sp macro="" textlink="">
      <xdr:nvSpPr>
        <xdr:cNvPr id="486" name="円/楕円 485"/>
        <xdr:cNvSpPr/>
      </xdr:nvSpPr>
      <xdr:spPr>
        <a:xfrm>
          <a:off x="10426700" y="166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88351</xdr:rowOff>
    </xdr:from>
    <xdr:ext cx="599010" cy="259045"/>
    <xdr:sp macro="" textlink="">
      <xdr:nvSpPr>
        <xdr:cNvPr id="487" name="土木費該当値テキスト"/>
        <xdr:cNvSpPr txBox="1"/>
      </xdr:nvSpPr>
      <xdr:spPr>
        <a:xfrm>
          <a:off x="10528300" y="1654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355,744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118669</xdr:rowOff>
    </xdr:from>
    <xdr:to>
      <xdr:col>14</xdr:col>
      <xdr:colOff>79375</xdr:colOff>
      <xdr:row>96</xdr:row>
      <xdr:rowOff>48819</xdr:rowOff>
    </xdr:to>
    <xdr:sp macro="" textlink="">
      <xdr:nvSpPr>
        <xdr:cNvPr id="488" name="円/楕円 487"/>
        <xdr:cNvSpPr/>
      </xdr:nvSpPr>
      <xdr:spPr>
        <a:xfrm>
          <a:off x="9588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65346</xdr:rowOff>
    </xdr:from>
    <xdr:ext cx="599010" cy="259045"/>
    <xdr:sp macro="" textlink="">
      <xdr:nvSpPr>
        <xdr:cNvPr id="489" name="テキスト ボックス 488"/>
        <xdr:cNvSpPr txBox="1"/>
      </xdr:nvSpPr>
      <xdr:spPr>
        <a:xfrm>
          <a:off x="9339794" y="161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735,934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125378</xdr:rowOff>
    </xdr:from>
    <xdr:to>
      <xdr:col>12</xdr:col>
      <xdr:colOff>561975</xdr:colOff>
      <xdr:row>96</xdr:row>
      <xdr:rowOff>55528</xdr:rowOff>
    </xdr:to>
    <xdr:sp macro="" textlink="">
      <xdr:nvSpPr>
        <xdr:cNvPr id="490" name="円/楕円 489"/>
        <xdr:cNvSpPr/>
      </xdr:nvSpPr>
      <xdr:spPr>
        <a:xfrm>
          <a:off x="8699500" y="164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72055</xdr:rowOff>
    </xdr:from>
    <xdr:ext cx="599010" cy="259045"/>
    <xdr:sp macro="" textlink="">
      <xdr:nvSpPr>
        <xdr:cNvPr id="491" name="テキスト ボックス 490"/>
        <xdr:cNvSpPr txBox="1"/>
      </xdr:nvSpPr>
      <xdr:spPr>
        <a:xfrm>
          <a:off x="8450794" y="1618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727,129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117732</xdr:rowOff>
    </xdr:from>
    <xdr:to>
      <xdr:col>11</xdr:col>
      <xdr:colOff>358775</xdr:colOff>
      <xdr:row>98</xdr:row>
      <xdr:rowOff>47882</xdr:rowOff>
    </xdr:to>
    <xdr:sp macro="" textlink="">
      <xdr:nvSpPr>
        <xdr:cNvPr id="492" name="円/楕円 491"/>
        <xdr:cNvSpPr/>
      </xdr:nvSpPr>
      <xdr:spPr>
        <a:xfrm>
          <a:off x="7810500" y="167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64409</xdr:rowOff>
    </xdr:from>
    <xdr:ext cx="599010" cy="259045"/>
    <xdr:sp macro="" textlink="">
      <xdr:nvSpPr>
        <xdr:cNvPr id="493" name="テキスト ボックス 492"/>
        <xdr:cNvSpPr txBox="1"/>
      </xdr:nvSpPr>
      <xdr:spPr>
        <a:xfrm>
          <a:off x="7561794" y="1652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287,163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105854</xdr:rowOff>
    </xdr:from>
    <xdr:to>
      <xdr:col>10</xdr:col>
      <xdr:colOff>155575</xdr:colOff>
      <xdr:row>97</xdr:row>
      <xdr:rowOff>36004</xdr:rowOff>
    </xdr:to>
    <xdr:sp macro="" textlink="">
      <xdr:nvSpPr>
        <xdr:cNvPr id="494" name="円/楕円 493"/>
        <xdr:cNvSpPr/>
      </xdr:nvSpPr>
      <xdr:spPr>
        <a:xfrm>
          <a:off x="6921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52531</xdr:rowOff>
    </xdr:from>
    <xdr:ext cx="599010" cy="259045"/>
    <xdr:sp macro="" textlink="">
      <xdr:nvSpPr>
        <xdr:cNvPr id="495" name="テキスト ボックス 494"/>
        <xdr:cNvSpPr txBox="1"/>
      </xdr:nvSpPr>
      <xdr:spPr>
        <a:xfrm>
          <a:off x="6672794" y="1634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21825</xdr:rowOff>
    </xdr:from>
    <xdr:to>
      <xdr:col>23</xdr:col>
      <xdr:colOff>517525</xdr:colOff>
      <xdr:row>37</xdr:row>
      <xdr:rowOff>152531</xdr:rowOff>
    </xdr:to>
    <xdr:cxnSp macro="">
      <xdr:nvCxnSpPr>
        <xdr:cNvPr id="522" name="直線コネクタ 521"/>
        <xdr:cNvCxnSpPr/>
      </xdr:nvCxnSpPr>
      <xdr:spPr>
        <a:xfrm flipV="1">
          <a:off x="15481300" y="5336775"/>
          <a:ext cx="838200" cy="115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152531</xdr:rowOff>
    </xdr:from>
    <xdr:to>
      <xdr:col>22</xdr:col>
      <xdr:colOff>365125</xdr:colOff>
      <xdr:row>38</xdr:row>
      <xdr:rowOff>69835</xdr:rowOff>
    </xdr:to>
    <xdr:cxnSp macro="">
      <xdr:nvCxnSpPr>
        <xdr:cNvPr id="525" name="直線コネクタ 524"/>
        <xdr:cNvCxnSpPr/>
      </xdr:nvCxnSpPr>
      <xdr:spPr>
        <a:xfrm flipV="1">
          <a:off x="14592300" y="6496181"/>
          <a:ext cx="8890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69835</xdr:rowOff>
    </xdr:from>
    <xdr:to>
      <xdr:col>21</xdr:col>
      <xdr:colOff>161925</xdr:colOff>
      <xdr:row>38</xdr:row>
      <xdr:rowOff>78639</xdr:rowOff>
    </xdr:to>
    <xdr:cxnSp macro="">
      <xdr:nvCxnSpPr>
        <xdr:cNvPr id="528" name="直線コネクタ 527"/>
        <xdr:cNvCxnSpPr/>
      </xdr:nvCxnSpPr>
      <xdr:spPr>
        <a:xfrm flipV="1">
          <a:off x="13703300" y="6584935"/>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78639</xdr:rowOff>
    </xdr:from>
    <xdr:to>
      <xdr:col>19</xdr:col>
      <xdr:colOff>644525</xdr:colOff>
      <xdr:row>38</xdr:row>
      <xdr:rowOff>80797</xdr:rowOff>
    </xdr:to>
    <xdr:cxnSp macro="">
      <xdr:nvCxnSpPr>
        <xdr:cNvPr id="531" name="直線コネクタ 530"/>
        <xdr:cNvCxnSpPr/>
      </xdr:nvCxnSpPr>
      <xdr:spPr>
        <a:xfrm flipV="1">
          <a:off x="12814300" y="6593739"/>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142475</xdr:rowOff>
    </xdr:from>
    <xdr:to>
      <xdr:col>23</xdr:col>
      <xdr:colOff>568325</xdr:colOff>
      <xdr:row>31</xdr:row>
      <xdr:rowOff>72625</xdr:rowOff>
    </xdr:to>
    <xdr:sp macro="" textlink="">
      <xdr:nvSpPr>
        <xdr:cNvPr id="541" name="円/楕円 540"/>
        <xdr:cNvSpPr/>
      </xdr:nvSpPr>
      <xdr:spPr>
        <a:xfrm>
          <a:off x="16268700" y="52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95502</xdr:rowOff>
    </xdr:from>
    <xdr:ext cx="599010" cy="259045"/>
    <xdr:sp macro="" textlink="">
      <xdr:nvSpPr>
        <xdr:cNvPr id="542" name="消防費該当値テキスト"/>
        <xdr:cNvSpPr txBox="1"/>
      </xdr:nvSpPr>
      <xdr:spPr>
        <a:xfrm>
          <a:off x="16370300" y="523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101731</xdr:rowOff>
    </xdr:from>
    <xdr:to>
      <xdr:col>22</xdr:col>
      <xdr:colOff>415925</xdr:colOff>
      <xdr:row>38</xdr:row>
      <xdr:rowOff>31882</xdr:rowOff>
    </xdr:to>
    <xdr:sp macro="" textlink="">
      <xdr:nvSpPr>
        <xdr:cNvPr id="543" name="円/楕円 542"/>
        <xdr:cNvSpPr/>
      </xdr:nvSpPr>
      <xdr:spPr>
        <a:xfrm>
          <a:off x="15430500" y="6445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48408</xdr:rowOff>
    </xdr:from>
    <xdr:ext cx="534377" cy="259045"/>
    <xdr:sp macro="" textlink="">
      <xdr:nvSpPr>
        <xdr:cNvPr id="544" name="テキスト ボックス 543"/>
        <xdr:cNvSpPr txBox="1"/>
      </xdr:nvSpPr>
      <xdr:spPr>
        <a:xfrm>
          <a:off x="15214111" y="62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19035</xdr:rowOff>
    </xdr:from>
    <xdr:to>
      <xdr:col>21</xdr:col>
      <xdr:colOff>212725</xdr:colOff>
      <xdr:row>38</xdr:row>
      <xdr:rowOff>120635</xdr:rowOff>
    </xdr:to>
    <xdr:sp macro="" textlink="">
      <xdr:nvSpPr>
        <xdr:cNvPr id="545" name="円/楕円 544"/>
        <xdr:cNvSpPr/>
      </xdr:nvSpPr>
      <xdr:spPr>
        <a:xfrm>
          <a:off x="14541500" y="65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111762</xdr:rowOff>
    </xdr:from>
    <xdr:ext cx="534377" cy="259045"/>
    <xdr:sp macro="" textlink="">
      <xdr:nvSpPr>
        <xdr:cNvPr id="546" name="テキスト ボックス 545"/>
        <xdr:cNvSpPr txBox="1"/>
      </xdr:nvSpPr>
      <xdr:spPr>
        <a:xfrm>
          <a:off x="14325111" y="66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27839</xdr:rowOff>
    </xdr:from>
    <xdr:to>
      <xdr:col>20</xdr:col>
      <xdr:colOff>9525</xdr:colOff>
      <xdr:row>38</xdr:row>
      <xdr:rowOff>129439</xdr:rowOff>
    </xdr:to>
    <xdr:sp macro="" textlink="">
      <xdr:nvSpPr>
        <xdr:cNvPr id="547" name="円/楕円 546"/>
        <xdr:cNvSpPr/>
      </xdr:nvSpPr>
      <xdr:spPr>
        <a:xfrm>
          <a:off x="13652500" y="65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120566</xdr:rowOff>
    </xdr:from>
    <xdr:ext cx="534377" cy="259045"/>
    <xdr:sp macro="" textlink="">
      <xdr:nvSpPr>
        <xdr:cNvPr id="548" name="テキスト ボックス 547"/>
        <xdr:cNvSpPr txBox="1"/>
      </xdr:nvSpPr>
      <xdr:spPr>
        <a:xfrm>
          <a:off x="13436111" y="66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29997</xdr:rowOff>
    </xdr:from>
    <xdr:to>
      <xdr:col>18</xdr:col>
      <xdr:colOff>492125</xdr:colOff>
      <xdr:row>38</xdr:row>
      <xdr:rowOff>131597</xdr:rowOff>
    </xdr:to>
    <xdr:sp macro="" textlink="">
      <xdr:nvSpPr>
        <xdr:cNvPr id="549" name="円/楕円 548"/>
        <xdr:cNvSpPr/>
      </xdr:nvSpPr>
      <xdr:spPr>
        <a:xfrm>
          <a:off x="12763500" y="65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122724</xdr:rowOff>
    </xdr:from>
    <xdr:ext cx="534377" cy="259045"/>
    <xdr:sp macro="" textlink="">
      <xdr:nvSpPr>
        <xdr:cNvPr id="550" name="テキスト ボックス 549"/>
        <xdr:cNvSpPr txBox="1"/>
      </xdr:nvSpPr>
      <xdr:spPr>
        <a:xfrm>
          <a:off x="12547111" y="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62645</xdr:rowOff>
    </xdr:from>
    <xdr:to>
      <xdr:col>23</xdr:col>
      <xdr:colOff>517525</xdr:colOff>
      <xdr:row>53</xdr:row>
      <xdr:rowOff>95247</xdr:rowOff>
    </xdr:to>
    <xdr:cxnSp macro="">
      <xdr:nvCxnSpPr>
        <xdr:cNvPr id="579" name="直線コネクタ 578"/>
        <xdr:cNvCxnSpPr/>
      </xdr:nvCxnSpPr>
      <xdr:spPr>
        <a:xfrm flipV="1">
          <a:off x="15481300" y="8635145"/>
          <a:ext cx="838200" cy="5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95247</xdr:rowOff>
    </xdr:from>
    <xdr:to>
      <xdr:col>22</xdr:col>
      <xdr:colOff>365125</xdr:colOff>
      <xdr:row>57</xdr:row>
      <xdr:rowOff>4273</xdr:rowOff>
    </xdr:to>
    <xdr:cxnSp macro="">
      <xdr:nvCxnSpPr>
        <xdr:cNvPr id="582" name="直線コネクタ 581"/>
        <xdr:cNvCxnSpPr/>
      </xdr:nvCxnSpPr>
      <xdr:spPr>
        <a:xfrm flipV="1">
          <a:off x="14592300" y="9182097"/>
          <a:ext cx="889000" cy="59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124883</xdr:rowOff>
    </xdr:from>
    <xdr:to>
      <xdr:col>21</xdr:col>
      <xdr:colOff>161925</xdr:colOff>
      <xdr:row>57</xdr:row>
      <xdr:rowOff>4273</xdr:rowOff>
    </xdr:to>
    <xdr:cxnSp macro="">
      <xdr:nvCxnSpPr>
        <xdr:cNvPr id="585" name="直線コネクタ 584"/>
        <xdr:cNvCxnSpPr/>
      </xdr:nvCxnSpPr>
      <xdr:spPr>
        <a:xfrm>
          <a:off x="13703300" y="9554633"/>
          <a:ext cx="889000" cy="2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124883</xdr:rowOff>
    </xdr:from>
    <xdr:to>
      <xdr:col>19</xdr:col>
      <xdr:colOff>644525</xdr:colOff>
      <xdr:row>57</xdr:row>
      <xdr:rowOff>131775</xdr:rowOff>
    </xdr:to>
    <xdr:cxnSp macro="">
      <xdr:nvCxnSpPr>
        <xdr:cNvPr id="588" name="直線コネクタ 587"/>
        <xdr:cNvCxnSpPr/>
      </xdr:nvCxnSpPr>
      <xdr:spPr>
        <a:xfrm flipV="1">
          <a:off x="12814300" y="9554633"/>
          <a:ext cx="889000" cy="34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11845</xdr:rowOff>
    </xdr:from>
    <xdr:to>
      <xdr:col>23</xdr:col>
      <xdr:colOff>568325</xdr:colOff>
      <xdr:row>50</xdr:row>
      <xdr:rowOff>113445</xdr:rowOff>
    </xdr:to>
    <xdr:sp macro="" textlink="">
      <xdr:nvSpPr>
        <xdr:cNvPr id="598" name="円/楕円 597"/>
        <xdr:cNvSpPr/>
      </xdr:nvSpPr>
      <xdr:spPr>
        <a:xfrm>
          <a:off x="16268700" y="85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136322</xdr:rowOff>
    </xdr:from>
    <xdr:ext cx="599010" cy="259045"/>
    <xdr:sp macro="" textlink="">
      <xdr:nvSpPr>
        <xdr:cNvPr id="599" name="教育費該当値テキスト"/>
        <xdr:cNvSpPr txBox="1"/>
      </xdr:nvSpPr>
      <xdr:spPr>
        <a:xfrm>
          <a:off x="16370300" y="853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800,449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44447</xdr:rowOff>
    </xdr:from>
    <xdr:to>
      <xdr:col>22</xdr:col>
      <xdr:colOff>415925</xdr:colOff>
      <xdr:row>53</xdr:row>
      <xdr:rowOff>146047</xdr:rowOff>
    </xdr:to>
    <xdr:sp macro="" textlink="">
      <xdr:nvSpPr>
        <xdr:cNvPr id="600" name="円/楕円 599"/>
        <xdr:cNvSpPr/>
      </xdr:nvSpPr>
      <xdr:spPr>
        <a:xfrm>
          <a:off x="15430500" y="9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162574</xdr:rowOff>
    </xdr:from>
    <xdr:ext cx="599010" cy="259045"/>
    <xdr:sp macro="" textlink="">
      <xdr:nvSpPr>
        <xdr:cNvPr id="601" name="テキスト ボックス 600"/>
        <xdr:cNvSpPr txBox="1"/>
      </xdr:nvSpPr>
      <xdr:spPr>
        <a:xfrm>
          <a:off x="15181794" y="8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124923</xdr:rowOff>
    </xdr:from>
    <xdr:to>
      <xdr:col>21</xdr:col>
      <xdr:colOff>212725</xdr:colOff>
      <xdr:row>57</xdr:row>
      <xdr:rowOff>55073</xdr:rowOff>
    </xdr:to>
    <xdr:sp macro="" textlink="">
      <xdr:nvSpPr>
        <xdr:cNvPr id="602" name="円/楕円 601"/>
        <xdr:cNvSpPr/>
      </xdr:nvSpPr>
      <xdr:spPr>
        <a:xfrm>
          <a:off x="14541500" y="97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71600</xdr:rowOff>
    </xdr:from>
    <xdr:ext cx="599010" cy="259045"/>
    <xdr:sp macro="" textlink="">
      <xdr:nvSpPr>
        <xdr:cNvPr id="603" name="テキスト ボックス 602"/>
        <xdr:cNvSpPr txBox="1"/>
      </xdr:nvSpPr>
      <xdr:spPr>
        <a:xfrm>
          <a:off x="14292794" y="950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74083</xdr:rowOff>
    </xdr:from>
    <xdr:to>
      <xdr:col>20</xdr:col>
      <xdr:colOff>9525</xdr:colOff>
      <xdr:row>56</xdr:row>
      <xdr:rowOff>4233</xdr:rowOff>
    </xdr:to>
    <xdr:sp macro="" textlink="">
      <xdr:nvSpPr>
        <xdr:cNvPr id="604" name="円/楕円 603"/>
        <xdr:cNvSpPr/>
      </xdr:nvSpPr>
      <xdr:spPr>
        <a:xfrm>
          <a:off x="13652500" y="9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20760</xdr:rowOff>
    </xdr:from>
    <xdr:ext cx="599010" cy="259045"/>
    <xdr:sp macro="" textlink="">
      <xdr:nvSpPr>
        <xdr:cNvPr id="605" name="テキスト ボックス 604"/>
        <xdr:cNvSpPr txBox="1"/>
      </xdr:nvSpPr>
      <xdr:spPr>
        <a:xfrm>
          <a:off x="13403794" y="92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80975</xdr:rowOff>
    </xdr:from>
    <xdr:to>
      <xdr:col>18</xdr:col>
      <xdr:colOff>492125</xdr:colOff>
      <xdr:row>58</xdr:row>
      <xdr:rowOff>11125</xdr:rowOff>
    </xdr:to>
    <xdr:sp macro="" textlink="">
      <xdr:nvSpPr>
        <xdr:cNvPr id="606" name="円/楕円 605"/>
        <xdr:cNvSpPr/>
      </xdr:nvSpPr>
      <xdr:spPr>
        <a:xfrm>
          <a:off x="12763500" y="98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27652</xdr:rowOff>
    </xdr:from>
    <xdr:ext cx="599010" cy="259045"/>
    <xdr:sp macro="" textlink="">
      <xdr:nvSpPr>
        <xdr:cNvPr id="607" name="テキスト ボックス 606"/>
        <xdr:cNvSpPr txBox="1"/>
      </xdr:nvSpPr>
      <xdr:spPr>
        <a:xfrm>
          <a:off x="12514794" y="96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1" name="テキスト ボックス 62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112403</xdr:rowOff>
    </xdr:from>
    <xdr:to>
      <xdr:col>23</xdr:col>
      <xdr:colOff>516889</xdr:colOff>
      <xdr:row>79</xdr:row>
      <xdr:rowOff>44450</xdr:rowOff>
    </xdr:to>
    <xdr:cxnSp macro="">
      <xdr:nvCxnSpPr>
        <xdr:cNvPr id="631" name="直線コネクタ 630"/>
        <xdr:cNvCxnSpPr/>
      </xdr:nvCxnSpPr>
      <xdr:spPr>
        <a:xfrm flipV="1">
          <a:off x="16317595" y="12456803"/>
          <a:ext cx="1269" cy="1132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71388</xdr:rowOff>
    </xdr:from>
    <xdr:ext cx="249299" cy="259045"/>
    <xdr:sp macro="" textlink="">
      <xdr:nvSpPr>
        <xdr:cNvPr id="632" name="災害復旧費最小値テキスト"/>
        <xdr:cNvSpPr txBox="1"/>
      </xdr:nvSpPr>
      <xdr:spPr>
        <a:xfrm>
          <a:off x="16370300" y="13615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59080</xdr:rowOff>
    </xdr:from>
    <xdr:ext cx="599010" cy="259045"/>
    <xdr:sp macro="" textlink="">
      <xdr:nvSpPr>
        <xdr:cNvPr id="634" name="災害復旧費最大値テキスト"/>
        <xdr:cNvSpPr txBox="1"/>
      </xdr:nvSpPr>
      <xdr:spPr>
        <a:xfrm>
          <a:off x="16370300" y="12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72</xdr:row>
      <xdr:rowOff>112403</xdr:rowOff>
    </xdr:from>
    <xdr:to>
      <xdr:col>23</xdr:col>
      <xdr:colOff>606425</xdr:colOff>
      <xdr:row>72</xdr:row>
      <xdr:rowOff>112403</xdr:rowOff>
    </xdr:to>
    <xdr:cxnSp macro="">
      <xdr:nvCxnSpPr>
        <xdr:cNvPr id="635" name="直線コネクタ 634"/>
        <xdr:cNvCxnSpPr/>
      </xdr:nvCxnSpPr>
      <xdr:spPr>
        <a:xfrm>
          <a:off x="16230600" y="124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156252</xdr:rowOff>
    </xdr:from>
    <xdr:to>
      <xdr:col>23</xdr:col>
      <xdr:colOff>517525</xdr:colOff>
      <xdr:row>72</xdr:row>
      <xdr:rowOff>112403</xdr:rowOff>
    </xdr:to>
    <xdr:cxnSp macro="">
      <xdr:nvCxnSpPr>
        <xdr:cNvPr id="636" name="直線コネクタ 635"/>
        <xdr:cNvCxnSpPr/>
      </xdr:nvCxnSpPr>
      <xdr:spPr>
        <a:xfrm>
          <a:off x="15481300" y="12329202"/>
          <a:ext cx="838200" cy="1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115837</xdr:rowOff>
    </xdr:from>
    <xdr:ext cx="534377" cy="259045"/>
    <xdr:sp macro="" textlink="">
      <xdr:nvSpPr>
        <xdr:cNvPr id="637" name="災害復旧費平均値テキスト"/>
        <xdr:cNvSpPr txBox="1"/>
      </xdr:nvSpPr>
      <xdr:spPr>
        <a:xfrm>
          <a:off x="16370300" y="1348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137410</xdr:rowOff>
    </xdr:from>
    <xdr:to>
      <xdr:col>23</xdr:col>
      <xdr:colOff>568325</xdr:colOff>
      <xdr:row>79</xdr:row>
      <xdr:rowOff>67560</xdr:rowOff>
    </xdr:to>
    <xdr:sp macro="" textlink="">
      <xdr:nvSpPr>
        <xdr:cNvPr id="638" name="フローチャート : 判断 637"/>
        <xdr:cNvSpPr/>
      </xdr:nvSpPr>
      <xdr:spPr>
        <a:xfrm>
          <a:off x="162687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156252</xdr:rowOff>
    </xdr:from>
    <xdr:to>
      <xdr:col>22</xdr:col>
      <xdr:colOff>365125</xdr:colOff>
      <xdr:row>75</xdr:row>
      <xdr:rowOff>31170</xdr:rowOff>
    </xdr:to>
    <xdr:cxnSp macro="">
      <xdr:nvCxnSpPr>
        <xdr:cNvPr id="639" name="直線コネクタ 638"/>
        <xdr:cNvCxnSpPr/>
      </xdr:nvCxnSpPr>
      <xdr:spPr>
        <a:xfrm flipV="1">
          <a:off x="14592300" y="12329202"/>
          <a:ext cx="889000" cy="56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130530</xdr:rowOff>
    </xdr:from>
    <xdr:to>
      <xdr:col>22</xdr:col>
      <xdr:colOff>415925</xdr:colOff>
      <xdr:row>79</xdr:row>
      <xdr:rowOff>60680</xdr:rowOff>
    </xdr:to>
    <xdr:sp macro="" textlink="">
      <xdr:nvSpPr>
        <xdr:cNvPr id="640" name="フローチャート : 判断 639"/>
        <xdr:cNvSpPr/>
      </xdr:nvSpPr>
      <xdr:spPr>
        <a:xfrm>
          <a:off x="15430500" y="135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51807</xdr:rowOff>
    </xdr:from>
    <xdr:ext cx="534377" cy="259045"/>
    <xdr:sp macro="" textlink="">
      <xdr:nvSpPr>
        <xdr:cNvPr id="641" name="テキスト ボックス 640"/>
        <xdr:cNvSpPr txBox="1"/>
      </xdr:nvSpPr>
      <xdr:spPr>
        <a:xfrm>
          <a:off x="15214111" y="135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120002</xdr:rowOff>
    </xdr:from>
    <xdr:to>
      <xdr:col>21</xdr:col>
      <xdr:colOff>161925</xdr:colOff>
      <xdr:row>75</xdr:row>
      <xdr:rowOff>31170</xdr:rowOff>
    </xdr:to>
    <xdr:cxnSp macro="">
      <xdr:nvCxnSpPr>
        <xdr:cNvPr id="642" name="直線コネクタ 641"/>
        <xdr:cNvCxnSpPr/>
      </xdr:nvCxnSpPr>
      <xdr:spPr>
        <a:xfrm>
          <a:off x="13703300" y="12121502"/>
          <a:ext cx="889000" cy="76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119909</xdr:rowOff>
    </xdr:from>
    <xdr:to>
      <xdr:col>21</xdr:col>
      <xdr:colOff>212725</xdr:colOff>
      <xdr:row>79</xdr:row>
      <xdr:rowOff>50059</xdr:rowOff>
    </xdr:to>
    <xdr:sp macro="" textlink="">
      <xdr:nvSpPr>
        <xdr:cNvPr id="643" name="フローチャート : 判断 642"/>
        <xdr:cNvSpPr/>
      </xdr:nvSpPr>
      <xdr:spPr>
        <a:xfrm>
          <a:off x="14541500" y="1349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41186</xdr:rowOff>
    </xdr:from>
    <xdr:ext cx="534377" cy="259045"/>
    <xdr:sp macro="" textlink="">
      <xdr:nvSpPr>
        <xdr:cNvPr id="644" name="テキスト ボックス 643"/>
        <xdr:cNvSpPr txBox="1"/>
      </xdr:nvSpPr>
      <xdr:spPr>
        <a:xfrm>
          <a:off x="14325111" y="135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120002</xdr:rowOff>
    </xdr:from>
    <xdr:to>
      <xdr:col>19</xdr:col>
      <xdr:colOff>644525</xdr:colOff>
      <xdr:row>76</xdr:row>
      <xdr:rowOff>127420</xdr:rowOff>
    </xdr:to>
    <xdr:cxnSp macro="">
      <xdr:nvCxnSpPr>
        <xdr:cNvPr id="645" name="直線コネクタ 644"/>
        <xdr:cNvCxnSpPr/>
      </xdr:nvCxnSpPr>
      <xdr:spPr>
        <a:xfrm flipV="1">
          <a:off x="12814300" y="12121502"/>
          <a:ext cx="889000" cy="10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123676</xdr:rowOff>
    </xdr:from>
    <xdr:to>
      <xdr:col>20</xdr:col>
      <xdr:colOff>9525</xdr:colOff>
      <xdr:row>79</xdr:row>
      <xdr:rowOff>53826</xdr:rowOff>
    </xdr:to>
    <xdr:sp macro="" textlink="">
      <xdr:nvSpPr>
        <xdr:cNvPr id="646" name="フローチャート : 判断 645"/>
        <xdr:cNvSpPr/>
      </xdr:nvSpPr>
      <xdr:spPr>
        <a:xfrm>
          <a:off x="13652500" y="134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44953</xdr:rowOff>
    </xdr:from>
    <xdr:ext cx="534377" cy="259045"/>
    <xdr:sp macro="" textlink="">
      <xdr:nvSpPr>
        <xdr:cNvPr id="647" name="テキスト ボックス 646"/>
        <xdr:cNvSpPr txBox="1"/>
      </xdr:nvSpPr>
      <xdr:spPr>
        <a:xfrm>
          <a:off x="13436111" y="135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137599</xdr:rowOff>
    </xdr:from>
    <xdr:to>
      <xdr:col>18</xdr:col>
      <xdr:colOff>492125</xdr:colOff>
      <xdr:row>79</xdr:row>
      <xdr:rowOff>67749</xdr:rowOff>
    </xdr:to>
    <xdr:sp macro="" textlink="">
      <xdr:nvSpPr>
        <xdr:cNvPr id="648" name="フローチャート : 判断 647"/>
        <xdr:cNvSpPr/>
      </xdr:nvSpPr>
      <xdr:spPr>
        <a:xfrm>
          <a:off x="12763500" y="135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58876</xdr:rowOff>
    </xdr:from>
    <xdr:ext cx="534377" cy="259045"/>
    <xdr:sp macro="" textlink="">
      <xdr:nvSpPr>
        <xdr:cNvPr id="649" name="テキスト ボックス 648"/>
        <xdr:cNvSpPr txBox="1"/>
      </xdr:nvSpPr>
      <xdr:spPr>
        <a:xfrm>
          <a:off x="12547111" y="136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61603</xdr:rowOff>
    </xdr:from>
    <xdr:to>
      <xdr:col>23</xdr:col>
      <xdr:colOff>568325</xdr:colOff>
      <xdr:row>72</xdr:row>
      <xdr:rowOff>163203</xdr:rowOff>
    </xdr:to>
    <xdr:sp macro="" textlink="">
      <xdr:nvSpPr>
        <xdr:cNvPr id="655" name="円/楕円 654"/>
        <xdr:cNvSpPr/>
      </xdr:nvSpPr>
      <xdr:spPr>
        <a:xfrm>
          <a:off x="16268700" y="12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14630</xdr:rowOff>
    </xdr:from>
    <xdr:ext cx="599010" cy="259045"/>
    <xdr:sp macro="" textlink="">
      <xdr:nvSpPr>
        <xdr:cNvPr id="656" name="災害復旧費該当値テキスト"/>
        <xdr:cNvSpPr txBox="1"/>
      </xdr:nvSpPr>
      <xdr:spPr>
        <a:xfrm>
          <a:off x="16370300" y="123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594,329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105452</xdr:rowOff>
    </xdr:from>
    <xdr:to>
      <xdr:col>22</xdr:col>
      <xdr:colOff>415925</xdr:colOff>
      <xdr:row>72</xdr:row>
      <xdr:rowOff>35602</xdr:rowOff>
    </xdr:to>
    <xdr:sp macro="" textlink="">
      <xdr:nvSpPr>
        <xdr:cNvPr id="657" name="円/楕円 656"/>
        <xdr:cNvSpPr/>
      </xdr:nvSpPr>
      <xdr:spPr>
        <a:xfrm>
          <a:off x="15430500" y="12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52129</xdr:rowOff>
    </xdr:from>
    <xdr:ext cx="599010" cy="259045"/>
    <xdr:sp macro="" textlink="">
      <xdr:nvSpPr>
        <xdr:cNvPr id="658" name="テキスト ボックス 657"/>
        <xdr:cNvSpPr txBox="1"/>
      </xdr:nvSpPr>
      <xdr:spPr>
        <a:xfrm>
          <a:off x="15181794" y="120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661,311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151820</xdr:rowOff>
    </xdr:from>
    <xdr:to>
      <xdr:col>21</xdr:col>
      <xdr:colOff>212725</xdr:colOff>
      <xdr:row>75</xdr:row>
      <xdr:rowOff>81970</xdr:rowOff>
    </xdr:to>
    <xdr:sp macro="" textlink="">
      <xdr:nvSpPr>
        <xdr:cNvPr id="659" name="円/楕円 658"/>
        <xdr:cNvSpPr/>
      </xdr:nvSpPr>
      <xdr:spPr>
        <a:xfrm>
          <a:off x="14541500" y="128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98497</xdr:rowOff>
    </xdr:from>
    <xdr:ext cx="599010" cy="259045"/>
    <xdr:sp macro="" textlink="">
      <xdr:nvSpPr>
        <xdr:cNvPr id="660" name="テキスト ボックス 659"/>
        <xdr:cNvSpPr txBox="1"/>
      </xdr:nvSpPr>
      <xdr:spPr>
        <a:xfrm>
          <a:off x="14292794" y="1261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366,971</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69202</xdr:rowOff>
    </xdr:from>
    <xdr:to>
      <xdr:col>20</xdr:col>
      <xdr:colOff>9525</xdr:colOff>
      <xdr:row>70</xdr:row>
      <xdr:rowOff>170802</xdr:rowOff>
    </xdr:to>
    <xdr:sp macro="" textlink="">
      <xdr:nvSpPr>
        <xdr:cNvPr id="661" name="円/楕円 660"/>
        <xdr:cNvSpPr/>
      </xdr:nvSpPr>
      <xdr:spPr>
        <a:xfrm>
          <a:off x="13652500" y="120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15879</xdr:rowOff>
    </xdr:from>
    <xdr:ext cx="599010" cy="259045"/>
    <xdr:sp macro="" textlink="">
      <xdr:nvSpPr>
        <xdr:cNvPr id="662" name="テキスト ボックス 661"/>
        <xdr:cNvSpPr txBox="1"/>
      </xdr:nvSpPr>
      <xdr:spPr>
        <a:xfrm>
          <a:off x="13403794" y="118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76620</xdr:rowOff>
    </xdr:from>
    <xdr:to>
      <xdr:col>18</xdr:col>
      <xdr:colOff>492125</xdr:colOff>
      <xdr:row>77</xdr:row>
      <xdr:rowOff>6770</xdr:rowOff>
    </xdr:to>
    <xdr:sp macro="" textlink="">
      <xdr:nvSpPr>
        <xdr:cNvPr id="663" name="円/楕円 662"/>
        <xdr:cNvSpPr/>
      </xdr:nvSpPr>
      <xdr:spPr>
        <a:xfrm>
          <a:off x="12763500" y="131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23297</xdr:rowOff>
    </xdr:from>
    <xdr:ext cx="599010" cy="259045"/>
    <xdr:sp macro="" textlink="">
      <xdr:nvSpPr>
        <xdr:cNvPr id="664" name="テキスト ボックス 663"/>
        <xdr:cNvSpPr txBox="1"/>
      </xdr:nvSpPr>
      <xdr:spPr>
        <a:xfrm>
          <a:off x="12514794" y="1288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8" name="直線コネクタ 687"/>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9"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90" name="直線コネクタ 689"/>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91"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2" name="直線コネクタ 691"/>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39115</xdr:rowOff>
    </xdr:from>
    <xdr:to>
      <xdr:col>23</xdr:col>
      <xdr:colOff>517525</xdr:colOff>
      <xdr:row>91</xdr:row>
      <xdr:rowOff>52784</xdr:rowOff>
    </xdr:to>
    <xdr:cxnSp macro="">
      <xdr:nvCxnSpPr>
        <xdr:cNvPr id="693" name="直線コネクタ 692"/>
        <xdr:cNvCxnSpPr/>
      </xdr:nvCxnSpPr>
      <xdr:spPr>
        <a:xfrm flipV="1">
          <a:off x="15481300" y="15641065"/>
          <a:ext cx="8382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4"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5" name="フローチャート : 判断 694"/>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12559</xdr:rowOff>
    </xdr:from>
    <xdr:to>
      <xdr:col>22</xdr:col>
      <xdr:colOff>365125</xdr:colOff>
      <xdr:row>91</xdr:row>
      <xdr:rowOff>52784</xdr:rowOff>
    </xdr:to>
    <xdr:cxnSp macro="">
      <xdr:nvCxnSpPr>
        <xdr:cNvPr id="696" name="直線コネクタ 695"/>
        <xdr:cNvCxnSpPr/>
      </xdr:nvCxnSpPr>
      <xdr:spPr>
        <a:xfrm>
          <a:off x="14592300" y="15614509"/>
          <a:ext cx="889000" cy="4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7" name="フローチャート : 判断 696"/>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8" name="テキスト ボックス 697"/>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1854</xdr:rowOff>
    </xdr:from>
    <xdr:to>
      <xdr:col>21</xdr:col>
      <xdr:colOff>161925</xdr:colOff>
      <xdr:row>91</xdr:row>
      <xdr:rowOff>12559</xdr:rowOff>
    </xdr:to>
    <xdr:cxnSp macro="">
      <xdr:nvCxnSpPr>
        <xdr:cNvPr id="699" name="直線コネクタ 698"/>
        <xdr:cNvCxnSpPr/>
      </xdr:nvCxnSpPr>
      <xdr:spPr>
        <a:xfrm>
          <a:off x="13703300" y="15603804"/>
          <a:ext cx="889000" cy="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700" name="フローチャート : 判断 699"/>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701" name="テキスト ボックス 700"/>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1854</xdr:rowOff>
    </xdr:from>
    <xdr:to>
      <xdr:col>19</xdr:col>
      <xdr:colOff>644525</xdr:colOff>
      <xdr:row>91</xdr:row>
      <xdr:rowOff>61705</xdr:rowOff>
    </xdr:to>
    <xdr:cxnSp macro="">
      <xdr:nvCxnSpPr>
        <xdr:cNvPr id="702" name="直線コネクタ 701"/>
        <xdr:cNvCxnSpPr/>
      </xdr:nvCxnSpPr>
      <xdr:spPr>
        <a:xfrm flipV="1">
          <a:off x="12814300" y="15603804"/>
          <a:ext cx="889000" cy="5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3" name="フローチャート : 判断 702"/>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4" name="テキスト ボックス 703"/>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5" name="フローチャート : 判断 704"/>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6" name="テキスト ボックス 705"/>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159765</xdr:rowOff>
    </xdr:from>
    <xdr:to>
      <xdr:col>23</xdr:col>
      <xdr:colOff>568325</xdr:colOff>
      <xdr:row>91</xdr:row>
      <xdr:rowOff>89915</xdr:rowOff>
    </xdr:to>
    <xdr:sp macro="" textlink="">
      <xdr:nvSpPr>
        <xdr:cNvPr id="712" name="円/楕円 711"/>
        <xdr:cNvSpPr/>
      </xdr:nvSpPr>
      <xdr:spPr>
        <a:xfrm>
          <a:off x="162687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11192</xdr:rowOff>
    </xdr:from>
    <xdr:ext cx="599010" cy="259045"/>
    <xdr:sp macro="" textlink="">
      <xdr:nvSpPr>
        <xdr:cNvPr id="713" name="公債費該当値テキスト"/>
        <xdr:cNvSpPr txBox="1"/>
      </xdr:nvSpPr>
      <xdr:spPr>
        <a:xfrm>
          <a:off x="16370300" y="1544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722,800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1984</xdr:rowOff>
    </xdr:from>
    <xdr:to>
      <xdr:col>22</xdr:col>
      <xdr:colOff>415925</xdr:colOff>
      <xdr:row>91</xdr:row>
      <xdr:rowOff>103584</xdr:rowOff>
    </xdr:to>
    <xdr:sp macro="" textlink="">
      <xdr:nvSpPr>
        <xdr:cNvPr id="714" name="円/楕円 713"/>
        <xdr:cNvSpPr/>
      </xdr:nvSpPr>
      <xdr:spPr>
        <a:xfrm>
          <a:off x="15430500" y="156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120111</xdr:rowOff>
    </xdr:from>
    <xdr:ext cx="599010" cy="259045"/>
    <xdr:sp macro="" textlink="">
      <xdr:nvSpPr>
        <xdr:cNvPr id="715" name="テキスト ボックス 714"/>
        <xdr:cNvSpPr txBox="1"/>
      </xdr:nvSpPr>
      <xdr:spPr>
        <a:xfrm>
          <a:off x="15181794" y="1537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715,625</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133209</xdr:rowOff>
    </xdr:from>
    <xdr:to>
      <xdr:col>21</xdr:col>
      <xdr:colOff>212725</xdr:colOff>
      <xdr:row>91</xdr:row>
      <xdr:rowOff>63359</xdr:rowOff>
    </xdr:to>
    <xdr:sp macro="" textlink="">
      <xdr:nvSpPr>
        <xdr:cNvPr id="716" name="円/楕円 715"/>
        <xdr:cNvSpPr/>
      </xdr:nvSpPr>
      <xdr:spPr>
        <a:xfrm>
          <a:off x="14541500" y="155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79886</xdr:rowOff>
    </xdr:from>
    <xdr:ext cx="599010" cy="259045"/>
    <xdr:sp macro="" textlink="">
      <xdr:nvSpPr>
        <xdr:cNvPr id="717" name="テキスト ボックス 716"/>
        <xdr:cNvSpPr txBox="1"/>
      </xdr:nvSpPr>
      <xdr:spPr>
        <a:xfrm>
          <a:off x="14292794" y="1533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736,741</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122504</xdr:rowOff>
    </xdr:from>
    <xdr:to>
      <xdr:col>20</xdr:col>
      <xdr:colOff>9525</xdr:colOff>
      <xdr:row>91</xdr:row>
      <xdr:rowOff>52654</xdr:rowOff>
    </xdr:to>
    <xdr:sp macro="" textlink="">
      <xdr:nvSpPr>
        <xdr:cNvPr id="718" name="円/楕円 717"/>
        <xdr:cNvSpPr/>
      </xdr:nvSpPr>
      <xdr:spPr>
        <a:xfrm>
          <a:off x="13652500" y="155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69181</xdr:rowOff>
    </xdr:from>
    <xdr:ext cx="599010" cy="259045"/>
    <xdr:sp macro="" textlink="">
      <xdr:nvSpPr>
        <xdr:cNvPr id="719" name="テキスト ボックス 718"/>
        <xdr:cNvSpPr txBox="1"/>
      </xdr:nvSpPr>
      <xdr:spPr>
        <a:xfrm>
          <a:off x="13403794" y="153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10905</xdr:rowOff>
    </xdr:from>
    <xdr:to>
      <xdr:col>18</xdr:col>
      <xdr:colOff>492125</xdr:colOff>
      <xdr:row>91</xdr:row>
      <xdr:rowOff>112505</xdr:rowOff>
    </xdr:to>
    <xdr:sp macro="" textlink="">
      <xdr:nvSpPr>
        <xdr:cNvPr id="720" name="円/楕円 719"/>
        <xdr:cNvSpPr/>
      </xdr:nvSpPr>
      <xdr:spPr>
        <a:xfrm>
          <a:off x="12763500" y="156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129032</xdr:rowOff>
    </xdr:from>
    <xdr:ext cx="599010" cy="259045"/>
    <xdr:sp macro="" textlink="">
      <xdr:nvSpPr>
        <xdr:cNvPr id="721" name="テキスト ボックス 720"/>
        <xdr:cNvSpPr txBox="1"/>
      </xdr:nvSpPr>
      <xdr:spPr>
        <a:xfrm>
          <a:off x="12514794" y="1538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3" name="直線コネクタ 742"/>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4"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6"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7" name="直線コネクタ 746"/>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9"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50" name="フローチャート : 判断 749"/>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2" name="フローチャート : 判断 751"/>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3" name="テキスト ボックス 752"/>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5" name="フローチャート : 判断 754"/>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6" name="テキスト ボックス 755"/>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8" name="フローチャート : 判断 757"/>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9" name="テキスト ボックス 758"/>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60" name="フローチャート : 判断 759"/>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61" name="テキスト ボックス 760"/>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8"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2" name="テキスト ボックス 79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4" name="テキスト ボックス 79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6" name="テキスト ボックス 79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3" name="フローチャート :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5" name="フローチャート : 判断 814"/>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6" name="テキスト ボックス 815"/>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9" name="テキスト ボックス 82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消防費については、平成２７年度に消防署建設事業のため増加している。衛生費は南和広域医療組合への負担金の増加。教育費は小中一貫校建設事業のため増加している。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毎年、コスト削減による歳出の減分を財政調整基金に積み立てる努力をしており、年々増加している。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特別会計の歳入は、一般会計からの繰出金が多く占めており、どの会計も黒字となり、財政が安定している。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2524374</v>
      </c>
      <c r="BO4" s="379"/>
      <c r="BP4" s="379"/>
      <c r="BQ4" s="379"/>
      <c r="BR4" s="379"/>
      <c r="BS4" s="379"/>
      <c r="BT4" s="379"/>
      <c r="BU4" s="380"/>
      <c r="BV4" s="378">
        <v>2521242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24.2</v>
      </c>
      <c r="CU4" s="385"/>
      <c r="CV4" s="385"/>
      <c r="CW4" s="385"/>
      <c r="CX4" s="385"/>
      <c r="CY4" s="385"/>
      <c r="CZ4" s="385"/>
      <c r="DA4" s="386"/>
      <c r="DB4" s="384">
        <v>6.8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2237961</v>
      </c>
      <c r="BO5" s="416"/>
      <c r="BP5" s="416"/>
      <c r="BQ5" s="416"/>
      <c r="BR5" s="416"/>
      <c r="BS5" s="416"/>
      <c r="BT5" s="416"/>
      <c r="BU5" s="417"/>
      <c r="BV5" s="415">
        <v>2112979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90.8</v>
      </c>
      <c r="CU5" s="413"/>
      <c r="CV5" s="413"/>
      <c r="CW5" s="413"/>
      <c r="CX5" s="413"/>
      <c r="CY5" s="413"/>
      <c r="CZ5" s="413"/>
      <c r="DA5" s="414"/>
      <c r="DB5" s="412">
        <v>92.3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286413</v>
      </c>
      <c r="BO6" s="416"/>
      <c r="BP6" s="416"/>
      <c r="BQ6" s="416"/>
      <c r="BR6" s="416"/>
      <c r="BS6" s="416"/>
      <c r="BT6" s="416"/>
      <c r="BU6" s="417"/>
      <c r="BV6" s="415">
        <v>408263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95.2</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41283</v>
      </c>
      <c r="BO7" s="416"/>
      <c r="BP7" s="416"/>
      <c r="BQ7" s="416"/>
      <c r="BR7" s="416"/>
      <c r="BS7" s="416"/>
      <c r="BT7" s="416"/>
      <c r="BU7" s="417"/>
      <c r="BV7" s="415">
        <v>342014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1011554</v>
      </c>
      <c r="CU7" s="416"/>
      <c r="CV7" s="416"/>
      <c r="CW7" s="416"/>
      <c r="CX7" s="416"/>
      <c r="CY7" s="416"/>
      <c r="CZ7" s="416"/>
      <c r="DA7" s="417"/>
      <c r="DB7" s="415">
        <v>968997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245130</v>
      </c>
      <c r="BO8" s="416"/>
      <c r="BP8" s="416"/>
      <c r="BQ8" s="416"/>
      <c r="BR8" s="416"/>
      <c r="BS8" s="416"/>
      <c r="BT8" s="416"/>
      <c r="BU8" s="417"/>
      <c r="BV8" s="415">
        <v>66249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0.08</v>
      </c>
      <c r="CU8" s="456"/>
      <c r="CV8" s="456"/>
      <c r="CW8" s="456"/>
      <c r="CX8" s="456"/>
      <c r="CY8" s="456"/>
      <c r="CZ8" s="456"/>
      <c r="DA8" s="457"/>
      <c r="DB8" s="455">
        <v>0.08</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449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178881</v>
      </c>
      <c r="BO9" s="416"/>
      <c r="BP9" s="416"/>
      <c r="BQ9" s="416"/>
      <c r="BR9" s="416"/>
      <c r="BS9" s="416"/>
      <c r="BT9" s="416"/>
      <c r="BU9" s="417"/>
      <c r="BV9" s="415">
        <v>-143319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19.5</v>
      </c>
      <c r="CU9" s="413"/>
      <c r="CV9" s="413"/>
      <c r="CW9" s="413"/>
      <c r="CX9" s="413"/>
      <c r="CY9" s="413"/>
      <c r="CZ9" s="413"/>
      <c r="DA9" s="414"/>
      <c r="DB9" s="412">
        <v>21.7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524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101</v>
      </c>
      <c r="BO10" s="416"/>
      <c r="BP10" s="416"/>
      <c r="BQ10" s="416"/>
      <c r="BR10" s="416"/>
      <c r="BS10" s="416"/>
      <c r="BT10" s="416"/>
      <c r="BU10" s="417"/>
      <c r="BV10" s="415">
        <v>485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450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450</v>
      </c>
      <c r="S13" s="497"/>
      <c r="T13" s="497"/>
      <c r="U13" s="497"/>
      <c r="V13" s="498"/>
      <c r="W13" s="431" t="s">
        <v>121</v>
      </c>
      <c r="X13" s="432"/>
      <c r="Y13" s="432"/>
      <c r="Z13" s="432"/>
      <c r="AA13" s="432"/>
      <c r="AB13" s="422"/>
      <c r="AC13" s="466">
        <v>45</v>
      </c>
      <c r="AD13" s="467"/>
      <c r="AE13" s="467"/>
      <c r="AF13" s="467"/>
      <c r="AG13" s="506"/>
      <c r="AH13" s="466">
        <v>26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178982</v>
      </c>
      <c r="BO13" s="416"/>
      <c r="BP13" s="416"/>
      <c r="BQ13" s="416"/>
      <c r="BR13" s="416"/>
      <c r="BS13" s="416"/>
      <c r="BT13" s="416"/>
      <c r="BU13" s="417"/>
      <c r="BV13" s="415">
        <v>-142834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483</v>
      </c>
      <c r="S14" s="497"/>
      <c r="T14" s="497"/>
      <c r="U14" s="497"/>
      <c r="V14" s="498"/>
      <c r="W14" s="405"/>
      <c r="X14" s="406"/>
      <c r="Y14" s="406"/>
      <c r="Z14" s="406"/>
      <c r="AA14" s="406"/>
      <c r="AB14" s="395"/>
      <c r="AC14" s="499">
        <v>18.399999999999999</v>
      </c>
      <c r="AD14" s="500"/>
      <c r="AE14" s="500"/>
      <c r="AF14" s="500"/>
      <c r="AG14" s="501"/>
      <c r="AH14" s="499">
        <v>8.4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30.9</v>
      </c>
      <c r="CU14" s="511"/>
      <c r="CV14" s="511"/>
      <c r="CW14" s="511"/>
      <c r="CX14" s="511"/>
      <c r="CY14" s="511"/>
      <c r="CZ14" s="511"/>
      <c r="DA14" s="512"/>
      <c r="DB14" s="510">
        <v>15.4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483</v>
      </c>
      <c r="S15" s="497"/>
      <c r="T15" s="497"/>
      <c r="U15" s="497"/>
      <c r="V15" s="498"/>
      <c r="W15" s="431" t="s">
        <v>127</v>
      </c>
      <c r="X15" s="432"/>
      <c r="Y15" s="432"/>
      <c r="Z15" s="432"/>
      <c r="AA15" s="432"/>
      <c r="AB15" s="422"/>
      <c r="AC15" s="466">
        <v>71</v>
      </c>
      <c r="AD15" s="467"/>
      <c r="AE15" s="467"/>
      <c r="AF15" s="467"/>
      <c r="AG15" s="506"/>
      <c r="AH15" s="466">
        <v>125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77381</v>
      </c>
      <c r="BO15" s="379"/>
      <c r="BP15" s="379"/>
      <c r="BQ15" s="379"/>
      <c r="BR15" s="379"/>
      <c r="BS15" s="379"/>
      <c r="BT15" s="379"/>
      <c r="BU15" s="380"/>
      <c r="BV15" s="378">
        <v>77532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29</v>
      </c>
      <c r="AD16" s="500"/>
      <c r="AE16" s="500"/>
      <c r="AF16" s="500"/>
      <c r="AG16" s="501"/>
      <c r="AH16" s="499">
        <v>40.5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945274</v>
      </c>
      <c r="BO16" s="416"/>
      <c r="BP16" s="416"/>
      <c r="BQ16" s="416"/>
      <c r="BR16" s="416"/>
      <c r="BS16" s="416"/>
      <c r="BT16" s="416"/>
      <c r="BU16" s="417"/>
      <c r="BV16" s="415">
        <v>908476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129</v>
      </c>
      <c r="AD17" s="467"/>
      <c r="AE17" s="467"/>
      <c r="AF17" s="467"/>
      <c r="AG17" s="506"/>
      <c r="AH17" s="466">
        <v>158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97127</v>
      </c>
      <c r="BO17" s="416"/>
      <c r="BP17" s="416"/>
      <c r="BQ17" s="416"/>
      <c r="BR17" s="416"/>
      <c r="BS17" s="416"/>
      <c r="BT17" s="416"/>
      <c r="BU17" s="417"/>
      <c r="BV17" s="415">
        <v>98857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154.9</v>
      </c>
      <c r="M18" s="528"/>
      <c r="N18" s="528"/>
      <c r="O18" s="528"/>
      <c r="P18" s="528"/>
      <c r="Q18" s="528"/>
      <c r="R18" s="529"/>
      <c r="S18" s="529"/>
      <c r="T18" s="529"/>
      <c r="U18" s="529"/>
      <c r="V18" s="530"/>
      <c r="W18" s="433"/>
      <c r="X18" s="434"/>
      <c r="Y18" s="434"/>
      <c r="Z18" s="434"/>
      <c r="AA18" s="434"/>
      <c r="AB18" s="425"/>
      <c r="AC18" s="531">
        <v>52.7</v>
      </c>
      <c r="AD18" s="532"/>
      <c r="AE18" s="532"/>
      <c r="AF18" s="532"/>
      <c r="AG18" s="533"/>
      <c r="AH18" s="531">
        <v>51.1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921884</v>
      </c>
      <c r="BO18" s="416"/>
      <c r="BP18" s="416"/>
      <c r="BQ18" s="416"/>
      <c r="BR18" s="416"/>
      <c r="BS18" s="416"/>
      <c r="BT18" s="416"/>
      <c r="BU18" s="417"/>
      <c r="BV18" s="415">
        <v>909015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1615363</v>
      </c>
      <c r="BO19" s="416"/>
      <c r="BP19" s="416"/>
      <c r="BQ19" s="416"/>
      <c r="BR19" s="416"/>
      <c r="BS19" s="416"/>
      <c r="BT19" s="416"/>
      <c r="BU19" s="417"/>
      <c r="BV19" s="415">
        <v>1542812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2528783</v>
      </c>
      <c r="BO23" s="416"/>
      <c r="BP23" s="416"/>
      <c r="BQ23" s="416"/>
      <c r="BR23" s="416"/>
      <c r="BS23" s="416"/>
      <c r="BT23" s="416"/>
      <c r="BU23" s="417"/>
      <c r="BV23" s="415">
        <v>2379374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6300</v>
      </c>
      <c r="R24" s="467"/>
      <c r="S24" s="467"/>
      <c r="T24" s="467"/>
      <c r="U24" s="467"/>
      <c r="V24" s="506"/>
      <c r="W24" s="561"/>
      <c r="X24" s="549"/>
      <c r="Y24" s="550"/>
      <c r="Z24" s="465" t="s">
        <v>150</v>
      </c>
      <c r="AA24" s="445"/>
      <c r="AB24" s="445"/>
      <c r="AC24" s="445"/>
      <c r="AD24" s="445"/>
      <c r="AE24" s="445"/>
      <c r="AF24" s="445"/>
      <c r="AG24" s="446"/>
      <c r="AH24" s="466">
        <v>28</v>
      </c>
      <c r="AI24" s="467"/>
      <c r="AJ24" s="467"/>
      <c r="AK24" s="467"/>
      <c r="AL24" s="506"/>
      <c r="AM24" s="466">
        <v>72100</v>
      </c>
      <c r="AN24" s="467"/>
      <c r="AO24" s="467"/>
      <c r="AP24" s="467"/>
      <c r="AQ24" s="467"/>
      <c r="AR24" s="506"/>
      <c r="AS24" s="466">
        <v>2575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2417074</v>
      </c>
      <c r="BO24" s="416"/>
      <c r="BP24" s="416"/>
      <c r="BQ24" s="416"/>
      <c r="BR24" s="416"/>
      <c r="BS24" s="416"/>
      <c r="BT24" s="416"/>
      <c r="BU24" s="417"/>
      <c r="BV24" s="415">
        <v>2333231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5500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v>110564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5100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2100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25366</v>
      </c>
      <c r="BO27" s="585"/>
      <c r="BP27" s="585"/>
      <c r="BQ27" s="585"/>
      <c r="BR27" s="585"/>
      <c r="BS27" s="585"/>
      <c r="BT27" s="585"/>
      <c r="BU27" s="586"/>
      <c r="BV27" s="584">
        <v>25366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1900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671751</v>
      </c>
      <c r="BO28" s="379"/>
      <c r="BP28" s="379"/>
      <c r="BQ28" s="379"/>
      <c r="BR28" s="379"/>
      <c r="BS28" s="379"/>
      <c r="BT28" s="379"/>
      <c r="BU28" s="380"/>
      <c r="BV28" s="378">
        <v>671650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5</v>
      </c>
      <c r="M29" s="467"/>
      <c r="N29" s="467"/>
      <c r="O29" s="467"/>
      <c r="P29" s="506"/>
      <c r="Q29" s="466">
        <v>1700</v>
      </c>
      <c r="R29" s="467"/>
      <c r="S29" s="467"/>
      <c r="T29" s="467"/>
      <c r="U29" s="467"/>
      <c r="V29" s="506"/>
      <c r="W29" s="562"/>
      <c r="X29" s="563"/>
      <c r="Y29" s="564"/>
      <c r="Z29" s="465" t="s">
        <v>167</v>
      </c>
      <c r="AA29" s="445"/>
      <c r="AB29" s="445"/>
      <c r="AC29" s="445"/>
      <c r="AD29" s="445"/>
      <c r="AE29" s="445"/>
      <c r="AF29" s="445"/>
      <c r="AG29" s="446"/>
      <c r="AH29" s="466">
        <v>28</v>
      </c>
      <c r="AI29" s="467"/>
      <c r="AJ29" s="467"/>
      <c r="AK29" s="467"/>
      <c r="AL29" s="506"/>
      <c r="AM29" s="466">
        <v>72100</v>
      </c>
      <c r="AN29" s="467"/>
      <c r="AO29" s="467"/>
      <c r="AP29" s="467"/>
      <c r="AQ29" s="467"/>
      <c r="AR29" s="506"/>
      <c r="AS29" s="466">
        <v>2575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164872</v>
      </c>
      <c r="BO29" s="416"/>
      <c r="BP29" s="416"/>
      <c r="BQ29" s="416"/>
      <c r="BR29" s="416"/>
      <c r="BS29" s="416"/>
      <c r="BT29" s="416"/>
      <c r="BU29" s="417"/>
      <c r="BV29" s="415">
        <v>164839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105020</v>
      </c>
      <c r="BO30" s="585"/>
      <c r="BP30" s="585"/>
      <c r="BQ30" s="585"/>
      <c r="BR30" s="585"/>
      <c r="BS30" s="585"/>
      <c r="BT30" s="585"/>
      <c r="BU30" s="586"/>
      <c r="BV30" s="584">
        <v>103909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簡易水道事業</v>
      </c>
      <c r="BH34" s="597"/>
      <c r="BI34" s="597"/>
      <c r="BJ34" s="597"/>
      <c r="BK34" s="597"/>
      <c r="BL34" s="597"/>
      <c r="BM34" s="597"/>
      <c r="BN34" s="597"/>
      <c r="BO34" s="597"/>
      <c r="BP34" s="597"/>
      <c r="BQ34" s="597"/>
      <c r="BR34" s="597"/>
      <c r="BS34" s="597"/>
      <c r="BT34" s="597"/>
      <c r="BU34" s="597"/>
      <c r="BV34" s="165"/>
      <c r="BW34" s="596" t="str">
        <f>IF(BY34="","",MAX(C34:D43,U34:V43,AM34:AN43,BE34:BF43)+1)</f>
        <v/>
      </c>
      <c r="BX34" s="596"/>
      <c r="BY34" s="597" t="str">
        <f>IF('各会計、関係団体の財政状況及び健全化判断比率'!B68="","",'各会計、関係団体の財政状況及び健全化判断比率'!B68)</f>
        <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代替バス</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国民健康保険事業（直診勘定）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温泉事業</v>
      </c>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524</v>
      </c>
      <c r="D34" s="1181"/>
      <c r="E34" s="1182"/>
      <c r="F34" s="32">
        <v>10.52</v>
      </c>
      <c r="G34" s="33">
        <v>12.58</v>
      </c>
      <c r="H34" s="33">
        <v>17.940000000000001</v>
      </c>
      <c r="I34" s="33">
        <v>6.46</v>
      </c>
      <c r="J34" s="34">
        <v>24.21</v>
      </c>
      <c r="K34" s="22"/>
      <c r="L34" s="22"/>
      <c r="M34" s="22"/>
      <c r="N34" s="22"/>
      <c r="O34" s="22"/>
      <c r="P34" s="22"/>
    </row>
    <row r="35" spans="1:16" ht="39" customHeight="1" x14ac:dyDescent="0.15">
      <c r="A35" s="22"/>
      <c r="B35" s="35"/>
      <c r="C35" s="1175" t="s">
        <v>525</v>
      </c>
      <c r="D35" s="1176"/>
      <c r="E35" s="1177"/>
      <c r="F35" s="36">
        <v>3.25</v>
      </c>
      <c r="G35" s="37">
        <v>0.82</v>
      </c>
      <c r="H35" s="37">
        <v>1.33</v>
      </c>
      <c r="I35" s="37">
        <v>1.32</v>
      </c>
      <c r="J35" s="38">
        <v>0.69</v>
      </c>
      <c r="K35" s="22"/>
      <c r="L35" s="22"/>
      <c r="M35" s="22"/>
      <c r="N35" s="22"/>
      <c r="O35" s="22"/>
      <c r="P35" s="22"/>
    </row>
    <row r="36" spans="1:16" ht="39" customHeight="1" x14ac:dyDescent="0.15">
      <c r="A36" s="22"/>
      <c r="B36" s="35"/>
      <c r="C36" s="1175" t="s">
        <v>526</v>
      </c>
      <c r="D36" s="1176"/>
      <c r="E36" s="1177"/>
      <c r="F36" s="36">
        <v>2.1</v>
      </c>
      <c r="G36" s="37">
        <v>0.01</v>
      </c>
      <c r="H36" s="37">
        <v>0.06</v>
      </c>
      <c r="I36" s="37">
        <v>0.02</v>
      </c>
      <c r="J36" s="38">
        <v>0.43</v>
      </c>
      <c r="K36" s="22"/>
      <c r="L36" s="22"/>
      <c r="M36" s="22"/>
      <c r="N36" s="22"/>
      <c r="O36" s="22"/>
      <c r="P36" s="22"/>
    </row>
    <row r="37" spans="1:16" ht="39" customHeight="1" x14ac:dyDescent="0.15">
      <c r="A37" s="22"/>
      <c r="B37" s="35"/>
      <c r="C37" s="1175" t="s">
        <v>527</v>
      </c>
      <c r="D37" s="1176"/>
      <c r="E37" s="1177"/>
      <c r="F37" s="36">
        <v>0.01</v>
      </c>
      <c r="G37" s="37">
        <v>0.15</v>
      </c>
      <c r="H37" s="37">
        <v>0.59</v>
      </c>
      <c r="I37" s="37">
        <v>0.05</v>
      </c>
      <c r="J37" s="38">
        <v>0.09</v>
      </c>
      <c r="K37" s="22"/>
      <c r="L37" s="22"/>
      <c r="M37" s="22"/>
      <c r="N37" s="22"/>
      <c r="O37" s="22"/>
      <c r="P37" s="22"/>
    </row>
    <row r="38" spans="1:16" ht="39" customHeight="1" x14ac:dyDescent="0.15">
      <c r="A38" s="22"/>
      <c r="B38" s="35"/>
      <c r="C38" s="1175" t="s">
        <v>528</v>
      </c>
      <c r="D38" s="1176"/>
      <c r="E38" s="1177"/>
      <c r="F38" s="36">
        <v>0.9</v>
      </c>
      <c r="G38" s="37">
        <v>1.69</v>
      </c>
      <c r="H38" s="37">
        <v>0.25</v>
      </c>
      <c r="I38" s="37">
        <v>1.35</v>
      </c>
      <c r="J38" s="38">
        <v>0.06</v>
      </c>
      <c r="K38" s="22"/>
      <c r="L38" s="22"/>
      <c r="M38" s="22"/>
      <c r="N38" s="22"/>
      <c r="O38" s="22"/>
      <c r="P38" s="22"/>
    </row>
    <row r="39" spans="1:16" ht="39" customHeight="1" x14ac:dyDescent="0.15">
      <c r="A39" s="22"/>
      <c r="B39" s="35"/>
      <c r="C39" s="1175" t="s">
        <v>529</v>
      </c>
      <c r="D39" s="1176"/>
      <c r="E39" s="1177"/>
      <c r="F39" s="36">
        <v>0.27</v>
      </c>
      <c r="G39" s="37">
        <v>0.23</v>
      </c>
      <c r="H39" s="37">
        <v>0.21</v>
      </c>
      <c r="I39" s="37">
        <v>0.13</v>
      </c>
      <c r="J39" s="38">
        <v>0.04</v>
      </c>
      <c r="K39" s="22"/>
      <c r="L39" s="22"/>
      <c r="M39" s="22"/>
      <c r="N39" s="22"/>
      <c r="O39" s="22"/>
      <c r="P39" s="22"/>
    </row>
    <row r="40" spans="1:16" ht="39" customHeight="1" x14ac:dyDescent="0.15">
      <c r="A40" s="22"/>
      <c r="B40" s="35"/>
      <c r="C40" s="1175" t="s">
        <v>530</v>
      </c>
      <c r="D40" s="1176"/>
      <c r="E40" s="1177"/>
      <c r="F40" s="36">
        <v>0.25</v>
      </c>
      <c r="G40" s="37">
        <v>0.1</v>
      </c>
      <c r="H40" s="37">
        <v>0.15</v>
      </c>
      <c r="I40" s="37">
        <v>0.36</v>
      </c>
      <c r="J40" s="38">
        <v>0.01</v>
      </c>
      <c r="K40" s="22"/>
      <c r="L40" s="22"/>
      <c r="M40" s="22"/>
      <c r="N40" s="22"/>
      <c r="O40" s="22"/>
      <c r="P40" s="22"/>
    </row>
    <row r="41" spans="1:16" ht="39" customHeight="1" x14ac:dyDescent="0.15">
      <c r="A41" s="22"/>
      <c r="B41" s="35"/>
      <c r="C41" s="1175" t="s">
        <v>531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369</v>
      </c>
      <c r="L45" s="60">
        <v>364</v>
      </c>
      <c r="M45" s="60">
        <v>353</v>
      </c>
      <c r="N45" s="60">
        <v>346</v>
      </c>
      <c r="O45" s="61">
        <v>325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v>
      </c>
      <c r="L48" s="64">
        <v>25</v>
      </c>
      <c r="M48" s="64">
        <v>27</v>
      </c>
      <c r="N48" s="64">
        <v>20</v>
      </c>
      <c r="O48" s="65">
        <v>24</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479</v>
      </c>
      <c r="L49" s="64" t="s">
        <v>479</v>
      </c>
      <c r="M49" s="64" t="s">
        <v>479</v>
      </c>
      <c r="N49" s="64" t="s">
        <v>479</v>
      </c>
      <c r="O49" s="65" t="s">
        <v>479</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301</v>
      </c>
      <c r="L52" s="64">
        <v>302</v>
      </c>
      <c r="M52" s="64">
        <v>295</v>
      </c>
      <c r="N52" s="64">
        <v>291</v>
      </c>
      <c r="O52" s="65">
        <v>280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91</v>
      </c>
      <c r="L53" s="69">
        <v>87</v>
      </c>
      <c r="M53" s="69">
        <v>85</v>
      </c>
      <c r="N53" s="69">
        <v>75</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2651</v>
      </c>
      <c r="J41" s="83">
        <v>2510</v>
      </c>
      <c r="K41" s="83">
        <v>2349</v>
      </c>
      <c r="L41" s="83">
        <v>2379</v>
      </c>
      <c r="M41" s="84">
        <v>2529</v>
      </c>
    </row>
    <row r="42" spans="2:13" ht="27.75" customHeight="1" x14ac:dyDescent="0.15">
      <c r="B42" s="1201"/>
      <c r="C42" s="1202"/>
      <c r="D42" s="85"/>
      <c r="E42" s="1207" t="s">
        <v>26</v>
      </c>
      <c r="F42" s="1207"/>
      <c r="G42" s="1207"/>
      <c r="H42" s="1208"/>
      <c r="I42" s="86" t="s">
        <v>479</v>
      </c>
      <c r="J42" s="87" t="s">
        <v>479</v>
      </c>
      <c r="K42" s="87">
        <v>179</v>
      </c>
      <c r="L42" s="87" t="s">
        <v>479</v>
      </c>
      <c r="M42" s="88">
        <v>48</v>
      </c>
    </row>
    <row r="43" spans="2:13" ht="27.75" customHeight="1" x14ac:dyDescent="0.15">
      <c r="B43" s="1201"/>
      <c r="C43" s="1202"/>
      <c r="D43" s="85"/>
      <c r="E43" s="1207" t="s">
        <v>27</v>
      </c>
      <c r="F43" s="1207"/>
      <c r="G43" s="1207"/>
      <c r="H43" s="1208"/>
      <c r="I43" s="86">
        <v>181</v>
      </c>
      <c r="J43" s="87">
        <v>196</v>
      </c>
      <c r="K43" s="87">
        <v>183</v>
      </c>
      <c r="L43" s="87">
        <v>173</v>
      </c>
      <c r="M43" s="88">
        <v>149</v>
      </c>
    </row>
    <row r="44" spans="2:13" ht="27.75" customHeight="1" x14ac:dyDescent="0.15">
      <c r="B44" s="1201"/>
      <c r="C44" s="1202"/>
      <c r="D44" s="85"/>
      <c r="E44" s="1207" t="s">
        <v>28</v>
      </c>
      <c r="F44" s="1207"/>
      <c r="G44" s="1207"/>
      <c r="H44" s="1208"/>
      <c r="I44" s="86" t="s">
        <v>479</v>
      </c>
      <c r="J44" s="87" t="s">
        <v>479</v>
      </c>
      <c r="K44" s="87">
        <v>1</v>
      </c>
      <c r="L44" s="87">
        <v>39</v>
      </c>
      <c r="M44" s="88">
        <v>120</v>
      </c>
    </row>
    <row r="45" spans="2:13" ht="27.75" customHeight="1" x14ac:dyDescent="0.15">
      <c r="B45" s="1201"/>
      <c r="C45" s="1202"/>
      <c r="D45" s="85"/>
      <c r="E45" s="1207" t="s">
        <v>29</v>
      </c>
      <c r="F45" s="1207"/>
      <c r="G45" s="1207"/>
      <c r="H45" s="1208"/>
      <c r="I45" s="86">
        <v>326</v>
      </c>
      <c r="J45" s="87">
        <v>326</v>
      </c>
      <c r="K45" s="87">
        <v>293</v>
      </c>
      <c r="L45" s="87">
        <v>317</v>
      </c>
      <c r="M45" s="88">
        <v>313</v>
      </c>
    </row>
    <row r="46" spans="2:13" ht="27.75" customHeight="1" x14ac:dyDescent="0.15">
      <c r="B46" s="1201"/>
      <c r="C46" s="1202"/>
      <c r="D46" s="85"/>
      <c r="E46" s="1207" t="s">
        <v>30</v>
      </c>
      <c r="F46" s="1207"/>
      <c r="G46" s="1207"/>
      <c r="H46" s="1208"/>
      <c r="I46" s="86" t="s">
        <v>479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734</v>
      </c>
      <c r="J49" s="87">
        <v>934</v>
      </c>
      <c r="K49" s="87">
        <v>836</v>
      </c>
      <c r="L49" s="87">
        <v>836</v>
      </c>
      <c r="M49" s="88">
        <v>837</v>
      </c>
    </row>
    <row r="50" spans="2:13" ht="27.75" customHeight="1" x14ac:dyDescent="0.15">
      <c r="B50" s="1201"/>
      <c r="C50" s="1202"/>
      <c r="D50" s="85"/>
      <c r="E50" s="1207" t="s">
        <v>35</v>
      </c>
      <c r="F50" s="1207"/>
      <c r="G50" s="1207"/>
      <c r="H50" s="1208"/>
      <c r="I50" s="86">
        <v>76</v>
      </c>
      <c r="J50" s="87">
        <v>61</v>
      </c>
      <c r="K50" s="87">
        <v>43</v>
      </c>
      <c r="L50" s="87">
        <v>34</v>
      </c>
      <c r="M50" s="88">
        <v>30</v>
      </c>
    </row>
    <row r="51" spans="2:13" ht="27.75" customHeight="1" x14ac:dyDescent="0.15">
      <c r="B51" s="1203"/>
      <c r="C51" s="1204"/>
      <c r="D51" s="85"/>
      <c r="E51" s="1207" t="s">
        <v>36</v>
      </c>
      <c r="F51" s="1207"/>
      <c r="G51" s="1207"/>
      <c r="H51" s="1208"/>
      <c r="I51" s="86">
        <v>2007</v>
      </c>
      <c r="J51" s="87">
        <v>2041</v>
      </c>
      <c r="K51" s="87">
        <v>1923</v>
      </c>
      <c r="L51" s="87">
        <v>1931</v>
      </c>
      <c r="M51" s="88">
        <v>2062</v>
      </c>
    </row>
    <row r="52" spans="2:13" ht="27.75" customHeight="1" thickBot="1" x14ac:dyDescent="0.2">
      <c r="B52" s="1211" t="s">
        <v>37</v>
      </c>
      <c r="C52" s="1212"/>
      <c r="D52" s="90"/>
      <c r="E52" s="1213" t="s">
        <v>38</v>
      </c>
      <c r="F52" s="1213"/>
      <c r="G52" s="1213"/>
      <c r="H52" s="1214"/>
      <c r="I52" s="91">
        <v>341</v>
      </c>
      <c r="J52" s="92">
        <v>-3</v>
      </c>
      <c r="K52" s="92">
        <v>205</v>
      </c>
      <c r="L52" s="92">
        <v>107</v>
      </c>
      <c r="M52" s="93">
        <v>230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537</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538</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539</v>
      </c>
      <c r="H51" s="1240"/>
      <c r="I51" s="1245" t="s">
        <v>540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542</v>
      </c>
      <c r="H55" s="1220"/>
      <c r="I55" s="1225" t="s">
        <v>540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543</v>
      </c>
      <c r="C63" s="244"/>
      <c r="D63" s="244"/>
      <c r="E63" s="244"/>
      <c r="F63" s="244"/>
      <c r="G63" s="244"/>
      <c r="H63" s="244"/>
      <c r="I63" s="244"/>
      <c r="J63" s="244"/>
      <c r="K63" s="244"/>
      <c r="L63" s="244"/>
      <c r="M63" s="244"/>
      <c r="N63" s="244"/>
      <c r="O63" s="244"/>
    </row>
    <row r="64" spans="1:17" x14ac:dyDescent="0.15">
      <c r="B64" s="248"/>
      <c r="C64" s="244"/>
      <c r="D64" s="244"/>
      <c r="E64" s="244"/>
      <c r="F64" s="244"/>
      <c r="G64" s="351" t="s">
        <v>537</v>
      </c>
      <c r="I64" s="352"/>
      <c r="J64" s="352"/>
      <c r="K64" s="352"/>
      <c r="L64" s="244"/>
      <c r="M64" s="244"/>
      <c r="N64" s="244"/>
      <c r="O64" s="244"/>
    </row>
    <row r="65" spans="2:30" x14ac:dyDescent="0.15">
      <c r="B65" s="248"/>
      <c r="C65" s="244"/>
      <c r="D65" s="244"/>
      <c r="E65" s="244"/>
      <c r="F65" s="244"/>
      <c r="G65" s="1227" t="s">
        <v>546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544</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539</v>
      </c>
      <c r="H73" s="1240"/>
      <c r="I73" s="1245" t="s">
        <v>540</v>
      </c>
      <c r="J73" s="1245"/>
      <c r="K73" s="1226">
        <v>57.1</v>
      </c>
      <c r="L73" s="1226"/>
      <c r="M73" s="1215">
        <v>23.4</v>
      </c>
      <c r="N73" s="1215">
        <v>15.4</v>
      </c>
      <c r="O73" s="1215">
        <v>30.9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545</v>
      </c>
      <c r="J75" s="1225"/>
      <c r="K75" s="1247">
        <v>15.3</v>
      </c>
      <c r="L75" s="1247">
        <v>13.6</v>
      </c>
      <c r="M75" s="1247">
        <v>11.5</v>
      </c>
      <c r="N75" s="1247">
        <v>10</v>
      </c>
      <c r="O75" s="1247">
        <v>10</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542</v>
      </c>
      <c r="H77" s="1220"/>
      <c r="I77" s="1225" t="s">
        <v>540</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545</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1161671</v>
      </c>
      <c r="E3" s="116"/>
      <c r="F3" s="117">
        <v>216155</v>
      </c>
      <c r="G3" s="118"/>
      <c r="H3" s="119"/>
    </row>
    <row r="4" spans="1:8" x14ac:dyDescent="0.15">
      <c r="A4" s="120"/>
      <c r="B4" s="121"/>
      <c r="C4" s="122"/>
      <c r="D4" s="123">
        <v>912431</v>
      </c>
      <c r="E4" s="124"/>
      <c r="F4" s="125">
        <v>108827</v>
      </c>
      <c r="G4" s="126"/>
      <c r="H4" s="127"/>
    </row>
    <row r="5" spans="1:8" x14ac:dyDescent="0.15">
      <c r="A5" s="108" t="s">
        <v>512</v>
      </c>
      <c r="B5" s="113"/>
      <c r="C5" s="114"/>
      <c r="D5" s="115">
        <v>694422</v>
      </c>
      <c r="E5" s="116"/>
      <c r="F5" s="117">
        <v>228305</v>
      </c>
      <c r="G5" s="118"/>
      <c r="H5" s="119"/>
    </row>
    <row r="6" spans="1:8" x14ac:dyDescent="0.15">
      <c r="A6" s="120"/>
      <c r="B6" s="121"/>
      <c r="C6" s="122"/>
      <c r="D6" s="123">
        <v>226807</v>
      </c>
      <c r="E6" s="124"/>
      <c r="F6" s="125">
        <v>86611</v>
      </c>
      <c r="G6" s="126"/>
      <c r="H6" s="127"/>
    </row>
    <row r="7" spans="1:8" x14ac:dyDescent="0.15">
      <c r="A7" s="108" t="s">
        <v>513</v>
      </c>
      <c r="B7" s="113"/>
      <c r="C7" s="114"/>
      <c r="D7" s="115">
        <v>845096</v>
      </c>
      <c r="E7" s="116"/>
      <c r="F7" s="117">
        <v>316331</v>
      </c>
      <c r="G7" s="118"/>
      <c r="H7" s="119"/>
    </row>
    <row r="8" spans="1:8" x14ac:dyDescent="0.15">
      <c r="A8" s="120"/>
      <c r="B8" s="121"/>
      <c r="C8" s="122"/>
      <c r="D8" s="123">
        <v>430860</v>
      </c>
      <c r="E8" s="124"/>
      <c r="F8" s="125">
        <v>106387</v>
      </c>
      <c r="G8" s="126"/>
      <c r="H8" s="127"/>
    </row>
    <row r="9" spans="1:8" x14ac:dyDescent="0.15">
      <c r="A9" s="108" t="s">
        <v>514</v>
      </c>
      <c r="B9" s="113"/>
      <c r="C9" s="114"/>
      <c r="D9" s="115">
        <v>1151532</v>
      </c>
      <c r="E9" s="116"/>
      <c r="F9" s="117">
        <v>333013</v>
      </c>
      <c r="G9" s="118"/>
      <c r="H9" s="119"/>
    </row>
    <row r="10" spans="1:8" x14ac:dyDescent="0.15">
      <c r="A10" s="120"/>
      <c r="B10" s="121"/>
      <c r="C10" s="122"/>
      <c r="D10" s="123">
        <v>535052</v>
      </c>
      <c r="E10" s="124"/>
      <c r="F10" s="125">
        <v>126732</v>
      </c>
      <c r="G10" s="126"/>
      <c r="H10" s="127"/>
    </row>
    <row r="11" spans="1:8" x14ac:dyDescent="0.15">
      <c r="A11" s="108" t="s">
        <v>515</v>
      </c>
      <c r="B11" s="113"/>
      <c r="C11" s="114"/>
      <c r="D11" s="115">
        <v>1448613</v>
      </c>
      <c r="E11" s="116"/>
      <c r="F11" s="117">
        <v>280458</v>
      </c>
      <c r="G11" s="118"/>
      <c r="H11" s="119"/>
    </row>
    <row r="12" spans="1:8" x14ac:dyDescent="0.15">
      <c r="A12" s="120"/>
      <c r="B12" s="121"/>
      <c r="C12" s="128"/>
      <c r="D12" s="123">
        <v>146733</v>
      </c>
      <c r="E12" s="124"/>
      <c r="F12" s="125">
        <v>127286</v>
      </c>
      <c r="G12" s="126"/>
      <c r="H12" s="127"/>
    </row>
    <row r="13" spans="1:8" x14ac:dyDescent="0.15">
      <c r="A13" s="108"/>
      <c r="B13" s="113"/>
      <c r="C13" s="129"/>
      <c r="D13" s="130">
        <v>1060267</v>
      </c>
      <c r="E13" s="131"/>
      <c r="F13" s="132">
        <v>274852</v>
      </c>
      <c r="G13" s="133"/>
      <c r="H13" s="119"/>
    </row>
    <row r="14" spans="1:8" x14ac:dyDescent="0.15">
      <c r="A14" s="120"/>
      <c r="B14" s="121"/>
      <c r="C14" s="122"/>
      <c r="D14" s="123">
        <v>450377</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10.77</v>
      </c>
      <c r="C19" s="134">
        <f>ROUND(VALUE(SUBSTITUTE(実質収支比率等に係る経年分析!G$48,"▲","-")),2)</f>
        <v>12.69</v>
      </c>
      <c r="D19" s="134">
        <f>ROUND(VALUE(SUBSTITUTE(実質収支比率等に係る経年分析!H$48,"▲","-")),2)</f>
        <v>18.100000000000001</v>
      </c>
      <c r="E19" s="134">
        <f>ROUND(VALUE(SUBSTITUTE(実質収支比率等に係る経年分析!I$48,"▲","-")),2)</f>
        <v>6.84</v>
      </c>
      <c r="F19" s="134">
        <f>ROUND(VALUE(SUBSTITUTE(実質収支比率等に係る経年分析!J$48,"▲","-")),2)</f>
        <v>24.23</v>
      </c>
    </row>
    <row r="20" spans="1:11" x14ac:dyDescent="0.15">
      <c r="A20" s="134" t="s">
        <v>43</v>
      </c>
      <c r="B20" s="134">
        <f>ROUND(VALUE(SUBSTITUTE(実質収支比率等に係る経年分析!F$47,"▲","-")),2)</f>
        <v>50.62</v>
      </c>
      <c r="C20" s="134">
        <f>ROUND(VALUE(SUBSTITUTE(実質収支比率等に係る経年分析!G$47,"▲","-")),2)</f>
        <v>53.08</v>
      </c>
      <c r="D20" s="134">
        <f>ROUND(VALUE(SUBSTITUTE(実質収支比率等に係る経年分析!H$47,"▲","-")),2)</f>
        <v>57.97</v>
      </c>
      <c r="E20" s="134">
        <f>ROUND(VALUE(SUBSTITUTE(実質収支比率等に係る経年分析!I$47,"▲","-")),2)</f>
        <v>69.31</v>
      </c>
      <c r="F20" s="134">
        <f>ROUND(VALUE(SUBSTITUTE(実質収支比率等に係る経年分析!J$47,"▲","-")),2)</f>
        <v>66.41</v>
      </c>
    </row>
    <row r="21" spans="1:11" x14ac:dyDescent="0.15">
      <c r="A21" s="134" t="s">
        <v>44</v>
      </c>
      <c r="B21" s="134">
        <f>IF(ISNUMBER(VALUE(SUBSTITUTE(実質収支比率等に係る経年分析!F$49,"▲","-"))),ROUND(VALUE(SUBSTITUTE(実質収支比率等に係る経年分析!F$49,"▲","-")),2),NA())</f>
        <v>8.73</v>
      </c>
      <c r="C21" s="134">
        <f>IF(ISNUMBER(VALUE(SUBSTITUTE(実質収支比率等に係る経年分析!G$49,"▲","-"))),ROUND(VALUE(SUBSTITUTE(実質収支比率等に係る経年分析!G$49,"▲","-")),2),NA())</f>
        <v>21.04</v>
      </c>
      <c r="D21" s="134">
        <f>IF(ISNUMBER(VALUE(SUBSTITUTE(実質収支比率等に係る経年分析!H$49,"▲","-"))),ROUND(VALUE(SUBSTITUTE(実質収支比率等に係る経年分析!H$49,"▲","-")),2),NA())</f>
        <v>7.07</v>
      </c>
      <c r="E21" s="134">
        <f>IF(ISNUMBER(VALUE(SUBSTITUTE(実質収支比率等に係る経年分析!I$49,"▲","-"))),ROUND(VALUE(SUBSTITUTE(実質収支比率等に係る経年分析!I$49,"▲","-")),2),NA())</f>
        <v>-14.74</v>
      </c>
      <c r="F21" s="134">
        <f>IF(ISNUMBER(VALUE(SUBSTITUTE(実質収支比率等に係る経年分析!J$49,"▲","-"))),ROUND(VALUE(SUBSTITUTE(実質収支比率等に係る経年分析!J$49,"▲","-")),2),NA())</f>
        <v>17.690000000000001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温泉事業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代替バス</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国民健康保険事業（直診勘定）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簡易水道事業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0.43</v>
      </c>
    </row>
    <row r="35" spans="1:16" x14ac:dyDescent="0.15">
      <c r="A35" s="135" t="str">
        <f>IF(連結実質赤字比率に係る赤字・黒字の構成分析!C$35="",NA(),連結実質赤字比率に係る赤字・黒字の構成分析!C$35)</f>
        <v>国民健康保険事業（事業勘定）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17.940000000000001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24.21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301</v>
      </c>
      <c r="E42" s="136"/>
      <c r="F42" s="136"/>
      <c r="G42" s="136">
        <f>'実質公債費比率（分子）の構造'!L$52</f>
        <v>302</v>
      </c>
      <c r="H42" s="136"/>
      <c r="I42" s="136"/>
      <c r="J42" s="136">
        <f>'実質公債費比率（分子）の構造'!M$52</f>
        <v>295</v>
      </c>
      <c r="K42" s="136"/>
      <c r="L42" s="136"/>
      <c r="M42" s="136">
        <f>'実質公債費比率（分子）の構造'!N$52</f>
        <v>291</v>
      </c>
      <c r="N42" s="136"/>
      <c r="O42" s="136"/>
      <c r="P42" s="136">
        <f>'実質公債費比率（分子）の構造'!O$52</f>
        <v>280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23</v>
      </c>
      <c r="C46" s="136"/>
      <c r="D46" s="136"/>
      <c r="E46" s="136">
        <f>'実質公債費比率（分子）の構造'!L$48</f>
        <v>25</v>
      </c>
      <c r="F46" s="136"/>
      <c r="G46" s="136"/>
      <c r="H46" s="136">
        <f>'実質公債費比率（分子）の構造'!M$48</f>
        <v>27</v>
      </c>
      <c r="I46" s="136"/>
      <c r="J46" s="136"/>
      <c r="K46" s="136">
        <f>'実質公債費比率（分子）の構造'!N$48</f>
        <v>20</v>
      </c>
      <c r="L46" s="136"/>
      <c r="M46" s="136"/>
      <c r="N46" s="136">
        <f>'実質公債費比率（分子）の構造'!O$48</f>
        <v>24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369</v>
      </c>
      <c r="C49" s="136"/>
      <c r="D49" s="136"/>
      <c r="E49" s="136">
        <f>'実質公債費比率（分子）の構造'!L$45</f>
        <v>364</v>
      </c>
      <c r="F49" s="136"/>
      <c r="G49" s="136"/>
      <c r="H49" s="136">
        <f>'実質公債費比率（分子）の構造'!M$45</f>
        <v>353</v>
      </c>
      <c r="I49" s="136"/>
      <c r="J49" s="136"/>
      <c r="K49" s="136">
        <f>'実質公債費比率（分子）の構造'!N$45</f>
        <v>346</v>
      </c>
      <c r="L49" s="136"/>
      <c r="M49" s="136"/>
      <c r="N49" s="136">
        <f>'実質公債費比率（分子）の構造'!O$45</f>
        <v>325</v>
      </c>
      <c r="O49" s="136"/>
      <c r="P49" s="136"/>
    </row>
    <row r="50" spans="1:16" x14ac:dyDescent="0.15">
      <c r="A50" s="136" t="s">
        <v>59</v>
      </c>
      <c r="B50" s="136" t="e">
        <f>NA()</f>
        <v>#N/A</v>
      </c>
      <c r="C50" s="136">
        <f>IF(ISNUMBER('実質公債費比率（分子）の構造'!K$53),'実質公債費比率（分子）の構造'!K$53,NA())</f>
        <v>91</v>
      </c>
      <c r="D50" s="136" t="e">
        <f>NA()</f>
        <v>#N/A</v>
      </c>
      <c r="E50" s="136" t="e">
        <f>NA()</f>
        <v>#N/A</v>
      </c>
      <c r="F50" s="136">
        <f>IF(ISNUMBER('実質公債費比率（分子）の構造'!L$53),'実質公債費比率（分子）の構造'!L$53,NA())</f>
        <v>87</v>
      </c>
      <c r="G50" s="136" t="e">
        <f>NA()</f>
        <v>#N/A</v>
      </c>
      <c r="H50" s="136" t="e">
        <f>NA()</f>
        <v>#N/A</v>
      </c>
      <c r="I50" s="136">
        <f>IF(ISNUMBER('実質公債費比率（分子）の構造'!M$53),'実質公債費比率（分子）の構造'!M$53,NA())</f>
        <v>85</v>
      </c>
      <c r="J50" s="136" t="e">
        <f>NA()</f>
        <v>#N/A</v>
      </c>
      <c r="K50" s="136" t="e">
        <f>NA()</f>
        <v>#N/A</v>
      </c>
      <c r="L50" s="136">
        <f>IF(ISNUMBER('実質公債費比率（分子）の構造'!N$53),'実質公債費比率（分子）の構造'!N$53,NA())</f>
        <v>75</v>
      </c>
      <c r="M50" s="136" t="e">
        <f>NA()</f>
        <v>#N/A</v>
      </c>
      <c r="N50" s="136" t="e">
        <f>NA()</f>
        <v>#N/A</v>
      </c>
      <c r="O50" s="136">
        <f>IF(ISNUMBER('実質公債費比率（分子）の構造'!O$53),'実質公債費比率（分子）の構造'!O$53,NA())</f>
        <v>69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2007</v>
      </c>
      <c r="E56" s="135"/>
      <c r="F56" s="135"/>
      <c r="G56" s="135">
        <f>'将来負担比率（分子）の構造'!J$51</f>
        <v>2041</v>
      </c>
      <c r="H56" s="135"/>
      <c r="I56" s="135"/>
      <c r="J56" s="135">
        <f>'将来負担比率（分子）の構造'!K$51</f>
        <v>1923</v>
      </c>
      <c r="K56" s="135"/>
      <c r="L56" s="135"/>
      <c r="M56" s="135">
        <f>'将来負担比率（分子）の構造'!L$51</f>
        <v>1931</v>
      </c>
      <c r="N56" s="135"/>
      <c r="O56" s="135"/>
      <c r="P56" s="135">
        <f>'将来負担比率（分子）の構造'!M$51</f>
        <v>2062</v>
      </c>
    </row>
    <row r="57" spans="1:16" x14ac:dyDescent="0.15">
      <c r="A57" s="135" t="s">
        <v>35</v>
      </c>
      <c r="B57" s="135"/>
      <c r="C57" s="135"/>
      <c r="D57" s="135">
        <f>'将来負担比率（分子）の構造'!I$50</f>
        <v>76</v>
      </c>
      <c r="E57" s="135"/>
      <c r="F57" s="135"/>
      <c r="G57" s="135">
        <f>'将来負担比率（分子）の構造'!J$50</f>
        <v>61</v>
      </c>
      <c r="H57" s="135"/>
      <c r="I57" s="135"/>
      <c r="J57" s="135">
        <f>'将来負担比率（分子）の構造'!K$50</f>
        <v>43</v>
      </c>
      <c r="K57" s="135"/>
      <c r="L57" s="135"/>
      <c r="M57" s="135">
        <f>'将来負担比率（分子）の構造'!L$50</f>
        <v>34</v>
      </c>
      <c r="N57" s="135"/>
      <c r="O57" s="135"/>
      <c r="P57" s="135">
        <f>'将来負担比率（分子）の構造'!M$50</f>
        <v>30</v>
      </c>
    </row>
    <row r="58" spans="1:16" x14ac:dyDescent="0.15">
      <c r="A58" s="135" t="s">
        <v>34</v>
      </c>
      <c r="B58" s="135"/>
      <c r="C58" s="135"/>
      <c r="D58" s="135">
        <f>'将来負担比率（分子）の構造'!I$49</f>
        <v>734</v>
      </c>
      <c r="E58" s="135"/>
      <c r="F58" s="135"/>
      <c r="G58" s="135">
        <f>'将来負担比率（分子）の構造'!J$49</f>
        <v>934</v>
      </c>
      <c r="H58" s="135"/>
      <c r="I58" s="135"/>
      <c r="J58" s="135">
        <f>'将来負担比率（分子）の構造'!K$49</f>
        <v>836</v>
      </c>
      <c r="K58" s="135"/>
      <c r="L58" s="135"/>
      <c r="M58" s="135">
        <f>'将来負担比率（分子）の構造'!L$49</f>
        <v>836</v>
      </c>
      <c r="N58" s="135"/>
      <c r="O58" s="135"/>
      <c r="P58" s="135">
        <f>'将来負担比率（分子）の構造'!M$49</f>
        <v>837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326</v>
      </c>
      <c r="C62" s="135"/>
      <c r="D62" s="135"/>
      <c r="E62" s="135">
        <f>'将来負担比率（分子）の構造'!J$45</f>
        <v>326</v>
      </c>
      <c r="F62" s="135"/>
      <c r="G62" s="135"/>
      <c r="H62" s="135">
        <f>'将来負担比率（分子）の構造'!K$45</f>
        <v>293</v>
      </c>
      <c r="I62" s="135"/>
      <c r="J62" s="135"/>
      <c r="K62" s="135">
        <f>'将来負担比率（分子）の構造'!L$45</f>
        <v>317</v>
      </c>
      <c r="L62" s="135"/>
      <c r="M62" s="135"/>
      <c r="N62" s="135">
        <f>'将来負担比率（分子）の構造'!M$45</f>
        <v>313</v>
      </c>
      <c r="O62" s="135"/>
      <c r="P62" s="135"/>
    </row>
    <row r="63" spans="1:16" x14ac:dyDescent="0.15">
      <c r="A63" s="135" t="s">
        <v>28</v>
      </c>
      <c r="B63" s="135" t="str">
        <f>'将来負担比率（分子）の構造'!I$44</f>
        <v>-</v>
      </c>
      <c r="C63" s="135"/>
      <c r="D63" s="135"/>
      <c r="E63" s="135" t="str">
        <f>'将来負担比率（分子）の構造'!J$44</f>
        <v>-</v>
      </c>
      <c r="F63" s="135"/>
      <c r="G63" s="135"/>
      <c r="H63" s="135">
        <f>'将来負担比率（分子）の構造'!K$44</f>
        <v>1</v>
      </c>
      <c r="I63" s="135"/>
      <c r="J63" s="135"/>
      <c r="K63" s="135">
        <f>'将来負担比率（分子）の構造'!L$44</f>
        <v>39</v>
      </c>
      <c r="L63" s="135"/>
      <c r="M63" s="135"/>
      <c r="N63" s="135">
        <f>'将来負担比率（分子）の構造'!M$44</f>
        <v>120</v>
      </c>
      <c r="O63" s="135"/>
      <c r="P63" s="135"/>
    </row>
    <row r="64" spans="1:16" x14ac:dyDescent="0.15">
      <c r="A64" s="135" t="s">
        <v>27</v>
      </c>
      <c r="B64" s="135">
        <f>'将来負担比率（分子）の構造'!I$43</f>
        <v>181</v>
      </c>
      <c r="C64" s="135"/>
      <c r="D64" s="135"/>
      <c r="E64" s="135">
        <f>'将来負担比率（分子）の構造'!J$43</f>
        <v>196</v>
      </c>
      <c r="F64" s="135"/>
      <c r="G64" s="135"/>
      <c r="H64" s="135">
        <f>'将来負担比率（分子）の構造'!K$43</f>
        <v>183</v>
      </c>
      <c r="I64" s="135"/>
      <c r="J64" s="135"/>
      <c r="K64" s="135">
        <f>'将来負担比率（分子）の構造'!L$43</f>
        <v>173</v>
      </c>
      <c r="L64" s="135"/>
      <c r="M64" s="135"/>
      <c r="N64" s="135">
        <f>'将来負担比率（分子）の構造'!M$43</f>
        <v>149</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179</v>
      </c>
      <c r="I65" s="135"/>
      <c r="J65" s="135"/>
      <c r="K65" s="135" t="str">
        <f>'将来負担比率（分子）の構造'!L$42</f>
        <v>-</v>
      </c>
      <c r="L65" s="135"/>
      <c r="M65" s="135"/>
      <c r="N65" s="135">
        <f>'将来負担比率（分子）の構造'!M$42</f>
        <v>48</v>
      </c>
      <c r="O65" s="135"/>
      <c r="P65" s="135"/>
    </row>
    <row r="66" spans="1:16" x14ac:dyDescent="0.15">
      <c r="A66" s="135" t="s">
        <v>25</v>
      </c>
      <c r="B66" s="135">
        <f>'将来負担比率（分子）の構造'!I$41</f>
        <v>2651</v>
      </c>
      <c r="C66" s="135"/>
      <c r="D66" s="135"/>
      <c r="E66" s="135">
        <f>'将来負担比率（分子）の構造'!J$41</f>
        <v>2510</v>
      </c>
      <c r="F66" s="135"/>
      <c r="G66" s="135"/>
      <c r="H66" s="135">
        <f>'将来負担比率（分子）の構造'!K$41</f>
        <v>2349</v>
      </c>
      <c r="I66" s="135"/>
      <c r="J66" s="135"/>
      <c r="K66" s="135">
        <f>'将来負担比率（分子）の構造'!L$41</f>
        <v>2379</v>
      </c>
      <c r="L66" s="135"/>
      <c r="M66" s="135"/>
      <c r="N66" s="135">
        <f>'将来負担比率（分子）の構造'!M$41</f>
        <v>2529</v>
      </c>
      <c r="O66" s="135"/>
      <c r="P66" s="135"/>
    </row>
    <row r="67" spans="1:16" x14ac:dyDescent="0.15">
      <c r="A67" s="135" t="s">
        <v>63</v>
      </c>
      <c r="B67" s="135" t="e">
        <f>NA()</f>
        <v>#N/A</v>
      </c>
      <c r="C67" s="135">
        <f>IF(ISNUMBER('将来負担比率（分子）の構造'!I$52), IF('将来負担比率（分子）の構造'!I$52 &lt; 0, 0, '将来負担比率（分子）の構造'!I$52), NA())</f>
        <v>341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205</v>
      </c>
      <c r="J67" s="135" t="e">
        <f>NA()</f>
        <v>#N/A</v>
      </c>
      <c r="K67" s="135" t="e">
        <f>NA()</f>
        <v>#N/A</v>
      </c>
      <c r="L67" s="135">
        <f>IF(ISNUMBER('将来負担比率（分子）の構造'!L$52), IF('将来負担比率（分子）の構造'!L$52 &lt; 0, 0, '将来負担比率（分子）の構造'!L$52), NA())</f>
        <v>107</v>
      </c>
      <c r="M67" s="135" t="e">
        <f>NA()</f>
        <v>#N/A</v>
      </c>
      <c r="N67" s="135" t="e">
        <f>NA()</f>
        <v>#N/A</v>
      </c>
      <c r="O67" s="135">
        <f>IF(ISNUMBER('将来負担比率（分子）の構造'!M$52), IF('将来負担比率（分子）の構造'!M$52 &lt; 0, 0, '将来負担比率（分子）の構造'!M$52), NA())</f>
        <v>230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73559</v>
      </c>
      <c r="S5" s="613"/>
      <c r="T5" s="613"/>
      <c r="U5" s="613"/>
      <c r="V5" s="613"/>
      <c r="W5" s="613"/>
      <c r="X5" s="613"/>
      <c r="Y5" s="614"/>
      <c r="Z5" s="615">
        <v>2.9</v>
      </c>
      <c r="AA5" s="615"/>
      <c r="AB5" s="615"/>
      <c r="AC5" s="615"/>
      <c r="AD5" s="616">
        <v>73559</v>
      </c>
      <c r="AE5" s="616"/>
      <c r="AF5" s="616"/>
      <c r="AG5" s="616"/>
      <c r="AH5" s="616"/>
      <c r="AI5" s="616"/>
      <c r="AJ5" s="616"/>
      <c r="AK5" s="616"/>
      <c r="AL5" s="617">
        <v>7.6</v>
      </c>
      <c r="AM5" s="618"/>
      <c r="AN5" s="618"/>
      <c r="AO5" s="619"/>
      <c r="AP5" s="609" t="s">
        <v>206</v>
      </c>
      <c r="AQ5" s="610"/>
      <c r="AR5" s="610"/>
      <c r="AS5" s="610"/>
      <c r="AT5" s="610"/>
      <c r="AU5" s="610"/>
      <c r="AV5" s="610"/>
      <c r="AW5" s="610"/>
      <c r="AX5" s="610"/>
      <c r="AY5" s="610"/>
      <c r="AZ5" s="610"/>
      <c r="BA5" s="610"/>
      <c r="BB5" s="610"/>
      <c r="BC5" s="610"/>
      <c r="BD5" s="610"/>
      <c r="BE5" s="610"/>
      <c r="BF5" s="611"/>
      <c r="BG5" s="623">
        <v>73559</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10635</v>
      </c>
      <c r="S6" s="624"/>
      <c r="T6" s="624"/>
      <c r="U6" s="624"/>
      <c r="V6" s="624"/>
      <c r="W6" s="624"/>
      <c r="X6" s="624"/>
      <c r="Y6" s="625"/>
      <c r="Z6" s="626">
        <v>0.4</v>
      </c>
      <c r="AA6" s="626"/>
      <c r="AB6" s="626"/>
      <c r="AC6" s="626"/>
      <c r="AD6" s="627">
        <v>10635</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73559</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37319</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37319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111</v>
      </c>
      <c r="S7" s="624"/>
      <c r="T7" s="624"/>
      <c r="U7" s="624"/>
      <c r="V7" s="624"/>
      <c r="W7" s="624"/>
      <c r="X7" s="624"/>
      <c r="Y7" s="625"/>
      <c r="Z7" s="626">
        <v>0</v>
      </c>
      <c r="AA7" s="626"/>
      <c r="AB7" s="626"/>
      <c r="AC7" s="626"/>
      <c r="AD7" s="627">
        <v>111</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18521</v>
      </c>
      <c r="BH7" s="624"/>
      <c r="BI7" s="624"/>
      <c r="BJ7" s="624"/>
      <c r="BK7" s="624"/>
      <c r="BL7" s="624"/>
      <c r="BM7" s="624"/>
      <c r="BN7" s="625"/>
      <c r="BO7" s="626">
        <v>25.2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334955</v>
      </c>
      <c r="CS7" s="624"/>
      <c r="CT7" s="624"/>
      <c r="CU7" s="624"/>
      <c r="CV7" s="624"/>
      <c r="CW7" s="624"/>
      <c r="CX7" s="624"/>
      <c r="CY7" s="625"/>
      <c r="CZ7" s="626">
        <v>15</v>
      </c>
      <c r="DA7" s="626"/>
      <c r="DB7" s="626"/>
      <c r="DC7" s="626"/>
      <c r="DD7" s="632">
        <v>45862</v>
      </c>
      <c r="DE7" s="624"/>
      <c r="DF7" s="624"/>
      <c r="DG7" s="624"/>
      <c r="DH7" s="624"/>
      <c r="DI7" s="624"/>
      <c r="DJ7" s="624"/>
      <c r="DK7" s="624"/>
      <c r="DL7" s="624"/>
      <c r="DM7" s="624"/>
      <c r="DN7" s="624"/>
      <c r="DO7" s="624"/>
      <c r="DP7" s="625"/>
      <c r="DQ7" s="632">
        <v>263074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475</v>
      </c>
      <c r="S8" s="624"/>
      <c r="T8" s="624"/>
      <c r="U8" s="624"/>
      <c r="V8" s="624"/>
      <c r="W8" s="624"/>
      <c r="X8" s="624"/>
      <c r="Y8" s="625"/>
      <c r="Z8" s="626">
        <v>0</v>
      </c>
      <c r="AA8" s="626"/>
      <c r="AB8" s="626"/>
      <c r="AC8" s="626"/>
      <c r="AD8" s="627">
        <v>475</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644</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121768</v>
      </c>
      <c r="CS8" s="624"/>
      <c r="CT8" s="624"/>
      <c r="CU8" s="624"/>
      <c r="CV8" s="624"/>
      <c r="CW8" s="624"/>
      <c r="CX8" s="624"/>
      <c r="CY8" s="625"/>
      <c r="CZ8" s="626">
        <v>5.4</v>
      </c>
      <c r="DA8" s="626"/>
      <c r="DB8" s="626"/>
      <c r="DC8" s="626"/>
      <c r="DD8" s="632">
        <v>1642</v>
      </c>
      <c r="DE8" s="624"/>
      <c r="DF8" s="624"/>
      <c r="DG8" s="624"/>
      <c r="DH8" s="624"/>
      <c r="DI8" s="624"/>
      <c r="DJ8" s="624"/>
      <c r="DK8" s="624"/>
      <c r="DL8" s="624"/>
      <c r="DM8" s="624"/>
      <c r="DN8" s="624"/>
      <c r="DO8" s="624"/>
      <c r="DP8" s="625"/>
      <c r="DQ8" s="632">
        <v>103256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454</v>
      </c>
      <c r="S9" s="624"/>
      <c r="T9" s="624"/>
      <c r="U9" s="624"/>
      <c r="V9" s="624"/>
      <c r="W9" s="624"/>
      <c r="X9" s="624"/>
      <c r="Y9" s="625"/>
      <c r="Z9" s="626">
        <v>0</v>
      </c>
      <c r="AA9" s="626"/>
      <c r="AB9" s="626"/>
      <c r="AC9" s="626"/>
      <c r="AD9" s="627">
        <v>454</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15054</v>
      </c>
      <c r="BH9" s="624"/>
      <c r="BI9" s="624"/>
      <c r="BJ9" s="624"/>
      <c r="BK9" s="624"/>
      <c r="BL9" s="624"/>
      <c r="BM9" s="624"/>
      <c r="BN9" s="625"/>
      <c r="BO9" s="626">
        <v>20.5</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187720</v>
      </c>
      <c r="CS9" s="624"/>
      <c r="CT9" s="624"/>
      <c r="CU9" s="624"/>
      <c r="CV9" s="624"/>
      <c r="CW9" s="624"/>
      <c r="CX9" s="624"/>
      <c r="CY9" s="625"/>
      <c r="CZ9" s="626">
        <v>8.4</v>
      </c>
      <c r="DA9" s="626"/>
      <c r="DB9" s="626"/>
      <c r="DC9" s="626"/>
      <c r="DD9" s="632" t="s">
        <v>109</v>
      </c>
      <c r="DE9" s="624"/>
      <c r="DF9" s="624"/>
      <c r="DG9" s="624"/>
      <c r="DH9" s="624"/>
      <c r="DI9" s="624"/>
      <c r="DJ9" s="624"/>
      <c r="DK9" s="624"/>
      <c r="DL9" s="624"/>
      <c r="DM9" s="624"/>
      <c r="DN9" s="624"/>
      <c r="DO9" s="624"/>
      <c r="DP9" s="625"/>
      <c r="DQ9" s="632">
        <v>75349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10209</v>
      </c>
      <c r="S10" s="624"/>
      <c r="T10" s="624"/>
      <c r="U10" s="624"/>
      <c r="V10" s="624"/>
      <c r="W10" s="624"/>
      <c r="X10" s="624"/>
      <c r="Y10" s="625"/>
      <c r="Z10" s="626">
        <v>0.4</v>
      </c>
      <c r="AA10" s="626"/>
      <c r="AB10" s="626"/>
      <c r="AC10" s="626"/>
      <c r="AD10" s="627">
        <v>10209</v>
      </c>
      <c r="AE10" s="627"/>
      <c r="AF10" s="627"/>
      <c r="AG10" s="627"/>
      <c r="AH10" s="627"/>
      <c r="AI10" s="627"/>
      <c r="AJ10" s="627"/>
      <c r="AK10" s="627"/>
      <c r="AL10" s="628">
        <v>1.1000000000000001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2110</v>
      </c>
      <c r="BH10" s="624"/>
      <c r="BI10" s="624"/>
      <c r="BJ10" s="624"/>
      <c r="BK10" s="624"/>
      <c r="BL10" s="624"/>
      <c r="BM10" s="624"/>
      <c r="BN10" s="625"/>
      <c r="BO10" s="626">
        <v>2.9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713</v>
      </c>
      <c r="BH11" s="624"/>
      <c r="BI11" s="624"/>
      <c r="BJ11" s="624"/>
      <c r="BK11" s="624"/>
      <c r="BL11" s="624"/>
      <c r="BM11" s="624"/>
      <c r="BN11" s="625"/>
      <c r="BO11" s="626">
        <v>1</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133592</v>
      </c>
      <c r="CS11" s="624"/>
      <c r="CT11" s="624"/>
      <c r="CU11" s="624"/>
      <c r="CV11" s="624"/>
      <c r="CW11" s="624"/>
      <c r="CX11" s="624"/>
      <c r="CY11" s="625"/>
      <c r="CZ11" s="626">
        <v>6</v>
      </c>
      <c r="DA11" s="626"/>
      <c r="DB11" s="626"/>
      <c r="DC11" s="626"/>
      <c r="DD11" s="632">
        <v>74423</v>
      </c>
      <c r="DE11" s="624"/>
      <c r="DF11" s="624"/>
      <c r="DG11" s="624"/>
      <c r="DH11" s="624"/>
      <c r="DI11" s="624"/>
      <c r="DJ11" s="624"/>
      <c r="DK11" s="624"/>
      <c r="DL11" s="624"/>
      <c r="DM11" s="624"/>
      <c r="DN11" s="624"/>
      <c r="DO11" s="624"/>
      <c r="DP11" s="625"/>
      <c r="DQ11" s="632">
        <v>79412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52789</v>
      </c>
      <c r="BH12" s="624"/>
      <c r="BI12" s="624"/>
      <c r="BJ12" s="624"/>
      <c r="BK12" s="624"/>
      <c r="BL12" s="624"/>
      <c r="BM12" s="624"/>
      <c r="BN12" s="625"/>
      <c r="BO12" s="626">
        <v>71.8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50158</v>
      </c>
      <c r="CS12" s="624"/>
      <c r="CT12" s="624"/>
      <c r="CU12" s="624"/>
      <c r="CV12" s="624"/>
      <c r="CW12" s="624"/>
      <c r="CX12" s="624"/>
      <c r="CY12" s="625"/>
      <c r="CZ12" s="626">
        <v>2.2000000000000002</v>
      </c>
      <c r="DA12" s="626"/>
      <c r="DB12" s="626"/>
      <c r="DC12" s="626"/>
      <c r="DD12" s="632">
        <v>180</v>
      </c>
      <c r="DE12" s="624"/>
      <c r="DF12" s="624"/>
      <c r="DG12" s="624"/>
      <c r="DH12" s="624"/>
      <c r="DI12" s="624"/>
      <c r="DJ12" s="624"/>
      <c r="DK12" s="624"/>
      <c r="DL12" s="624"/>
      <c r="DM12" s="624"/>
      <c r="DN12" s="624"/>
      <c r="DO12" s="624"/>
      <c r="DP12" s="625"/>
      <c r="DQ12" s="632">
        <v>41888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2431</v>
      </c>
      <c r="S13" s="624"/>
      <c r="T13" s="624"/>
      <c r="U13" s="624"/>
      <c r="V13" s="624"/>
      <c r="W13" s="624"/>
      <c r="X13" s="624"/>
      <c r="Y13" s="625"/>
      <c r="Z13" s="626">
        <v>0.1</v>
      </c>
      <c r="AA13" s="626"/>
      <c r="AB13" s="626"/>
      <c r="AC13" s="626"/>
      <c r="AD13" s="627">
        <v>2431</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50296</v>
      </c>
      <c r="BH13" s="624"/>
      <c r="BI13" s="624"/>
      <c r="BJ13" s="624"/>
      <c r="BK13" s="624"/>
      <c r="BL13" s="624"/>
      <c r="BM13" s="624"/>
      <c r="BN13" s="625"/>
      <c r="BO13" s="626">
        <v>68.400000000000006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160085</v>
      </c>
      <c r="CS13" s="624"/>
      <c r="CT13" s="624"/>
      <c r="CU13" s="624"/>
      <c r="CV13" s="624"/>
      <c r="CW13" s="624"/>
      <c r="CX13" s="624"/>
      <c r="CY13" s="625"/>
      <c r="CZ13" s="626">
        <v>7.2</v>
      </c>
      <c r="DA13" s="626"/>
      <c r="DB13" s="626"/>
      <c r="DC13" s="626"/>
      <c r="DD13" s="632">
        <v>108647</v>
      </c>
      <c r="DE13" s="624"/>
      <c r="DF13" s="624"/>
      <c r="DG13" s="624"/>
      <c r="DH13" s="624"/>
      <c r="DI13" s="624"/>
      <c r="DJ13" s="624"/>
      <c r="DK13" s="624"/>
      <c r="DL13" s="624"/>
      <c r="DM13" s="624"/>
      <c r="DN13" s="624"/>
      <c r="DO13" s="624"/>
      <c r="DP13" s="625"/>
      <c r="DQ13" s="632">
        <v>72860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1381</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259454</v>
      </c>
      <c r="CS14" s="624"/>
      <c r="CT14" s="624"/>
      <c r="CU14" s="624"/>
      <c r="CV14" s="624"/>
      <c r="CW14" s="624"/>
      <c r="CX14" s="624"/>
      <c r="CY14" s="625"/>
      <c r="CZ14" s="626">
        <v>11.6</v>
      </c>
      <c r="DA14" s="626"/>
      <c r="DB14" s="626"/>
      <c r="DC14" s="626"/>
      <c r="DD14" s="632">
        <v>145769</v>
      </c>
      <c r="DE14" s="624"/>
      <c r="DF14" s="624"/>
      <c r="DG14" s="624"/>
      <c r="DH14" s="624"/>
      <c r="DI14" s="624"/>
      <c r="DJ14" s="624"/>
      <c r="DK14" s="624"/>
      <c r="DL14" s="624"/>
      <c r="DM14" s="624"/>
      <c r="DN14" s="624"/>
      <c r="DO14" s="624"/>
      <c r="DP14" s="625"/>
      <c r="DQ14" s="632">
        <v>179454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t="s">
        <v>109</v>
      </c>
      <c r="S15" s="624"/>
      <c r="T15" s="624"/>
      <c r="U15" s="624"/>
      <c r="V15" s="624"/>
      <c r="W15" s="624"/>
      <c r="X15" s="624"/>
      <c r="Y15" s="625"/>
      <c r="Z15" s="626" t="s">
        <v>109</v>
      </c>
      <c r="AA15" s="626"/>
      <c r="AB15" s="626"/>
      <c r="AC15" s="626"/>
      <c r="AD15" s="627" t="s">
        <v>109</v>
      </c>
      <c r="AE15" s="627"/>
      <c r="AF15" s="627"/>
      <c r="AG15" s="627"/>
      <c r="AH15" s="627"/>
      <c r="AI15" s="627"/>
      <c r="AJ15" s="627"/>
      <c r="AK15" s="627"/>
      <c r="AL15" s="628" t="s">
        <v>109</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868</v>
      </c>
      <c r="BH15" s="624"/>
      <c r="BI15" s="624"/>
      <c r="BJ15" s="624"/>
      <c r="BK15" s="624"/>
      <c r="BL15" s="624"/>
      <c r="BM15" s="624"/>
      <c r="BN15" s="625"/>
      <c r="BO15" s="626">
        <v>1.2</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360202</v>
      </c>
      <c r="CS15" s="624"/>
      <c r="CT15" s="624"/>
      <c r="CU15" s="624"/>
      <c r="CV15" s="624"/>
      <c r="CW15" s="624"/>
      <c r="CX15" s="624"/>
      <c r="CY15" s="625"/>
      <c r="CZ15" s="626">
        <v>16.100000000000001</v>
      </c>
      <c r="DA15" s="626"/>
      <c r="DB15" s="626"/>
      <c r="DC15" s="626"/>
      <c r="DD15" s="632">
        <v>275353</v>
      </c>
      <c r="DE15" s="624"/>
      <c r="DF15" s="624"/>
      <c r="DG15" s="624"/>
      <c r="DH15" s="624"/>
      <c r="DI15" s="624"/>
      <c r="DJ15" s="624"/>
      <c r="DK15" s="624"/>
      <c r="DL15" s="624"/>
      <c r="DM15" s="624"/>
      <c r="DN15" s="624"/>
      <c r="DO15" s="624"/>
      <c r="DP15" s="625"/>
      <c r="DQ15" s="632">
        <v>134826</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1027373</v>
      </c>
      <c r="S16" s="624"/>
      <c r="T16" s="624"/>
      <c r="U16" s="624"/>
      <c r="V16" s="624"/>
      <c r="W16" s="624"/>
      <c r="X16" s="624"/>
      <c r="Y16" s="625"/>
      <c r="Z16" s="626">
        <v>40.700000000000003</v>
      </c>
      <c r="AA16" s="626"/>
      <c r="AB16" s="626"/>
      <c r="AC16" s="626"/>
      <c r="AD16" s="627">
        <v>867893</v>
      </c>
      <c r="AE16" s="627"/>
      <c r="AF16" s="627"/>
      <c r="AG16" s="627"/>
      <c r="AH16" s="627"/>
      <c r="AI16" s="627"/>
      <c r="AJ16" s="627"/>
      <c r="AK16" s="627"/>
      <c r="AL16" s="628">
        <v>89.6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267448</v>
      </c>
      <c r="CS16" s="624"/>
      <c r="CT16" s="624"/>
      <c r="CU16" s="624"/>
      <c r="CV16" s="624"/>
      <c r="CW16" s="624"/>
      <c r="CX16" s="624"/>
      <c r="CY16" s="625"/>
      <c r="CZ16" s="626">
        <v>12</v>
      </c>
      <c r="DA16" s="626"/>
      <c r="DB16" s="626"/>
      <c r="DC16" s="626"/>
      <c r="DD16" s="632" t="s">
        <v>109</v>
      </c>
      <c r="DE16" s="624"/>
      <c r="DF16" s="624"/>
      <c r="DG16" s="624"/>
      <c r="DH16" s="624"/>
      <c r="DI16" s="624"/>
      <c r="DJ16" s="624"/>
      <c r="DK16" s="624"/>
      <c r="DL16" s="624"/>
      <c r="DM16" s="624"/>
      <c r="DN16" s="624"/>
      <c r="DO16" s="624"/>
      <c r="DP16" s="625"/>
      <c r="DQ16" s="632">
        <v>26706</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867893</v>
      </c>
      <c r="S17" s="624"/>
      <c r="T17" s="624"/>
      <c r="U17" s="624"/>
      <c r="V17" s="624"/>
      <c r="W17" s="624"/>
      <c r="X17" s="624"/>
      <c r="Y17" s="625"/>
      <c r="Z17" s="626">
        <v>34.4</v>
      </c>
      <c r="AA17" s="626"/>
      <c r="AB17" s="626"/>
      <c r="AC17" s="626"/>
      <c r="AD17" s="627">
        <v>867893</v>
      </c>
      <c r="AE17" s="627"/>
      <c r="AF17" s="627"/>
      <c r="AG17" s="627"/>
      <c r="AH17" s="627"/>
      <c r="AI17" s="627"/>
      <c r="AJ17" s="627"/>
      <c r="AK17" s="627"/>
      <c r="AL17" s="628">
        <v>89.6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325260</v>
      </c>
      <c r="CS17" s="624"/>
      <c r="CT17" s="624"/>
      <c r="CU17" s="624"/>
      <c r="CV17" s="624"/>
      <c r="CW17" s="624"/>
      <c r="CX17" s="624"/>
      <c r="CY17" s="625"/>
      <c r="CZ17" s="626">
        <v>14.5</v>
      </c>
      <c r="DA17" s="626"/>
      <c r="DB17" s="626"/>
      <c r="DC17" s="626"/>
      <c r="DD17" s="632" t="s">
        <v>109</v>
      </c>
      <c r="DE17" s="624"/>
      <c r="DF17" s="624"/>
      <c r="DG17" s="624"/>
      <c r="DH17" s="624"/>
      <c r="DI17" s="624"/>
      <c r="DJ17" s="624"/>
      <c r="DK17" s="624"/>
      <c r="DL17" s="624"/>
      <c r="DM17" s="624"/>
      <c r="DN17" s="624"/>
      <c r="DO17" s="624"/>
      <c r="DP17" s="625"/>
      <c r="DQ17" s="632">
        <v>314806</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159480</v>
      </c>
      <c r="S18" s="624"/>
      <c r="T18" s="624"/>
      <c r="U18" s="624"/>
      <c r="V18" s="624"/>
      <c r="W18" s="624"/>
      <c r="X18" s="624"/>
      <c r="Y18" s="625"/>
      <c r="Z18" s="626">
        <v>6.3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1125247</v>
      </c>
      <c r="S20" s="624"/>
      <c r="T20" s="624"/>
      <c r="U20" s="624"/>
      <c r="V20" s="624"/>
      <c r="W20" s="624"/>
      <c r="X20" s="624"/>
      <c r="Y20" s="625"/>
      <c r="Z20" s="626">
        <v>44.6</v>
      </c>
      <c r="AA20" s="626"/>
      <c r="AB20" s="626"/>
      <c r="AC20" s="626"/>
      <c r="AD20" s="627">
        <v>965767</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2237961</v>
      </c>
      <c r="CS20" s="624"/>
      <c r="CT20" s="624"/>
      <c r="CU20" s="624"/>
      <c r="CV20" s="624"/>
      <c r="CW20" s="624"/>
      <c r="CX20" s="624"/>
      <c r="CY20" s="625"/>
      <c r="CZ20" s="626">
        <v>100</v>
      </c>
      <c r="DA20" s="626"/>
      <c r="DB20" s="626"/>
      <c r="DC20" s="626"/>
      <c r="DD20" s="632">
        <v>651876</v>
      </c>
      <c r="DE20" s="624"/>
      <c r="DF20" s="624"/>
      <c r="DG20" s="624"/>
      <c r="DH20" s="624"/>
      <c r="DI20" s="624"/>
      <c r="DJ20" s="624"/>
      <c r="DK20" s="624"/>
      <c r="DL20" s="624"/>
      <c r="DM20" s="624"/>
      <c r="DN20" s="624"/>
      <c r="DO20" s="624"/>
      <c r="DP20" s="625"/>
      <c r="DQ20" s="632">
        <v>1328950</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5909</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19866</v>
      </c>
      <c r="S23" s="624"/>
      <c r="T23" s="624"/>
      <c r="U23" s="624"/>
      <c r="V23" s="624"/>
      <c r="W23" s="624"/>
      <c r="X23" s="624"/>
      <c r="Y23" s="625"/>
      <c r="Z23" s="626">
        <v>0.8</v>
      </c>
      <c r="AA23" s="626"/>
      <c r="AB23" s="626"/>
      <c r="AC23" s="626"/>
      <c r="AD23" s="627">
        <v>2486</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1027</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597891</v>
      </c>
      <c r="CS24" s="613"/>
      <c r="CT24" s="613"/>
      <c r="CU24" s="613"/>
      <c r="CV24" s="613"/>
      <c r="CW24" s="613"/>
      <c r="CX24" s="613"/>
      <c r="CY24" s="614"/>
      <c r="CZ24" s="650">
        <v>26.7</v>
      </c>
      <c r="DA24" s="651"/>
      <c r="DB24" s="651"/>
      <c r="DC24" s="652"/>
      <c r="DD24" s="649">
        <v>578059</v>
      </c>
      <c r="DE24" s="613"/>
      <c r="DF24" s="613"/>
      <c r="DG24" s="613"/>
      <c r="DH24" s="613"/>
      <c r="DI24" s="613"/>
      <c r="DJ24" s="613"/>
      <c r="DK24" s="614"/>
      <c r="DL24" s="649">
        <v>573740</v>
      </c>
      <c r="DM24" s="613"/>
      <c r="DN24" s="613"/>
      <c r="DO24" s="613"/>
      <c r="DP24" s="613"/>
      <c r="DQ24" s="613"/>
      <c r="DR24" s="613"/>
      <c r="DS24" s="613"/>
      <c r="DT24" s="613"/>
      <c r="DU24" s="613"/>
      <c r="DV24" s="614"/>
      <c r="DW24" s="617">
        <v>56.5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321242</v>
      </c>
      <c r="S25" s="624"/>
      <c r="T25" s="624"/>
      <c r="U25" s="624"/>
      <c r="V25" s="624"/>
      <c r="W25" s="624"/>
      <c r="X25" s="624"/>
      <c r="Y25" s="625"/>
      <c r="Z25" s="626">
        <v>12.7</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260747</v>
      </c>
      <c r="CS25" s="655"/>
      <c r="CT25" s="655"/>
      <c r="CU25" s="655"/>
      <c r="CV25" s="655"/>
      <c r="CW25" s="655"/>
      <c r="CX25" s="655"/>
      <c r="CY25" s="656"/>
      <c r="CZ25" s="657">
        <v>11.7</v>
      </c>
      <c r="DA25" s="658"/>
      <c r="DB25" s="658"/>
      <c r="DC25" s="659"/>
      <c r="DD25" s="632">
        <v>257647</v>
      </c>
      <c r="DE25" s="655"/>
      <c r="DF25" s="655"/>
      <c r="DG25" s="655"/>
      <c r="DH25" s="655"/>
      <c r="DI25" s="655"/>
      <c r="DJ25" s="655"/>
      <c r="DK25" s="656"/>
      <c r="DL25" s="632">
        <v>253328</v>
      </c>
      <c r="DM25" s="655"/>
      <c r="DN25" s="655"/>
      <c r="DO25" s="655"/>
      <c r="DP25" s="655"/>
      <c r="DQ25" s="655"/>
      <c r="DR25" s="655"/>
      <c r="DS25" s="655"/>
      <c r="DT25" s="655"/>
      <c r="DU25" s="655"/>
      <c r="DV25" s="656"/>
      <c r="DW25" s="628">
        <v>25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128981</v>
      </c>
      <c r="CS26" s="624"/>
      <c r="CT26" s="624"/>
      <c r="CU26" s="624"/>
      <c r="CV26" s="624"/>
      <c r="CW26" s="624"/>
      <c r="CX26" s="624"/>
      <c r="CY26" s="625"/>
      <c r="CZ26" s="657">
        <v>5.8</v>
      </c>
      <c r="DA26" s="658"/>
      <c r="DB26" s="658"/>
      <c r="DC26" s="659"/>
      <c r="DD26" s="632">
        <v>126635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163874</v>
      </c>
      <c r="S27" s="624"/>
      <c r="T27" s="624"/>
      <c r="U27" s="624"/>
      <c r="V27" s="624"/>
      <c r="W27" s="624"/>
      <c r="X27" s="624"/>
      <c r="Y27" s="625"/>
      <c r="Z27" s="626">
        <v>6.5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73559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11884</v>
      </c>
      <c r="CS27" s="655"/>
      <c r="CT27" s="655"/>
      <c r="CU27" s="655"/>
      <c r="CV27" s="655"/>
      <c r="CW27" s="655"/>
      <c r="CX27" s="655"/>
      <c r="CY27" s="656"/>
      <c r="CZ27" s="657">
        <v>0.5</v>
      </c>
      <c r="DA27" s="658"/>
      <c r="DB27" s="658"/>
      <c r="DC27" s="659"/>
      <c r="DD27" s="632">
        <v>5606</v>
      </c>
      <c r="DE27" s="655"/>
      <c r="DF27" s="655"/>
      <c r="DG27" s="655"/>
      <c r="DH27" s="655"/>
      <c r="DI27" s="655"/>
      <c r="DJ27" s="655"/>
      <c r="DK27" s="656"/>
      <c r="DL27" s="632">
        <v>5606</v>
      </c>
      <c r="DM27" s="655"/>
      <c r="DN27" s="655"/>
      <c r="DO27" s="655"/>
      <c r="DP27" s="655"/>
      <c r="DQ27" s="655"/>
      <c r="DR27" s="655"/>
      <c r="DS27" s="655"/>
      <c r="DT27" s="655"/>
      <c r="DU27" s="655"/>
      <c r="DV27" s="656"/>
      <c r="DW27" s="628">
        <v>0.6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971</v>
      </c>
      <c r="S28" s="624"/>
      <c r="T28" s="624"/>
      <c r="U28" s="624"/>
      <c r="V28" s="624"/>
      <c r="W28" s="624"/>
      <c r="X28" s="624"/>
      <c r="Y28" s="625"/>
      <c r="Z28" s="626">
        <v>0</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325260</v>
      </c>
      <c r="CS28" s="624"/>
      <c r="CT28" s="624"/>
      <c r="CU28" s="624"/>
      <c r="CV28" s="624"/>
      <c r="CW28" s="624"/>
      <c r="CX28" s="624"/>
      <c r="CY28" s="625"/>
      <c r="CZ28" s="657">
        <v>14.5</v>
      </c>
      <c r="DA28" s="658"/>
      <c r="DB28" s="658"/>
      <c r="DC28" s="659"/>
      <c r="DD28" s="632">
        <v>314806</v>
      </c>
      <c r="DE28" s="624"/>
      <c r="DF28" s="624"/>
      <c r="DG28" s="624"/>
      <c r="DH28" s="624"/>
      <c r="DI28" s="624"/>
      <c r="DJ28" s="624"/>
      <c r="DK28" s="625"/>
      <c r="DL28" s="632">
        <v>314806</v>
      </c>
      <c r="DM28" s="624"/>
      <c r="DN28" s="624"/>
      <c r="DO28" s="624"/>
      <c r="DP28" s="624"/>
      <c r="DQ28" s="624"/>
      <c r="DR28" s="624"/>
      <c r="DS28" s="624"/>
      <c r="DT28" s="624"/>
      <c r="DU28" s="624"/>
      <c r="DV28" s="625"/>
      <c r="DW28" s="628">
        <v>31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1590</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325260</v>
      </c>
      <c r="CS29" s="655"/>
      <c r="CT29" s="655"/>
      <c r="CU29" s="655"/>
      <c r="CV29" s="655"/>
      <c r="CW29" s="655"/>
      <c r="CX29" s="655"/>
      <c r="CY29" s="656"/>
      <c r="CZ29" s="657">
        <v>14.5</v>
      </c>
      <c r="DA29" s="658"/>
      <c r="DB29" s="658"/>
      <c r="DC29" s="659"/>
      <c r="DD29" s="632">
        <v>314806</v>
      </c>
      <c r="DE29" s="655"/>
      <c r="DF29" s="655"/>
      <c r="DG29" s="655"/>
      <c r="DH29" s="655"/>
      <c r="DI29" s="655"/>
      <c r="DJ29" s="655"/>
      <c r="DK29" s="656"/>
      <c r="DL29" s="632">
        <v>314806</v>
      </c>
      <c r="DM29" s="655"/>
      <c r="DN29" s="655"/>
      <c r="DO29" s="655"/>
      <c r="DP29" s="655"/>
      <c r="DQ29" s="655"/>
      <c r="DR29" s="655"/>
      <c r="DS29" s="655"/>
      <c r="DT29" s="655"/>
      <c r="DU29" s="655"/>
      <c r="DV29" s="656"/>
      <c r="DW29" s="628">
        <v>31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t="s">
        <v>109</v>
      </c>
      <c r="S30" s="624"/>
      <c r="T30" s="624"/>
      <c r="U30" s="624"/>
      <c r="V30" s="624"/>
      <c r="W30" s="624"/>
      <c r="X30" s="624"/>
      <c r="Y30" s="625"/>
      <c r="Z30" s="626" t="s">
        <v>109</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90.8</v>
      </c>
      <c r="BN30" s="682"/>
      <c r="BO30" s="682"/>
      <c r="BP30" s="682"/>
      <c r="BQ30" s="683"/>
      <c r="BR30" s="681">
        <v>98.3</v>
      </c>
      <c r="BS30" s="682"/>
      <c r="BT30" s="682"/>
      <c r="BU30" s="682"/>
      <c r="BV30" s="682"/>
      <c r="BW30" s="682"/>
      <c r="BX30" s="618">
        <v>91.7</v>
      </c>
      <c r="BY30" s="682"/>
      <c r="BZ30" s="682"/>
      <c r="CA30" s="682"/>
      <c r="CB30" s="683"/>
      <c r="CD30" s="686"/>
      <c r="CE30" s="687"/>
      <c r="CF30" s="637" t="s">
        <v>290</v>
      </c>
      <c r="CG30" s="638"/>
      <c r="CH30" s="638"/>
      <c r="CI30" s="638"/>
      <c r="CJ30" s="638"/>
      <c r="CK30" s="638"/>
      <c r="CL30" s="638"/>
      <c r="CM30" s="638"/>
      <c r="CN30" s="638"/>
      <c r="CO30" s="638"/>
      <c r="CP30" s="638"/>
      <c r="CQ30" s="639"/>
      <c r="CR30" s="623">
        <v>302991</v>
      </c>
      <c r="CS30" s="624"/>
      <c r="CT30" s="624"/>
      <c r="CU30" s="624"/>
      <c r="CV30" s="624"/>
      <c r="CW30" s="624"/>
      <c r="CX30" s="624"/>
      <c r="CY30" s="625"/>
      <c r="CZ30" s="657">
        <v>13.5</v>
      </c>
      <c r="DA30" s="658"/>
      <c r="DB30" s="658"/>
      <c r="DC30" s="659"/>
      <c r="DD30" s="632">
        <v>292537</v>
      </c>
      <c r="DE30" s="624"/>
      <c r="DF30" s="624"/>
      <c r="DG30" s="624"/>
      <c r="DH30" s="624"/>
      <c r="DI30" s="624"/>
      <c r="DJ30" s="624"/>
      <c r="DK30" s="625"/>
      <c r="DL30" s="632">
        <v>292537</v>
      </c>
      <c r="DM30" s="624"/>
      <c r="DN30" s="624"/>
      <c r="DO30" s="624"/>
      <c r="DP30" s="624"/>
      <c r="DQ30" s="624"/>
      <c r="DR30" s="624"/>
      <c r="DS30" s="624"/>
      <c r="DT30" s="624"/>
      <c r="DU30" s="624"/>
      <c r="DV30" s="625"/>
      <c r="DW30" s="628">
        <v>28.8</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408263</v>
      </c>
      <c r="S31" s="624"/>
      <c r="T31" s="624"/>
      <c r="U31" s="624"/>
      <c r="V31" s="624"/>
      <c r="W31" s="624"/>
      <c r="X31" s="624"/>
      <c r="Y31" s="625"/>
      <c r="Z31" s="626">
        <v>16.2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55"/>
      <c r="BI31" s="655"/>
      <c r="BJ31" s="655"/>
      <c r="BK31" s="655"/>
      <c r="BL31" s="655"/>
      <c r="BM31" s="629">
        <v>96.8</v>
      </c>
      <c r="BN31" s="679"/>
      <c r="BO31" s="679"/>
      <c r="BP31" s="679"/>
      <c r="BQ31" s="680"/>
      <c r="BR31" s="678">
        <v>99.3</v>
      </c>
      <c r="BS31" s="655"/>
      <c r="BT31" s="655"/>
      <c r="BU31" s="655"/>
      <c r="BV31" s="655"/>
      <c r="BW31" s="655"/>
      <c r="BX31" s="629">
        <v>96.1</v>
      </c>
      <c r="BY31" s="679"/>
      <c r="BZ31" s="679"/>
      <c r="CA31" s="679"/>
      <c r="CB31" s="680"/>
      <c r="CD31" s="686"/>
      <c r="CE31" s="687"/>
      <c r="CF31" s="637" t="s">
        <v>294</v>
      </c>
      <c r="CG31" s="638"/>
      <c r="CH31" s="638"/>
      <c r="CI31" s="638"/>
      <c r="CJ31" s="638"/>
      <c r="CK31" s="638"/>
      <c r="CL31" s="638"/>
      <c r="CM31" s="638"/>
      <c r="CN31" s="638"/>
      <c r="CO31" s="638"/>
      <c r="CP31" s="638"/>
      <c r="CQ31" s="639"/>
      <c r="CR31" s="623">
        <v>22269</v>
      </c>
      <c r="CS31" s="655"/>
      <c r="CT31" s="655"/>
      <c r="CU31" s="655"/>
      <c r="CV31" s="655"/>
      <c r="CW31" s="655"/>
      <c r="CX31" s="655"/>
      <c r="CY31" s="656"/>
      <c r="CZ31" s="657">
        <v>1</v>
      </c>
      <c r="DA31" s="658"/>
      <c r="DB31" s="658"/>
      <c r="DC31" s="659"/>
      <c r="DD31" s="632">
        <v>22269</v>
      </c>
      <c r="DE31" s="655"/>
      <c r="DF31" s="655"/>
      <c r="DG31" s="655"/>
      <c r="DH31" s="655"/>
      <c r="DI31" s="655"/>
      <c r="DJ31" s="655"/>
      <c r="DK31" s="656"/>
      <c r="DL31" s="632">
        <v>22269</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23985</v>
      </c>
      <c r="S32" s="624"/>
      <c r="T32" s="624"/>
      <c r="U32" s="624"/>
      <c r="V32" s="624"/>
      <c r="W32" s="624"/>
      <c r="X32" s="624"/>
      <c r="Y32" s="625"/>
      <c r="Z32" s="626">
        <v>1</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97.9</v>
      </c>
      <c r="BH32" s="691"/>
      <c r="BI32" s="691"/>
      <c r="BJ32" s="691"/>
      <c r="BK32" s="691"/>
      <c r="BL32" s="691"/>
      <c r="BM32" s="692">
        <v>88.1</v>
      </c>
      <c r="BN32" s="691"/>
      <c r="BO32" s="691"/>
      <c r="BP32" s="691"/>
      <c r="BQ32" s="693"/>
      <c r="BR32" s="690">
        <v>97.8</v>
      </c>
      <c r="BS32" s="691"/>
      <c r="BT32" s="691"/>
      <c r="BU32" s="691"/>
      <c r="BV32" s="691"/>
      <c r="BW32" s="691"/>
      <c r="BX32" s="692">
        <v>89.4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452400</v>
      </c>
      <c r="S33" s="624"/>
      <c r="T33" s="624"/>
      <c r="U33" s="624"/>
      <c r="V33" s="624"/>
      <c r="W33" s="624"/>
      <c r="X33" s="624"/>
      <c r="Y33" s="625"/>
      <c r="Z33" s="626">
        <v>17.899999999999999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720746</v>
      </c>
      <c r="CS33" s="655"/>
      <c r="CT33" s="655"/>
      <c r="CU33" s="655"/>
      <c r="CV33" s="655"/>
      <c r="CW33" s="655"/>
      <c r="CX33" s="655"/>
      <c r="CY33" s="656"/>
      <c r="CZ33" s="657">
        <v>32.200000000000003</v>
      </c>
      <c r="DA33" s="658"/>
      <c r="DB33" s="658"/>
      <c r="DC33" s="659"/>
      <c r="DD33" s="632">
        <v>528322</v>
      </c>
      <c r="DE33" s="655"/>
      <c r="DF33" s="655"/>
      <c r="DG33" s="655"/>
      <c r="DH33" s="655"/>
      <c r="DI33" s="655"/>
      <c r="DJ33" s="655"/>
      <c r="DK33" s="656"/>
      <c r="DL33" s="632">
        <v>348144</v>
      </c>
      <c r="DM33" s="655"/>
      <c r="DN33" s="655"/>
      <c r="DO33" s="655"/>
      <c r="DP33" s="655"/>
      <c r="DQ33" s="655"/>
      <c r="DR33" s="655"/>
      <c r="DS33" s="655"/>
      <c r="DT33" s="655"/>
      <c r="DU33" s="655"/>
      <c r="DV33" s="656"/>
      <c r="DW33" s="628">
        <v>34.299999999999997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291367</v>
      </c>
      <c r="CS34" s="624"/>
      <c r="CT34" s="624"/>
      <c r="CU34" s="624"/>
      <c r="CV34" s="624"/>
      <c r="CW34" s="624"/>
      <c r="CX34" s="624"/>
      <c r="CY34" s="625"/>
      <c r="CZ34" s="657">
        <v>13</v>
      </c>
      <c r="DA34" s="658"/>
      <c r="DB34" s="658"/>
      <c r="DC34" s="659"/>
      <c r="DD34" s="632">
        <v>239420</v>
      </c>
      <c r="DE34" s="624"/>
      <c r="DF34" s="624"/>
      <c r="DG34" s="624"/>
      <c r="DH34" s="624"/>
      <c r="DI34" s="624"/>
      <c r="DJ34" s="624"/>
      <c r="DK34" s="625"/>
      <c r="DL34" s="632">
        <v>172982</v>
      </c>
      <c r="DM34" s="624"/>
      <c r="DN34" s="624"/>
      <c r="DO34" s="624"/>
      <c r="DP34" s="624"/>
      <c r="DQ34" s="624"/>
      <c r="DR34" s="624"/>
      <c r="DS34" s="624"/>
      <c r="DT34" s="624"/>
      <c r="DU34" s="624"/>
      <c r="DV34" s="625"/>
      <c r="DW34" s="628">
        <v>17</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46500</v>
      </c>
      <c r="S35" s="624"/>
      <c r="T35" s="624"/>
      <c r="U35" s="624"/>
      <c r="V35" s="624"/>
      <c r="W35" s="624"/>
      <c r="X35" s="624"/>
      <c r="Y35" s="625"/>
      <c r="Z35" s="626">
        <v>1.8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194329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7010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45180</v>
      </c>
      <c r="CS35" s="655"/>
      <c r="CT35" s="655"/>
      <c r="CU35" s="655"/>
      <c r="CV35" s="655"/>
      <c r="CW35" s="655"/>
      <c r="CX35" s="655"/>
      <c r="CY35" s="656"/>
      <c r="CZ35" s="657">
        <v>2</v>
      </c>
      <c r="DA35" s="658"/>
      <c r="DB35" s="658"/>
      <c r="DC35" s="659"/>
      <c r="DD35" s="632">
        <v>29581</v>
      </c>
      <c r="DE35" s="655"/>
      <c r="DF35" s="655"/>
      <c r="DG35" s="655"/>
      <c r="DH35" s="655"/>
      <c r="DI35" s="655"/>
      <c r="DJ35" s="655"/>
      <c r="DK35" s="656"/>
      <c r="DL35" s="632">
        <v>18665</v>
      </c>
      <c r="DM35" s="655"/>
      <c r="DN35" s="655"/>
      <c r="DO35" s="655"/>
      <c r="DP35" s="655"/>
      <c r="DQ35" s="655"/>
      <c r="DR35" s="655"/>
      <c r="DS35" s="655"/>
      <c r="DT35" s="655"/>
      <c r="DU35" s="655"/>
      <c r="DV35" s="656"/>
      <c r="DW35" s="628">
        <v>1.8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2524374</v>
      </c>
      <c r="S36" s="696"/>
      <c r="T36" s="696"/>
      <c r="U36" s="696"/>
      <c r="V36" s="696"/>
      <c r="W36" s="696"/>
      <c r="X36" s="696"/>
      <c r="Y36" s="697"/>
      <c r="Z36" s="698">
        <v>100</v>
      </c>
      <c r="AA36" s="698"/>
      <c r="AB36" s="698"/>
      <c r="AC36" s="698"/>
      <c r="AD36" s="699">
        <v>968253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104592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6399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293217</v>
      </c>
      <c r="CS36" s="624"/>
      <c r="CT36" s="624"/>
      <c r="CU36" s="624"/>
      <c r="CV36" s="624"/>
      <c r="CW36" s="624"/>
      <c r="CX36" s="624"/>
      <c r="CY36" s="625"/>
      <c r="CZ36" s="657">
        <v>13.1</v>
      </c>
      <c r="DA36" s="658"/>
      <c r="DB36" s="658"/>
      <c r="DC36" s="659"/>
      <c r="DD36" s="632">
        <v>173428</v>
      </c>
      <c r="DE36" s="624"/>
      <c r="DF36" s="624"/>
      <c r="DG36" s="624"/>
      <c r="DH36" s="624"/>
      <c r="DI36" s="624"/>
      <c r="DJ36" s="624"/>
      <c r="DK36" s="625"/>
      <c r="DL36" s="632">
        <v>100418</v>
      </c>
      <c r="DM36" s="624"/>
      <c r="DN36" s="624"/>
      <c r="DO36" s="624"/>
      <c r="DP36" s="624"/>
      <c r="DQ36" s="624"/>
      <c r="DR36" s="624"/>
      <c r="DS36" s="624"/>
      <c r="DT36" s="624"/>
      <c r="DU36" s="624"/>
      <c r="DV36" s="625"/>
      <c r="DW36" s="628">
        <v>9.9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39470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96201</v>
      </c>
      <c r="CS37" s="655"/>
      <c r="CT37" s="655"/>
      <c r="CU37" s="655"/>
      <c r="CV37" s="655"/>
      <c r="CW37" s="655"/>
      <c r="CX37" s="655"/>
      <c r="CY37" s="656"/>
      <c r="CZ37" s="657">
        <v>4.3</v>
      </c>
      <c r="DA37" s="658"/>
      <c r="DB37" s="658"/>
      <c r="DC37" s="659"/>
      <c r="DD37" s="632">
        <v>96201</v>
      </c>
      <c r="DE37" s="655"/>
      <c r="DF37" s="655"/>
      <c r="DG37" s="655"/>
      <c r="DH37" s="655"/>
      <c r="DI37" s="655"/>
      <c r="DJ37" s="655"/>
      <c r="DK37" s="656"/>
      <c r="DL37" s="632">
        <v>55213</v>
      </c>
      <c r="DM37" s="655"/>
      <c r="DN37" s="655"/>
      <c r="DO37" s="655"/>
      <c r="DP37" s="655"/>
      <c r="DQ37" s="655"/>
      <c r="DR37" s="655"/>
      <c r="DS37" s="655"/>
      <c r="DT37" s="655"/>
      <c r="DU37" s="655"/>
      <c r="DV37" s="656"/>
      <c r="DW37" s="628">
        <v>5.4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382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108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89737</v>
      </c>
      <c r="CS38" s="624"/>
      <c r="CT38" s="624"/>
      <c r="CU38" s="624"/>
      <c r="CV38" s="624"/>
      <c r="CW38" s="624"/>
      <c r="CX38" s="624"/>
      <c r="CY38" s="625"/>
      <c r="CZ38" s="657">
        <v>4</v>
      </c>
      <c r="DA38" s="658"/>
      <c r="DB38" s="658"/>
      <c r="DC38" s="659"/>
      <c r="DD38" s="632">
        <v>84648</v>
      </c>
      <c r="DE38" s="624"/>
      <c r="DF38" s="624"/>
      <c r="DG38" s="624"/>
      <c r="DH38" s="624"/>
      <c r="DI38" s="624"/>
      <c r="DJ38" s="624"/>
      <c r="DK38" s="625"/>
      <c r="DL38" s="632">
        <v>56079</v>
      </c>
      <c r="DM38" s="624"/>
      <c r="DN38" s="624"/>
      <c r="DO38" s="624"/>
      <c r="DP38" s="624"/>
      <c r="DQ38" s="624"/>
      <c r="DR38" s="624"/>
      <c r="DS38" s="624"/>
      <c r="DT38" s="624"/>
      <c r="DU38" s="624"/>
      <c r="DV38" s="625"/>
      <c r="DW38" s="628">
        <v>5.5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62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1245</v>
      </c>
      <c r="CS39" s="655"/>
      <c r="CT39" s="655"/>
      <c r="CU39" s="655"/>
      <c r="CV39" s="655"/>
      <c r="CW39" s="655"/>
      <c r="CX39" s="655"/>
      <c r="CY39" s="656"/>
      <c r="CZ39" s="657">
        <v>0.1</v>
      </c>
      <c r="DA39" s="658"/>
      <c r="DB39" s="658"/>
      <c r="DC39" s="659"/>
      <c r="DD39" s="632">
        <v>1245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21267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28618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919324</v>
      </c>
      <c r="CS42" s="624"/>
      <c r="CT42" s="624"/>
      <c r="CU42" s="624"/>
      <c r="CV42" s="624"/>
      <c r="CW42" s="624"/>
      <c r="CX42" s="624"/>
      <c r="CY42" s="625"/>
      <c r="CZ42" s="657">
        <v>41.1</v>
      </c>
      <c r="DA42" s="706"/>
      <c r="DB42" s="706"/>
      <c r="DC42" s="707"/>
      <c r="DD42" s="632">
        <v>222569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651876</v>
      </c>
      <c r="CS44" s="624"/>
      <c r="CT44" s="624"/>
      <c r="CU44" s="624"/>
      <c r="CV44" s="624"/>
      <c r="CW44" s="624"/>
      <c r="CX44" s="624"/>
      <c r="CY44" s="625"/>
      <c r="CZ44" s="657">
        <v>29.1</v>
      </c>
      <c r="DA44" s="706"/>
      <c r="DB44" s="706"/>
      <c r="DC44" s="707"/>
      <c r="DD44" s="632">
        <v>195863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585846</v>
      </c>
      <c r="CS45" s="655"/>
      <c r="CT45" s="655"/>
      <c r="CU45" s="655"/>
      <c r="CV45" s="655"/>
      <c r="CW45" s="655"/>
      <c r="CX45" s="655"/>
      <c r="CY45" s="656"/>
      <c r="CZ45" s="657">
        <v>26.2</v>
      </c>
      <c r="DA45" s="658"/>
      <c r="DB45" s="658"/>
      <c r="DC45" s="659"/>
      <c r="DD45" s="632">
        <v>151887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66030</v>
      </c>
      <c r="CS46" s="624"/>
      <c r="CT46" s="624"/>
      <c r="CU46" s="624"/>
      <c r="CV46" s="624"/>
      <c r="CW46" s="624"/>
      <c r="CX46" s="624"/>
      <c r="CY46" s="625"/>
      <c r="CZ46" s="657">
        <v>3</v>
      </c>
      <c r="DA46" s="706"/>
      <c r="DB46" s="706"/>
      <c r="DC46" s="707"/>
      <c r="DD46" s="632">
        <v>43976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267448</v>
      </c>
      <c r="CS47" s="655"/>
      <c r="CT47" s="655"/>
      <c r="CU47" s="655"/>
      <c r="CV47" s="655"/>
      <c r="CW47" s="655"/>
      <c r="CX47" s="655"/>
      <c r="CY47" s="656"/>
      <c r="CZ47" s="657">
        <v>12</v>
      </c>
      <c r="DA47" s="658"/>
      <c r="DB47" s="658"/>
      <c r="DC47" s="659"/>
      <c r="DD47" s="632">
        <v>26706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2237961</v>
      </c>
      <c r="CS49" s="691"/>
      <c r="CT49" s="691"/>
      <c r="CU49" s="691"/>
      <c r="CV49" s="691"/>
      <c r="CW49" s="691"/>
      <c r="CX49" s="691"/>
      <c r="CY49" s="718"/>
      <c r="CZ49" s="719">
        <v>100</v>
      </c>
      <c r="DA49" s="720"/>
      <c r="DB49" s="720"/>
      <c r="DC49" s="721"/>
      <c r="DD49" s="722">
        <v>1328950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2518</v>
      </c>
      <c r="R7" s="753"/>
      <c r="S7" s="753"/>
      <c r="T7" s="753"/>
      <c r="U7" s="753"/>
      <c r="V7" s="753">
        <v>2232</v>
      </c>
      <c r="W7" s="753"/>
      <c r="X7" s="753"/>
      <c r="Y7" s="753"/>
      <c r="Z7" s="753"/>
      <c r="AA7" s="753">
        <v>286</v>
      </c>
      <c r="AB7" s="753"/>
      <c r="AC7" s="753"/>
      <c r="AD7" s="753"/>
      <c r="AE7" s="754"/>
      <c r="AF7" s="755">
        <v>245</v>
      </c>
      <c r="AG7" s="756"/>
      <c r="AH7" s="756"/>
      <c r="AI7" s="756"/>
      <c r="AJ7" s="757"/>
      <c r="AK7" s="792">
        <v>0</v>
      </c>
      <c r="AL7" s="793"/>
      <c r="AM7" s="793"/>
      <c r="AN7" s="793"/>
      <c r="AO7" s="793"/>
      <c r="AP7" s="793">
        <v>325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21</v>
      </c>
      <c r="R8" s="777"/>
      <c r="S8" s="777"/>
      <c r="T8" s="777"/>
      <c r="U8" s="777"/>
      <c r="V8" s="777">
        <v>21</v>
      </c>
      <c r="W8" s="777"/>
      <c r="X8" s="777"/>
      <c r="Y8" s="777"/>
      <c r="Z8" s="777"/>
      <c r="AA8" s="777">
        <v>0</v>
      </c>
      <c r="AB8" s="777"/>
      <c r="AC8" s="777"/>
      <c r="AD8" s="777"/>
      <c r="AE8" s="778"/>
      <c r="AF8" s="779">
        <v>0</v>
      </c>
      <c r="AG8" s="780"/>
      <c r="AH8" s="780"/>
      <c r="AI8" s="780"/>
      <c r="AJ8" s="781"/>
      <c r="AK8" s="782">
        <v>15</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245</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86</v>
      </c>
      <c r="R28" s="841"/>
      <c r="S28" s="841"/>
      <c r="T28" s="841"/>
      <c r="U28" s="841"/>
      <c r="V28" s="841">
        <v>79</v>
      </c>
      <c r="W28" s="841"/>
      <c r="X28" s="841"/>
      <c r="Y28" s="841"/>
      <c r="Z28" s="841"/>
      <c r="AA28" s="841">
        <v>7</v>
      </c>
      <c r="AB28" s="841"/>
      <c r="AC28" s="841"/>
      <c r="AD28" s="841"/>
      <c r="AE28" s="842"/>
      <c r="AF28" s="843">
        <v>7</v>
      </c>
      <c r="AG28" s="841"/>
      <c r="AH28" s="841"/>
      <c r="AI28" s="841"/>
      <c r="AJ28" s="844"/>
      <c r="AK28" s="845">
        <v>4</v>
      </c>
      <c r="AL28" s="836"/>
      <c r="AM28" s="836"/>
      <c r="AN28" s="836"/>
      <c r="AO28" s="836"/>
      <c r="AP28" s="836">
        <v>0</v>
      </c>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84</v>
      </c>
      <c r="R29" s="777"/>
      <c r="S29" s="777"/>
      <c r="T29" s="777"/>
      <c r="U29" s="777"/>
      <c r="V29" s="777">
        <v>83</v>
      </c>
      <c r="W29" s="777"/>
      <c r="X29" s="777"/>
      <c r="Y29" s="777"/>
      <c r="Z29" s="777"/>
      <c r="AA29" s="777">
        <v>1</v>
      </c>
      <c r="AB29" s="777"/>
      <c r="AC29" s="777"/>
      <c r="AD29" s="777"/>
      <c r="AE29" s="778"/>
      <c r="AF29" s="779">
        <v>1</v>
      </c>
      <c r="AG29" s="780"/>
      <c r="AH29" s="780"/>
      <c r="AI29" s="780"/>
      <c r="AJ29" s="781"/>
      <c r="AK29" s="848">
        <v>12</v>
      </c>
      <c r="AL29" s="849"/>
      <c r="AM29" s="849"/>
      <c r="AN29" s="849"/>
      <c r="AO29" s="849"/>
      <c r="AP29" s="849">
        <v>0</v>
      </c>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87</v>
      </c>
      <c r="R30" s="777"/>
      <c r="S30" s="777"/>
      <c r="T30" s="777"/>
      <c r="U30" s="777"/>
      <c r="V30" s="777">
        <v>83</v>
      </c>
      <c r="W30" s="777"/>
      <c r="X30" s="777"/>
      <c r="Y30" s="777"/>
      <c r="Z30" s="777"/>
      <c r="AA30" s="777">
        <v>4</v>
      </c>
      <c r="AB30" s="777"/>
      <c r="AC30" s="777"/>
      <c r="AD30" s="777"/>
      <c r="AE30" s="778"/>
      <c r="AF30" s="779">
        <v>4</v>
      </c>
      <c r="AG30" s="780"/>
      <c r="AH30" s="780"/>
      <c r="AI30" s="780"/>
      <c r="AJ30" s="781"/>
      <c r="AK30" s="848">
        <v>21</v>
      </c>
      <c r="AL30" s="849"/>
      <c r="AM30" s="849"/>
      <c r="AN30" s="849"/>
      <c r="AO30" s="849"/>
      <c r="AP30" s="849">
        <v>0</v>
      </c>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10</v>
      </c>
      <c r="R31" s="777"/>
      <c r="S31" s="777"/>
      <c r="T31" s="777"/>
      <c r="U31" s="777"/>
      <c r="V31" s="777">
        <v>10</v>
      </c>
      <c r="W31" s="777"/>
      <c r="X31" s="777"/>
      <c r="Y31" s="777"/>
      <c r="Z31" s="777"/>
      <c r="AA31" s="777">
        <v>0</v>
      </c>
      <c r="AB31" s="777"/>
      <c r="AC31" s="777"/>
      <c r="AD31" s="777"/>
      <c r="AE31" s="778"/>
      <c r="AF31" s="779">
        <v>0</v>
      </c>
      <c r="AG31" s="780"/>
      <c r="AH31" s="780"/>
      <c r="AI31" s="780"/>
      <c r="AJ31" s="781"/>
      <c r="AK31" s="848">
        <v>4</v>
      </c>
      <c r="AL31" s="849"/>
      <c r="AM31" s="849"/>
      <c r="AN31" s="849"/>
      <c r="AO31" s="849"/>
      <c r="AP31" s="849">
        <v>0</v>
      </c>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44</v>
      </c>
      <c r="R32" s="777"/>
      <c r="S32" s="777"/>
      <c r="T32" s="777"/>
      <c r="U32" s="777"/>
      <c r="V32" s="777">
        <v>43</v>
      </c>
      <c r="W32" s="777"/>
      <c r="X32" s="777"/>
      <c r="Y32" s="777"/>
      <c r="Z32" s="777"/>
      <c r="AA32" s="777">
        <v>1</v>
      </c>
      <c r="AB32" s="777"/>
      <c r="AC32" s="777"/>
      <c r="AD32" s="777"/>
      <c r="AE32" s="778"/>
      <c r="AF32" s="779">
        <v>1</v>
      </c>
      <c r="AG32" s="780"/>
      <c r="AH32" s="780"/>
      <c r="AI32" s="780"/>
      <c r="AJ32" s="781"/>
      <c r="AK32" s="848">
        <v>39</v>
      </c>
      <c r="AL32" s="849"/>
      <c r="AM32" s="849"/>
      <c r="AN32" s="849"/>
      <c r="AO32" s="849"/>
      <c r="AP32" s="849">
        <v>25</v>
      </c>
      <c r="AQ32" s="849"/>
      <c r="AR32" s="849"/>
      <c r="AS32" s="849"/>
      <c r="AT32" s="849"/>
      <c r="AU32" s="849">
        <v>147</v>
      </c>
      <c r="AV32" s="849"/>
      <c r="AW32" s="849"/>
      <c r="AX32" s="849"/>
      <c r="AY32" s="849"/>
      <c r="AZ32" s="850" t="s">
        <v>534</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v>
      </c>
      <c r="R33" s="777"/>
      <c r="S33" s="777"/>
      <c r="T33" s="777"/>
      <c r="U33" s="777"/>
      <c r="V33" s="777">
        <v>1</v>
      </c>
      <c r="W33" s="777"/>
      <c r="X33" s="777"/>
      <c r="Y33" s="777"/>
      <c r="Z33" s="777"/>
      <c r="AA33" s="777">
        <v>0</v>
      </c>
      <c r="AB33" s="777"/>
      <c r="AC33" s="777"/>
      <c r="AD33" s="777"/>
      <c r="AE33" s="778"/>
      <c r="AF33" s="779">
        <v>0</v>
      </c>
      <c r="AG33" s="780"/>
      <c r="AH33" s="780"/>
      <c r="AI33" s="780"/>
      <c r="AJ33" s="781"/>
      <c r="AK33" s="848">
        <v>0</v>
      </c>
      <c r="AL33" s="849"/>
      <c r="AM33" s="849"/>
      <c r="AN33" s="849"/>
      <c r="AO33" s="849"/>
      <c r="AP33" s="849">
        <v>1</v>
      </c>
      <c r="AQ33" s="849"/>
      <c r="AR33" s="849"/>
      <c r="AS33" s="849"/>
      <c r="AT33" s="849"/>
      <c r="AU33" s="849">
        <v>1</v>
      </c>
      <c r="AV33" s="849"/>
      <c r="AW33" s="849"/>
      <c r="AX33" s="849"/>
      <c r="AY33" s="849"/>
      <c r="AZ33" s="850" t="s">
        <v>534</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c r="C68" s="888"/>
      <c r="D68" s="888"/>
      <c r="E68" s="888"/>
      <c r="F68" s="888"/>
      <c r="G68" s="888"/>
      <c r="H68" s="888"/>
      <c r="I68" s="888"/>
      <c r="J68" s="888"/>
      <c r="K68" s="888"/>
      <c r="L68" s="888"/>
      <c r="M68" s="888"/>
      <c r="N68" s="888"/>
      <c r="O68" s="888"/>
      <c r="P68" s="889"/>
      <c r="Q68" s="890"/>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352899</v>
      </c>
      <c r="AB110" s="920"/>
      <c r="AC110" s="920"/>
      <c r="AD110" s="920"/>
      <c r="AE110" s="921"/>
      <c r="AF110" s="922">
        <v>345647</v>
      </c>
      <c r="AG110" s="920"/>
      <c r="AH110" s="920"/>
      <c r="AI110" s="920"/>
      <c r="AJ110" s="921"/>
      <c r="AK110" s="922">
        <v>325260</v>
      </c>
      <c r="AL110" s="920"/>
      <c r="AM110" s="920"/>
      <c r="AN110" s="920"/>
      <c r="AO110" s="921"/>
      <c r="AP110" s="923">
        <v>43.8</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2349222</v>
      </c>
      <c r="BR110" s="957"/>
      <c r="BS110" s="957"/>
      <c r="BT110" s="957"/>
      <c r="BU110" s="957"/>
      <c r="BV110" s="957">
        <v>2379374</v>
      </c>
      <c r="BW110" s="957"/>
      <c r="BX110" s="957"/>
      <c r="BY110" s="957"/>
      <c r="BZ110" s="957"/>
      <c r="CA110" s="957">
        <v>2528783</v>
      </c>
      <c r="CB110" s="957"/>
      <c r="CC110" s="957"/>
      <c r="CD110" s="957"/>
      <c r="CE110" s="957"/>
      <c r="CF110" s="971">
        <v>340.6</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179498</v>
      </c>
      <c r="BR111" s="950"/>
      <c r="BS111" s="950"/>
      <c r="BT111" s="950"/>
      <c r="BU111" s="950"/>
      <c r="BV111" s="950" t="s">
        <v>404</v>
      </c>
      <c r="BW111" s="950"/>
      <c r="BX111" s="950"/>
      <c r="BY111" s="950"/>
      <c r="BZ111" s="950"/>
      <c r="CA111" s="950">
        <v>47804</v>
      </c>
      <c r="CB111" s="950"/>
      <c r="CC111" s="950"/>
      <c r="CD111" s="950"/>
      <c r="CE111" s="950"/>
      <c r="CF111" s="944">
        <v>6.4</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183478</v>
      </c>
      <c r="BR112" s="950"/>
      <c r="BS112" s="950"/>
      <c r="BT112" s="950"/>
      <c r="BU112" s="950"/>
      <c r="BV112" s="950">
        <v>172722</v>
      </c>
      <c r="BW112" s="950"/>
      <c r="BX112" s="950"/>
      <c r="BY112" s="950"/>
      <c r="BZ112" s="950"/>
      <c r="CA112" s="950">
        <v>149479</v>
      </c>
      <c r="CB112" s="950"/>
      <c r="CC112" s="950"/>
      <c r="CD112" s="950"/>
      <c r="CE112" s="950"/>
      <c r="CF112" s="944">
        <v>20.100000000000001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26508</v>
      </c>
      <c r="AB113" s="964"/>
      <c r="AC113" s="964"/>
      <c r="AD113" s="964"/>
      <c r="AE113" s="965"/>
      <c r="AF113" s="966">
        <v>20248</v>
      </c>
      <c r="AG113" s="964"/>
      <c r="AH113" s="964"/>
      <c r="AI113" s="964"/>
      <c r="AJ113" s="965"/>
      <c r="AK113" s="966">
        <v>24280</v>
      </c>
      <c r="AL113" s="964"/>
      <c r="AM113" s="964"/>
      <c r="AN113" s="964"/>
      <c r="AO113" s="965"/>
      <c r="AP113" s="967">
        <v>3.3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1169</v>
      </c>
      <c r="BR113" s="950"/>
      <c r="BS113" s="950"/>
      <c r="BT113" s="950"/>
      <c r="BU113" s="950"/>
      <c r="BV113" s="950">
        <v>39047</v>
      </c>
      <c r="BW113" s="950"/>
      <c r="BX113" s="950"/>
      <c r="BY113" s="950"/>
      <c r="BZ113" s="950"/>
      <c r="CA113" s="950">
        <v>120444</v>
      </c>
      <c r="CB113" s="950"/>
      <c r="CC113" s="950"/>
      <c r="CD113" s="950"/>
      <c r="CE113" s="950"/>
      <c r="CF113" s="944">
        <v>16.2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293365</v>
      </c>
      <c r="BR114" s="950"/>
      <c r="BS114" s="950"/>
      <c r="BT114" s="950"/>
      <c r="BU114" s="950"/>
      <c r="BV114" s="950">
        <v>316831</v>
      </c>
      <c r="BW114" s="950"/>
      <c r="BX114" s="950"/>
      <c r="BY114" s="950"/>
      <c r="BZ114" s="950"/>
      <c r="CA114" s="950">
        <v>312821</v>
      </c>
      <c r="CB114" s="950"/>
      <c r="CC114" s="950"/>
      <c r="CD114" s="950"/>
      <c r="CE114" s="950"/>
      <c r="CF114" s="944">
        <v>42.1</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48</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379455</v>
      </c>
      <c r="AB117" s="996"/>
      <c r="AC117" s="996"/>
      <c r="AD117" s="996"/>
      <c r="AE117" s="997"/>
      <c r="AF117" s="995">
        <v>365895</v>
      </c>
      <c r="AG117" s="996"/>
      <c r="AH117" s="996"/>
      <c r="AI117" s="996"/>
      <c r="AJ117" s="997"/>
      <c r="AK117" s="995">
        <v>349540</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427</v>
      </c>
      <c r="BR117" s="1016"/>
      <c r="BS117" s="1016"/>
      <c r="BT117" s="1016"/>
      <c r="BU117" s="1016"/>
      <c r="BV117" s="1016" t="s">
        <v>427</v>
      </c>
      <c r="BW117" s="1016"/>
      <c r="BX117" s="1016"/>
      <c r="BY117" s="1016"/>
      <c r="BZ117" s="1016"/>
      <c r="CA117" s="1016" t="s">
        <v>427</v>
      </c>
      <c r="CB117" s="1016"/>
      <c r="CC117" s="1016"/>
      <c r="CD117" s="1016"/>
      <c r="CE117" s="1016"/>
      <c r="CF117" s="944" t="s">
        <v>427</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427</v>
      </c>
      <c r="DH117" s="989"/>
      <c r="DI117" s="989"/>
      <c r="DJ117" s="989"/>
      <c r="DK117" s="990"/>
      <c r="DL117" s="991" t="s">
        <v>427</v>
      </c>
      <c r="DM117" s="989"/>
      <c r="DN117" s="989"/>
      <c r="DO117" s="989"/>
      <c r="DP117" s="990"/>
      <c r="DQ117" s="991" t="s">
        <v>427</v>
      </c>
      <c r="DR117" s="989"/>
      <c r="DS117" s="989"/>
      <c r="DT117" s="989"/>
      <c r="DU117" s="990"/>
      <c r="DV117" s="992" t="s">
        <v>427</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3006732</v>
      </c>
      <c r="BR118" s="1016"/>
      <c r="BS118" s="1016"/>
      <c r="BT118" s="1016"/>
      <c r="BU118" s="1016"/>
      <c r="BV118" s="1016">
        <v>2907974</v>
      </c>
      <c r="BW118" s="1016"/>
      <c r="BX118" s="1016"/>
      <c r="BY118" s="1016"/>
      <c r="BZ118" s="1016"/>
      <c r="CA118" s="1016">
        <v>3159331</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427</v>
      </c>
      <c r="DH118" s="989"/>
      <c r="DI118" s="989"/>
      <c r="DJ118" s="989"/>
      <c r="DK118" s="990"/>
      <c r="DL118" s="991" t="s">
        <v>427</v>
      </c>
      <c r="DM118" s="989"/>
      <c r="DN118" s="989"/>
      <c r="DO118" s="989"/>
      <c r="DP118" s="990"/>
      <c r="DQ118" s="991" t="s">
        <v>427</v>
      </c>
      <c r="DR118" s="989"/>
      <c r="DS118" s="989"/>
      <c r="DT118" s="989"/>
      <c r="DU118" s="990"/>
      <c r="DV118" s="992" t="s">
        <v>427</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427</v>
      </c>
      <c r="AB119" s="920"/>
      <c r="AC119" s="920"/>
      <c r="AD119" s="920"/>
      <c r="AE119" s="921"/>
      <c r="AF119" s="922" t="s">
        <v>427</v>
      </c>
      <c r="AG119" s="920"/>
      <c r="AH119" s="920"/>
      <c r="AI119" s="920"/>
      <c r="AJ119" s="921"/>
      <c r="AK119" s="922" t="s">
        <v>427</v>
      </c>
      <c r="AL119" s="920"/>
      <c r="AM119" s="920"/>
      <c r="AN119" s="920"/>
      <c r="AO119" s="921"/>
      <c r="AP119" s="923" t="s">
        <v>427</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835504</v>
      </c>
      <c r="BR119" s="957"/>
      <c r="BS119" s="957"/>
      <c r="BT119" s="957"/>
      <c r="BU119" s="957"/>
      <c r="BV119" s="957">
        <v>836489</v>
      </c>
      <c r="BW119" s="957"/>
      <c r="BX119" s="957"/>
      <c r="BY119" s="957"/>
      <c r="BZ119" s="957"/>
      <c r="CA119" s="957">
        <v>836623</v>
      </c>
      <c r="CB119" s="957"/>
      <c r="CC119" s="957"/>
      <c r="CD119" s="957"/>
      <c r="CE119" s="957"/>
      <c r="CF119" s="971">
        <v>112.7</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179498</v>
      </c>
      <c r="DH119" s="1028"/>
      <c r="DI119" s="1028"/>
      <c r="DJ119" s="1028"/>
      <c r="DK119" s="1029"/>
      <c r="DL119" s="1030" t="s">
        <v>427</v>
      </c>
      <c r="DM119" s="1028"/>
      <c r="DN119" s="1028"/>
      <c r="DO119" s="1028"/>
      <c r="DP119" s="1029"/>
      <c r="DQ119" s="1030">
        <v>47804</v>
      </c>
      <c r="DR119" s="1028"/>
      <c r="DS119" s="1028"/>
      <c r="DT119" s="1028"/>
      <c r="DU119" s="1029"/>
      <c r="DV119" s="1031">
        <v>6.4</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427</v>
      </c>
      <c r="AB120" s="989"/>
      <c r="AC120" s="989"/>
      <c r="AD120" s="989"/>
      <c r="AE120" s="990"/>
      <c r="AF120" s="991" t="s">
        <v>427</v>
      </c>
      <c r="AG120" s="989"/>
      <c r="AH120" s="989"/>
      <c r="AI120" s="989"/>
      <c r="AJ120" s="990"/>
      <c r="AK120" s="991" t="s">
        <v>427</v>
      </c>
      <c r="AL120" s="989"/>
      <c r="AM120" s="989"/>
      <c r="AN120" s="989"/>
      <c r="AO120" s="990"/>
      <c r="AP120" s="992" t="s">
        <v>427</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43269</v>
      </c>
      <c r="BR120" s="950"/>
      <c r="BS120" s="950"/>
      <c r="BT120" s="950"/>
      <c r="BU120" s="950"/>
      <c r="BV120" s="950">
        <v>33947</v>
      </c>
      <c r="BW120" s="950"/>
      <c r="BX120" s="950"/>
      <c r="BY120" s="950"/>
      <c r="BZ120" s="950"/>
      <c r="CA120" s="950">
        <v>30195</v>
      </c>
      <c r="CB120" s="950"/>
      <c r="CC120" s="950"/>
      <c r="CD120" s="950"/>
      <c r="CE120" s="950"/>
      <c r="CF120" s="944">
        <v>4.0999999999999996</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179024</v>
      </c>
      <c r="DH120" s="957"/>
      <c r="DI120" s="957"/>
      <c r="DJ120" s="957"/>
      <c r="DK120" s="957"/>
      <c r="DL120" s="957">
        <v>169636</v>
      </c>
      <c r="DM120" s="957"/>
      <c r="DN120" s="957"/>
      <c r="DO120" s="957"/>
      <c r="DP120" s="957"/>
      <c r="DQ120" s="957">
        <v>147640</v>
      </c>
      <c r="DR120" s="957"/>
      <c r="DS120" s="957"/>
      <c r="DT120" s="957"/>
      <c r="DU120" s="957"/>
      <c r="DV120" s="958">
        <v>19.899999999999999</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427</v>
      </c>
      <c r="AB121" s="989"/>
      <c r="AC121" s="989"/>
      <c r="AD121" s="989"/>
      <c r="AE121" s="990"/>
      <c r="AF121" s="991" t="s">
        <v>427</v>
      </c>
      <c r="AG121" s="989"/>
      <c r="AH121" s="989"/>
      <c r="AI121" s="989"/>
      <c r="AJ121" s="990"/>
      <c r="AK121" s="991" t="s">
        <v>427</v>
      </c>
      <c r="AL121" s="989"/>
      <c r="AM121" s="989"/>
      <c r="AN121" s="989"/>
      <c r="AO121" s="990"/>
      <c r="AP121" s="992" t="s">
        <v>427</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1922531</v>
      </c>
      <c r="BR121" s="1016"/>
      <c r="BS121" s="1016"/>
      <c r="BT121" s="1016"/>
      <c r="BU121" s="1016"/>
      <c r="BV121" s="1016">
        <v>1930829</v>
      </c>
      <c r="BW121" s="1016"/>
      <c r="BX121" s="1016"/>
      <c r="BY121" s="1016"/>
      <c r="BZ121" s="1016"/>
      <c r="CA121" s="1016">
        <v>2062356</v>
      </c>
      <c r="CB121" s="1016"/>
      <c r="CC121" s="1016"/>
      <c r="CD121" s="1016"/>
      <c r="CE121" s="1016"/>
      <c r="CF121" s="1054">
        <v>277.8</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3223</v>
      </c>
      <c r="DH121" s="950"/>
      <c r="DI121" s="950"/>
      <c r="DJ121" s="950"/>
      <c r="DK121" s="950"/>
      <c r="DL121" s="950">
        <v>2008</v>
      </c>
      <c r="DM121" s="950"/>
      <c r="DN121" s="950"/>
      <c r="DO121" s="950"/>
      <c r="DP121" s="950"/>
      <c r="DQ121" s="950">
        <v>1066</v>
      </c>
      <c r="DR121" s="950"/>
      <c r="DS121" s="950"/>
      <c r="DT121" s="950"/>
      <c r="DU121" s="950"/>
      <c r="DV121" s="951">
        <v>0.1</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427</v>
      </c>
      <c r="AB122" s="989"/>
      <c r="AC122" s="989"/>
      <c r="AD122" s="989"/>
      <c r="AE122" s="990"/>
      <c r="AF122" s="991" t="s">
        <v>427</v>
      </c>
      <c r="AG122" s="989"/>
      <c r="AH122" s="989"/>
      <c r="AI122" s="989"/>
      <c r="AJ122" s="990"/>
      <c r="AK122" s="991" t="s">
        <v>427</v>
      </c>
      <c r="AL122" s="989"/>
      <c r="AM122" s="989"/>
      <c r="AN122" s="989"/>
      <c r="AO122" s="990"/>
      <c r="AP122" s="992" t="s">
        <v>427</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2801304</v>
      </c>
      <c r="BR122" s="1065"/>
      <c r="BS122" s="1065"/>
      <c r="BT122" s="1065"/>
      <c r="BU122" s="1065"/>
      <c r="BV122" s="1065">
        <v>2801265</v>
      </c>
      <c r="BW122" s="1065"/>
      <c r="BX122" s="1065"/>
      <c r="BY122" s="1065"/>
      <c r="BZ122" s="1065"/>
      <c r="CA122" s="1065">
        <v>2929174</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1231</v>
      </c>
      <c r="DH122" s="950"/>
      <c r="DI122" s="950"/>
      <c r="DJ122" s="950"/>
      <c r="DK122" s="950"/>
      <c r="DL122" s="950">
        <v>1078</v>
      </c>
      <c r="DM122" s="950"/>
      <c r="DN122" s="950"/>
      <c r="DO122" s="950"/>
      <c r="DP122" s="950"/>
      <c r="DQ122" s="950">
        <v>773</v>
      </c>
      <c r="DR122" s="950"/>
      <c r="DS122" s="950"/>
      <c r="DT122" s="950"/>
      <c r="DU122" s="950"/>
      <c r="DV122" s="951">
        <v>0.1</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23.4</v>
      </c>
      <c r="BR123" s="1057"/>
      <c r="BS123" s="1057"/>
      <c r="BT123" s="1057"/>
      <c r="BU123" s="1057"/>
      <c r="BV123" s="1057">
        <v>15.4</v>
      </c>
      <c r="BW123" s="1057"/>
      <c r="BX123" s="1057"/>
      <c r="BY123" s="1057"/>
      <c r="BZ123" s="1057"/>
      <c r="CA123" s="1057">
        <v>30.9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452</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10553</v>
      </c>
      <c r="AB128" s="1120"/>
      <c r="AC128" s="1120"/>
      <c r="AD128" s="1120"/>
      <c r="AE128" s="1121"/>
      <c r="AF128" s="1122">
        <v>11316</v>
      </c>
      <c r="AG128" s="1120"/>
      <c r="AH128" s="1120"/>
      <c r="AI128" s="1120"/>
      <c r="AJ128" s="1121"/>
      <c r="AK128" s="1122">
        <v>10454</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1157836</v>
      </c>
      <c r="AB129" s="989"/>
      <c r="AC129" s="989"/>
      <c r="AD129" s="989"/>
      <c r="AE129" s="990"/>
      <c r="AF129" s="991">
        <v>968997</v>
      </c>
      <c r="AG129" s="989"/>
      <c r="AH129" s="989"/>
      <c r="AI129" s="989"/>
      <c r="AJ129" s="990"/>
      <c r="AK129" s="991">
        <v>1011554</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283490</v>
      </c>
      <c r="AB130" s="989"/>
      <c r="AC130" s="989"/>
      <c r="AD130" s="989"/>
      <c r="AE130" s="990"/>
      <c r="AF130" s="991">
        <v>279851</v>
      </c>
      <c r="AG130" s="989"/>
      <c r="AH130" s="989"/>
      <c r="AI130" s="989"/>
      <c r="AJ130" s="990"/>
      <c r="AK130" s="991">
        <v>269088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30.9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874346</v>
      </c>
      <c r="AB131" s="1028"/>
      <c r="AC131" s="1028"/>
      <c r="AD131" s="1028"/>
      <c r="AE131" s="1029"/>
      <c r="AF131" s="1030">
        <v>689146</v>
      </c>
      <c r="AG131" s="1028"/>
      <c r="AH131" s="1028"/>
      <c r="AI131" s="1028"/>
      <c r="AJ131" s="1029"/>
      <c r="AK131" s="1030">
        <v>742466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9.7686728140000003</v>
      </c>
      <c r="AB132" s="1134"/>
      <c r="AC132" s="1134"/>
      <c r="AD132" s="1134"/>
      <c r="AE132" s="1135"/>
      <c r="AF132" s="1136">
        <v>10.8435658</v>
      </c>
      <c r="AG132" s="1134"/>
      <c r="AH132" s="1134"/>
      <c r="AI132" s="1134"/>
      <c r="AJ132" s="1135"/>
      <c r="AK132" s="1136">
        <v>9.4277717770000002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11.5</v>
      </c>
      <c r="AB133" s="1141"/>
      <c r="AC133" s="1141"/>
      <c r="AD133" s="1141"/>
      <c r="AE133" s="1142"/>
      <c r="AF133" s="1140">
        <v>10</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260747</v>
      </c>
      <c r="L9" s="264">
        <v>579438</v>
      </c>
      <c r="M9" s="265">
        <v>187155</v>
      </c>
      <c r="N9" s="266">
        <v>209.6</v>
      </c>
    </row>
    <row r="10" spans="1:16" x14ac:dyDescent="0.15">
      <c r="A10" s="248"/>
      <c r="B10" s="244"/>
      <c r="C10" s="244"/>
      <c r="D10" s="244"/>
      <c r="E10" s="244"/>
      <c r="F10" s="244"/>
      <c r="G10" s="1149" t="s">
        <v>475</v>
      </c>
      <c r="H10" s="1150"/>
      <c r="I10" s="1150"/>
      <c r="J10" s="1151"/>
      <c r="K10" s="267">
        <v>44314</v>
      </c>
      <c r="L10" s="268">
        <v>98476</v>
      </c>
      <c r="M10" s="269">
        <v>20525</v>
      </c>
      <c r="N10" s="270">
        <v>379.8</v>
      </c>
    </row>
    <row r="11" spans="1:16" ht="13.5" customHeight="1" x14ac:dyDescent="0.15">
      <c r="A11" s="248"/>
      <c r="B11" s="244"/>
      <c r="C11" s="244"/>
      <c r="D11" s="244"/>
      <c r="E11" s="244"/>
      <c r="F11" s="244"/>
      <c r="G11" s="1149" t="s">
        <v>476</v>
      </c>
      <c r="H11" s="1150"/>
      <c r="I11" s="1150"/>
      <c r="J11" s="1151"/>
      <c r="K11" s="267">
        <v>45941</v>
      </c>
      <c r="L11" s="268">
        <v>102091</v>
      </c>
      <c r="M11" s="269">
        <v>27959</v>
      </c>
      <c r="N11" s="270">
        <v>265.10000000000002</v>
      </c>
    </row>
    <row r="12" spans="1:16" ht="13.5" customHeight="1" x14ac:dyDescent="0.15">
      <c r="A12" s="248"/>
      <c r="B12" s="244"/>
      <c r="C12" s="244"/>
      <c r="D12" s="244"/>
      <c r="E12" s="244"/>
      <c r="F12" s="244"/>
      <c r="G12" s="1149" t="s">
        <v>477</v>
      </c>
      <c r="H12" s="1150"/>
      <c r="I12" s="1150"/>
      <c r="J12" s="1151"/>
      <c r="K12" s="267">
        <v>1680</v>
      </c>
      <c r="L12" s="268">
        <v>3733</v>
      </c>
      <c r="M12" s="269">
        <v>2910</v>
      </c>
      <c r="N12" s="270">
        <v>28.3</v>
      </c>
    </row>
    <row r="13" spans="1:16" ht="13.5" customHeight="1" x14ac:dyDescent="0.15">
      <c r="A13" s="248"/>
      <c r="B13" s="244"/>
      <c r="C13" s="244"/>
      <c r="D13" s="244"/>
      <c r="E13" s="244"/>
      <c r="F13" s="244"/>
      <c r="G13" s="1149" t="s">
        <v>478</v>
      </c>
      <c r="H13" s="1150"/>
      <c r="I13" s="1150"/>
      <c r="J13" s="1151"/>
      <c r="K13" s="267" t="s">
        <v>479</v>
      </c>
      <c r="L13" s="268" t="s">
        <v>479</v>
      </c>
      <c r="M13" s="269" t="s">
        <v>479</v>
      </c>
      <c r="N13" s="270" t="s">
        <v>479</v>
      </c>
    </row>
    <row r="14" spans="1:16" ht="13.5" customHeight="1" x14ac:dyDescent="0.15">
      <c r="A14" s="248"/>
      <c r="B14" s="244"/>
      <c r="C14" s="244"/>
      <c r="D14" s="244"/>
      <c r="E14" s="244"/>
      <c r="F14" s="244"/>
      <c r="G14" s="1149" t="s">
        <v>480</v>
      </c>
      <c r="H14" s="1150"/>
      <c r="I14" s="1150"/>
      <c r="J14" s="1151"/>
      <c r="K14" s="267">
        <v>196</v>
      </c>
      <c r="L14" s="268">
        <v>436</v>
      </c>
      <c r="M14" s="269">
        <v>9160</v>
      </c>
      <c r="N14" s="270">
        <v>-95.2</v>
      </c>
    </row>
    <row r="15" spans="1:16" ht="13.5" customHeight="1" x14ac:dyDescent="0.15">
      <c r="A15" s="248"/>
      <c r="B15" s="244"/>
      <c r="C15" s="244"/>
      <c r="D15" s="244"/>
      <c r="E15" s="244"/>
      <c r="F15" s="244"/>
      <c r="G15" s="1149" t="s">
        <v>481</v>
      </c>
      <c r="H15" s="1150"/>
      <c r="I15" s="1150"/>
      <c r="J15" s="1151"/>
      <c r="K15" s="267" t="s">
        <v>479</v>
      </c>
      <c r="L15" s="268" t="s">
        <v>479</v>
      </c>
      <c r="M15" s="269">
        <v>4580</v>
      </c>
      <c r="N15" s="270" t="s">
        <v>479</v>
      </c>
    </row>
    <row r="16" spans="1:16" x14ac:dyDescent="0.15">
      <c r="A16" s="248"/>
      <c r="B16" s="244"/>
      <c r="C16" s="244"/>
      <c r="D16" s="244"/>
      <c r="E16" s="244"/>
      <c r="F16" s="244"/>
      <c r="G16" s="1152" t="s">
        <v>482</v>
      </c>
      <c r="H16" s="1153"/>
      <c r="I16" s="1153"/>
      <c r="J16" s="1154"/>
      <c r="K16" s="268">
        <v>-31744</v>
      </c>
      <c r="L16" s="268">
        <v>-70542</v>
      </c>
      <c r="M16" s="269">
        <v>-19254</v>
      </c>
      <c r="N16" s="270">
        <v>266.39999999999998</v>
      </c>
    </row>
    <row r="17" spans="1:16" x14ac:dyDescent="0.15">
      <c r="A17" s="248"/>
      <c r="B17" s="244"/>
      <c r="C17" s="244"/>
      <c r="D17" s="244"/>
      <c r="E17" s="244"/>
      <c r="F17" s="244"/>
      <c r="G17" s="1152" t="s">
        <v>167</v>
      </c>
      <c r="H17" s="1153"/>
      <c r="I17" s="1153"/>
      <c r="J17" s="1154"/>
      <c r="K17" s="268">
        <v>321134</v>
      </c>
      <c r="L17" s="268">
        <v>713631</v>
      </c>
      <c r="M17" s="269">
        <v>233033</v>
      </c>
      <c r="N17" s="270">
        <v>206.2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62.22</v>
      </c>
      <c r="L21" s="281">
        <v>21.21</v>
      </c>
      <c r="M21" s="282">
        <v>41.01</v>
      </c>
      <c r="N21" s="249"/>
      <c r="O21" s="283"/>
      <c r="P21" s="279"/>
    </row>
    <row r="22" spans="1:16" s="284" customFormat="1" x14ac:dyDescent="0.15">
      <c r="A22" s="279"/>
      <c r="B22" s="249"/>
      <c r="C22" s="249"/>
      <c r="D22" s="249"/>
      <c r="E22" s="249"/>
      <c r="F22" s="249"/>
      <c r="G22" s="1144" t="s">
        <v>488</v>
      </c>
      <c r="H22" s="1145"/>
      <c r="I22" s="1145"/>
      <c r="J22" s="1146"/>
      <c r="K22" s="285">
        <v>90.2</v>
      </c>
      <c r="L22" s="286">
        <v>95.4</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325260</v>
      </c>
      <c r="L32" s="294">
        <v>722800</v>
      </c>
      <c r="M32" s="295">
        <v>137219</v>
      </c>
      <c r="N32" s="296">
        <v>426.7</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4</v>
      </c>
      <c r="N34" s="296" t="s">
        <v>479</v>
      </c>
    </row>
    <row r="35" spans="1:16" ht="27" customHeight="1" x14ac:dyDescent="0.15">
      <c r="A35" s="248"/>
      <c r="B35" s="244"/>
      <c r="C35" s="244"/>
      <c r="D35" s="244"/>
      <c r="E35" s="244"/>
      <c r="F35" s="244"/>
      <c r="G35" s="1160" t="s">
        <v>495</v>
      </c>
      <c r="H35" s="1161"/>
      <c r="I35" s="1161"/>
      <c r="J35" s="1162"/>
      <c r="K35" s="294">
        <v>24280</v>
      </c>
      <c r="L35" s="294">
        <v>53956</v>
      </c>
      <c r="M35" s="295">
        <v>30414</v>
      </c>
      <c r="N35" s="296">
        <v>77.400000000000006</v>
      </c>
    </row>
    <row r="36" spans="1:16" ht="27" customHeight="1" x14ac:dyDescent="0.15">
      <c r="A36" s="248"/>
      <c r="B36" s="244"/>
      <c r="C36" s="244"/>
      <c r="D36" s="244"/>
      <c r="E36" s="244"/>
      <c r="F36" s="244"/>
      <c r="G36" s="1160" t="s">
        <v>496</v>
      </c>
      <c r="H36" s="1161"/>
      <c r="I36" s="1161"/>
      <c r="J36" s="1162"/>
      <c r="K36" s="294" t="s">
        <v>479</v>
      </c>
      <c r="L36" s="294" t="s">
        <v>479</v>
      </c>
      <c r="M36" s="295">
        <v>5195</v>
      </c>
      <c r="N36" s="296" t="s">
        <v>479</v>
      </c>
    </row>
    <row r="37" spans="1:16" ht="13.5" customHeight="1" x14ac:dyDescent="0.15">
      <c r="A37" s="248"/>
      <c r="B37" s="244"/>
      <c r="C37" s="244"/>
      <c r="D37" s="244"/>
      <c r="E37" s="244"/>
      <c r="F37" s="244"/>
      <c r="G37" s="1160" t="s">
        <v>497</v>
      </c>
      <c r="H37" s="1161"/>
      <c r="I37" s="1161"/>
      <c r="J37" s="1162"/>
      <c r="K37" s="294" t="s">
        <v>479</v>
      </c>
      <c r="L37" s="294" t="s">
        <v>479</v>
      </c>
      <c r="M37" s="295">
        <v>2257</v>
      </c>
      <c r="N37" s="296" t="s">
        <v>479</v>
      </c>
    </row>
    <row r="38" spans="1:16" ht="27" customHeight="1" x14ac:dyDescent="0.15">
      <c r="A38" s="248"/>
      <c r="B38" s="244"/>
      <c r="C38" s="244"/>
      <c r="D38" s="244"/>
      <c r="E38" s="244"/>
      <c r="F38" s="244"/>
      <c r="G38" s="1163" t="s">
        <v>498</v>
      </c>
      <c r="H38" s="1164"/>
      <c r="I38" s="1164"/>
      <c r="J38" s="1165"/>
      <c r="K38" s="297" t="s">
        <v>479</v>
      </c>
      <c r="L38" s="297" t="s">
        <v>479</v>
      </c>
      <c r="M38" s="298">
        <v>40</v>
      </c>
      <c r="N38" s="299" t="s">
        <v>479</v>
      </c>
      <c r="O38" s="293"/>
    </row>
    <row r="39" spans="1:16" x14ac:dyDescent="0.15">
      <c r="A39" s="248"/>
      <c r="B39" s="244"/>
      <c r="C39" s="244"/>
      <c r="D39" s="244"/>
      <c r="E39" s="244"/>
      <c r="F39" s="244"/>
      <c r="G39" s="1163" t="s">
        <v>499</v>
      </c>
      <c r="H39" s="1164"/>
      <c r="I39" s="1164"/>
      <c r="J39" s="1165"/>
      <c r="K39" s="300">
        <v>-10454</v>
      </c>
      <c r="L39" s="300">
        <v>-23231</v>
      </c>
      <c r="M39" s="301">
        <v>-7960</v>
      </c>
      <c r="N39" s="302">
        <v>191.8</v>
      </c>
      <c r="O39" s="293"/>
    </row>
    <row r="40" spans="1:16" ht="27" customHeight="1" x14ac:dyDescent="0.15">
      <c r="A40" s="248"/>
      <c r="B40" s="244"/>
      <c r="C40" s="244"/>
      <c r="D40" s="244"/>
      <c r="E40" s="244"/>
      <c r="F40" s="244"/>
      <c r="G40" s="1160" t="s">
        <v>500</v>
      </c>
      <c r="H40" s="1161"/>
      <c r="I40" s="1161"/>
      <c r="J40" s="1162"/>
      <c r="K40" s="300">
        <v>-269088</v>
      </c>
      <c r="L40" s="300">
        <v>-597973</v>
      </c>
      <c r="M40" s="301">
        <v>-124831</v>
      </c>
      <c r="N40" s="302">
        <v>379</v>
      </c>
      <c r="O40" s="293"/>
    </row>
    <row r="41" spans="1:16" x14ac:dyDescent="0.15">
      <c r="A41" s="248"/>
      <c r="B41" s="244"/>
      <c r="C41" s="244"/>
      <c r="D41" s="244"/>
      <c r="E41" s="244"/>
      <c r="F41" s="244"/>
      <c r="G41" s="1166" t="s">
        <v>278</v>
      </c>
      <c r="H41" s="1167"/>
      <c r="I41" s="1167"/>
      <c r="J41" s="1168"/>
      <c r="K41" s="294">
        <v>69998</v>
      </c>
      <c r="L41" s="300">
        <v>155551</v>
      </c>
      <c r="M41" s="301">
        <v>42339</v>
      </c>
      <c r="N41" s="302">
        <v>267.39999999999998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604069</v>
      </c>
      <c r="J51" s="320">
        <v>1161671</v>
      </c>
      <c r="K51" s="321">
        <v>-23.5</v>
      </c>
      <c r="L51" s="322">
        <v>216155</v>
      </c>
      <c r="M51" s="323">
        <v>-2.1</v>
      </c>
      <c r="N51" s="324">
        <v>-21.4</v>
      </c>
    </row>
    <row r="52" spans="1:14" x14ac:dyDescent="0.15">
      <c r="A52" s="248"/>
      <c r="B52" s="244"/>
      <c r="C52" s="244"/>
      <c r="D52" s="244"/>
      <c r="E52" s="244"/>
      <c r="F52" s="244"/>
      <c r="G52" s="325"/>
      <c r="H52" s="326" t="s">
        <v>511</v>
      </c>
      <c r="I52" s="327">
        <v>474464</v>
      </c>
      <c r="J52" s="328">
        <v>912431</v>
      </c>
      <c r="K52" s="329">
        <v>52.6</v>
      </c>
      <c r="L52" s="330">
        <v>108827</v>
      </c>
      <c r="M52" s="331">
        <v>3.3</v>
      </c>
      <c r="N52" s="332">
        <v>49.3</v>
      </c>
    </row>
    <row r="53" spans="1:14" x14ac:dyDescent="0.15">
      <c r="A53" s="248"/>
      <c r="B53" s="244"/>
      <c r="C53" s="244"/>
      <c r="D53" s="244"/>
      <c r="E53" s="244"/>
      <c r="F53" s="244"/>
      <c r="G53" s="310" t="s">
        <v>512</v>
      </c>
      <c r="H53" s="311"/>
      <c r="I53" s="319">
        <v>340961</v>
      </c>
      <c r="J53" s="320">
        <v>694422</v>
      </c>
      <c r="K53" s="321">
        <v>-40.200000000000003</v>
      </c>
      <c r="L53" s="322">
        <v>228305</v>
      </c>
      <c r="M53" s="323">
        <v>5.6</v>
      </c>
      <c r="N53" s="324">
        <v>-45.8</v>
      </c>
    </row>
    <row r="54" spans="1:14" x14ac:dyDescent="0.15">
      <c r="A54" s="248"/>
      <c r="B54" s="244"/>
      <c r="C54" s="244"/>
      <c r="D54" s="244"/>
      <c r="E54" s="244"/>
      <c r="F54" s="244"/>
      <c r="G54" s="325"/>
      <c r="H54" s="326" t="s">
        <v>511</v>
      </c>
      <c r="I54" s="327">
        <v>111362</v>
      </c>
      <c r="J54" s="328">
        <v>226807</v>
      </c>
      <c r="K54" s="329">
        <v>-75.099999999999994</v>
      </c>
      <c r="L54" s="330">
        <v>86611</v>
      </c>
      <c r="M54" s="331">
        <v>-20.399999999999999</v>
      </c>
      <c r="N54" s="332">
        <v>-54.7</v>
      </c>
    </row>
    <row r="55" spans="1:14" x14ac:dyDescent="0.15">
      <c r="A55" s="248"/>
      <c r="B55" s="244"/>
      <c r="C55" s="244"/>
      <c r="D55" s="244"/>
      <c r="E55" s="244"/>
      <c r="F55" s="244"/>
      <c r="G55" s="310" t="s">
        <v>513</v>
      </c>
      <c r="H55" s="311"/>
      <c r="I55" s="319">
        <v>404801</v>
      </c>
      <c r="J55" s="320">
        <v>845096</v>
      </c>
      <c r="K55" s="321">
        <v>21.7</v>
      </c>
      <c r="L55" s="322">
        <v>316331</v>
      </c>
      <c r="M55" s="323">
        <v>38.6</v>
      </c>
      <c r="N55" s="324">
        <v>-16.899999999999999</v>
      </c>
    </row>
    <row r="56" spans="1:14" x14ac:dyDescent="0.15">
      <c r="A56" s="248"/>
      <c r="B56" s="244"/>
      <c r="C56" s="244"/>
      <c r="D56" s="244"/>
      <c r="E56" s="244"/>
      <c r="F56" s="244"/>
      <c r="G56" s="325"/>
      <c r="H56" s="326" t="s">
        <v>511</v>
      </c>
      <c r="I56" s="327">
        <v>206382</v>
      </c>
      <c r="J56" s="328">
        <v>430860</v>
      </c>
      <c r="K56" s="329">
        <v>90</v>
      </c>
      <c r="L56" s="330">
        <v>106387</v>
      </c>
      <c r="M56" s="331">
        <v>22.8</v>
      </c>
      <c r="N56" s="332">
        <v>67.2</v>
      </c>
    </row>
    <row r="57" spans="1:14" x14ac:dyDescent="0.15">
      <c r="A57" s="248"/>
      <c r="B57" s="244"/>
      <c r="C57" s="244"/>
      <c r="D57" s="244"/>
      <c r="E57" s="244"/>
      <c r="F57" s="244"/>
      <c r="G57" s="310" t="s">
        <v>514</v>
      </c>
      <c r="H57" s="311"/>
      <c r="I57" s="319">
        <v>556190</v>
      </c>
      <c r="J57" s="320">
        <v>1151532</v>
      </c>
      <c r="K57" s="321">
        <v>36.299999999999997</v>
      </c>
      <c r="L57" s="322">
        <v>333013</v>
      </c>
      <c r="M57" s="323">
        <v>5.3</v>
      </c>
      <c r="N57" s="324">
        <v>31</v>
      </c>
    </row>
    <row r="58" spans="1:14" x14ac:dyDescent="0.15">
      <c r="A58" s="248"/>
      <c r="B58" s="244"/>
      <c r="C58" s="244"/>
      <c r="D58" s="244"/>
      <c r="E58" s="244"/>
      <c r="F58" s="244"/>
      <c r="G58" s="325"/>
      <c r="H58" s="326" t="s">
        <v>511</v>
      </c>
      <c r="I58" s="327">
        <v>258430</v>
      </c>
      <c r="J58" s="328">
        <v>535052</v>
      </c>
      <c r="K58" s="329">
        <v>24.2</v>
      </c>
      <c r="L58" s="330">
        <v>126732</v>
      </c>
      <c r="M58" s="331">
        <v>19.100000000000001</v>
      </c>
      <c r="N58" s="332">
        <v>5.0999999999999996</v>
      </c>
    </row>
    <row r="59" spans="1:14" x14ac:dyDescent="0.15">
      <c r="A59" s="248"/>
      <c r="B59" s="244"/>
      <c r="C59" s="244"/>
      <c r="D59" s="244"/>
      <c r="E59" s="244"/>
      <c r="F59" s="244"/>
      <c r="G59" s="310" t="s">
        <v>515</v>
      </c>
      <c r="H59" s="311"/>
      <c r="I59" s="319">
        <v>651876</v>
      </c>
      <c r="J59" s="320">
        <v>1448613</v>
      </c>
      <c r="K59" s="321">
        <v>25.8</v>
      </c>
      <c r="L59" s="322">
        <v>280458</v>
      </c>
      <c r="M59" s="323">
        <v>-15.8</v>
      </c>
      <c r="N59" s="324">
        <v>41.6</v>
      </c>
    </row>
    <row r="60" spans="1:14" x14ac:dyDescent="0.15">
      <c r="A60" s="248"/>
      <c r="B60" s="244"/>
      <c r="C60" s="244"/>
      <c r="D60" s="244"/>
      <c r="E60" s="244"/>
      <c r="F60" s="244"/>
      <c r="G60" s="325"/>
      <c r="H60" s="326" t="s">
        <v>511</v>
      </c>
      <c r="I60" s="333">
        <v>66030</v>
      </c>
      <c r="J60" s="328">
        <v>146733</v>
      </c>
      <c r="K60" s="329">
        <v>-72.599999999999994</v>
      </c>
      <c r="L60" s="330">
        <v>127286</v>
      </c>
      <c r="M60" s="331">
        <v>0.4</v>
      </c>
      <c r="N60" s="332">
        <v>-73</v>
      </c>
    </row>
    <row r="61" spans="1:14" x14ac:dyDescent="0.15">
      <c r="A61" s="248"/>
      <c r="B61" s="244"/>
      <c r="C61" s="244"/>
      <c r="D61" s="244"/>
      <c r="E61" s="244"/>
      <c r="F61" s="244"/>
      <c r="G61" s="310" t="s">
        <v>516</v>
      </c>
      <c r="H61" s="334"/>
      <c r="I61" s="335">
        <v>511579</v>
      </c>
      <c r="J61" s="336">
        <v>1060267</v>
      </c>
      <c r="K61" s="337">
        <v>4</v>
      </c>
      <c r="L61" s="338">
        <v>274852</v>
      </c>
      <c r="M61" s="339">
        <v>6.3</v>
      </c>
      <c r="N61" s="324">
        <v>-2.2999999999999998</v>
      </c>
    </row>
    <row r="62" spans="1:14" x14ac:dyDescent="0.15">
      <c r="A62" s="248"/>
      <c r="B62" s="244"/>
      <c r="C62" s="244"/>
      <c r="D62" s="244"/>
      <c r="E62" s="244"/>
      <c r="F62" s="244"/>
      <c r="G62" s="325"/>
      <c r="H62" s="326" t="s">
        <v>511</v>
      </c>
      <c r="I62" s="327">
        <v>223334</v>
      </c>
      <c r="J62" s="328">
        <v>450377</v>
      </c>
      <c r="K62" s="329">
        <v>3.8</v>
      </c>
      <c r="L62" s="330">
        <v>111169</v>
      </c>
      <c r="M62" s="331">
        <v>5</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50.62</v>
      </c>
      <c r="G47" s="12">
        <v>53.08</v>
      </c>
      <c r="H47" s="12">
        <v>57.97</v>
      </c>
      <c r="I47" s="12">
        <v>69.31</v>
      </c>
      <c r="J47" s="13">
        <v>66.41</v>
      </c>
    </row>
    <row r="48" spans="2:10" ht="57.75" customHeight="1" x14ac:dyDescent="0.15">
      <c r="B48" s="14"/>
      <c r="C48" s="1171" t="s">
        <v>4</v>
      </c>
      <c r="D48" s="1171"/>
      <c r="E48" s="1172"/>
      <c r="F48" s="15">
        <v>10.77</v>
      </c>
      <c r="G48" s="16">
        <v>12.69</v>
      </c>
      <c r="H48" s="16">
        <v>18.100000000000001</v>
      </c>
      <c r="I48" s="16">
        <v>6.84</v>
      </c>
      <c r="J48" s="17">
        <v>24.23</v>
      </c>
    </row>
    <row r="49" spans="2:10" ht="57.75" customHeight="1" thickBot="1" x14ac:dyDescent="0.2">
      <c r="B49" s="18"/>
      <c r="C49" s="1173" t="s">
        <v>5</v>
      </c>
      <c r="D49" s="1173"/>
      <c r="E49" s="1174"/>
      <c r="F49" s="19">
        <v>8.73</v>
      </c>
      <c r="G49" s="20">
        <v>21.04</v>
      </c>
      <c r="H49" s="20">
        <v>7.07</v>
      </c>
      <c r="I49" s="20" t="s">
        <v>523</v>
      </c>
      <c r="J49" s="21">
        <v>17.690000000000001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2017-04-27T00:16:50Z</cp:lastPrinted>
  <dcterms:created xsi:type="dcterms:W3CDTF">2017-02-15T21:03:06Z</dcterms:created>
  <dcterms:modified xsi:type="dcterms:W3CDTF">2017-05-19T08:10:55Z</dcterms:modified>
</cp:coreProperties>
</file>