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A" sheetId="1" r:id="rId1"/>
  </sheets>
  <definedNames>
    <definedName name="_１６０Ａ">'2A'!$A$1:$Z$60</definedName>
    <definedName name="_１６０Ｂ">#REF!</definedName>
    <definedName name="_２４">'2A'!$A$1:$N$60</definedName>
    <definedName name="_７">'2A'!$A$1:$N$61</definedName>
  </definedNames>
  <calcPr fullCalcOnLoad="1"/>
</workbook>
</file>

<file path=xl/sharedStrings.xml><?xml version="1.0" encoding="utf-8"?>
<sst xmlns="http://schemas.openxmlformats.org/spreadsheetml/2006/main" count="81" uniqueCount="81">
  <si>
    <t>（単位：千円）</t>
  </si>
  <si>
    <t>県支出金</t>
  </si>
  <si>
    <t>財産収入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</si>
  <si>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</si>
  <si>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</si>
  <si>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</si>
  <si>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</si>
  <si>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</si>
  <si>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</si>
  <si>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</si>
  <si>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</si>
  <si>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</si>
  <si>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</si>
  <si>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</si>
  <si>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</si>
  <si>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</si>
  <si>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</si>
  <si>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</si>
  <si>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</si>
  <si>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</si>
  <si>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</si>
  <si>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 xml:space="preserve">    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</si>
  <si>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</si>
  <si>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</si>
  <si>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</si>
  <si>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</si>
  <si>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</si>
  <si>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</si>
  <si>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</si>
  <si>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</si>
  <si>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</si>
  <si>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</si>
  <si>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</si>
  <si>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</si>
  <si>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</si>
  <si>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</si>
  <si>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</si>
  <si>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</si>
  <si>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</si>
  <si>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</si>
  <si>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</si>
  <si>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</si>
  <si>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</si>
  <si>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</si>
  <si>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</si>
  <si>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</si>
  <si>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</si>
  <si>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</si>
  <si>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</si>
  <si>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配当割
交付金</t>
  </si>
  <si>
    <t>宇　陀　市</t>
  </si>
  <si>
    <t>国有提供
施設等所在
市町村
助成交付金</t>
  </si>
  <si>
    <t>株式
譲渡割
交付金</t>
  </si>
  <si>
    <t>寄附金</t>
  </si>
  <si>
    <t>地方債</t>
  </si>
  <si>
    <t>総額</t>
  </si>
  <si>
    <t>年度及び
市町村別</t>
  </si>
  <si>
    <t>利子割
交付金</t>
  </si>
  <si>
    <t>地方消費税
交付金</t>
  </si>
  <si>
    <t>自動車
取得税
交付金</t>
  </si>
  <si>
    <t>地方特例
交付金</t>
  </si>
  <si>
    <t>分担金
及び
負担金</t>
  </si>
  <si>
    <t>使用料</t>
  </si>
  <si>
    <t>手数料</t>
  </si>
  <si>
    <t>繰入金</t>
  </si>
  <si>
    <t>繰越金</t>
  </si>
  <si>
    <t>諸収入</t>
  </si>
  <si>
    <t>地方譲与税</t>
  </si>
  <si>
    <t>地方交付税</t>
  </si>
  <si>
    <t>交通安全
対策特別
交付金</t>
  </si>
  <si>
    <t>国庫支出金</t>
  </si>
  <si>
    <t>ゴルフ場
利用税
交付金</t>
  </si>
  <si>
    <t>資料：県市町村振興課</t>
  </si>
  <si>
    <t>北葛城郡</t>
  </si>
  <si>
    <t>市町村税</t>
  </si>
  <si>
    <t>２.　市          町          村          財          政</t>
  </si>
  <si>
    <t>特別    地方
消費税
交付金</t>
  </si>
  <si>
    <t>２－Ａ．普    通    会    計    歳    入    決    算    額</t>
  </si>
  <si>
    <t>26</t>
  </si>
  <si>
    <t>平成25年度</t>
  </si>
  <si>
    <t>27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</si>
</sst>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1"/>
      <name val="ＭＳ 明朝"/>
      <family val="1"/>
    </font>
    <font>
      <sz val="11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95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Continuous"/>
      <protection locked="0"/>
    </xf>
    <xf numFmtId="0" fontId="15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3" xfId="0" applyNumberFormat="1" applyFont="1" applyBorder="1" applyAlignment="1" applyProtection="1">
      <alignment horizontal="distributed" vertical="center" wrapText="1"/>
      <protection locked="0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9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4" xfId="0" applyNumberFormat="1" applyFont="1" applyBorder="1" applyAlignment="1" applyProtection="1">
      <alignment horizontal="distributed" vertical="center" wrapText="1"/>
      <protection locked="0"/>
    </xf>
    <xf numFmtId="0" fontId="9" fillId="0" borderId="13" xfId="0" applyNumberFormat="1" applyFont="1" applyBorder="1" applyAlignment="1" applyProtection="1">
      <alignment horizontal="distributed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 wrapText="1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right" vertical="center"/>
      <protection locked="0"/>
    </xf>
    <xf numFmtId="195" fontId="11" fillId="0" borderId="0" xfId="0" applyNumberFormat="1" applyFont="1" applyBorder="1" applyAlignment="1" applyProtection="1">
      <alignment horizontal="right" vertical="center"/>
      <protection locked="0"/>
    </xf>
    <xf numFmtId="195" fontId="12" fillId="0" borderId="0" xfId="0" applyNumberFormat="1" applyFont="1" applyBorder="1" applyAlignment="1" applyProtection="1">
      <alignment horizontal="right" vertical="center"/>
      <protection locked="0"/>
    </xf>
    <xf numFmtId="195" fontId="11" fillId="0" borderId="16" xfId="0" applyNumberFormat="1" applyFont="1" applyBorder="1" applyAlignment="1" applyProtection="1">
      <alignment horizontal="right" vertical="center"/>
      <protection locked="0"/>
    </xf>
    <xf numFmtId="195" fontId="12" fillId="0" borderId="16" xfId="0" applyNumberFormat="1" applyFont="1" applyBorder="1" applyAlignment="1" applyProtection="1">
      <alignment horizontal="right" vertical="center"/>
      <protection locked="0"/>
    </xf>
    <xf numFmtId="195" fontId="16" fillId="0" borderId="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view="pageBreakPreview" zoomScaleSheetLayoutView="10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4" sqref="S24"/>
    </sheetView>
  </sheetViews>
  <sheetFormatPr defaultColWidth="8.796875" defaultRowHeight="15"/>
  <cols>
    <col min="1" max="1" width="7.8984375" style="2" customWidth="1"/>
    <col min="2" max="3" width="8.8984375" style="1" customWidth="1"/>
    <col min="4" max="4" width="7.5" style="1" customWidth="1"/>
    <col min="5" max="7" width="7.3984375" style="1" customWidth="1"/>
    <col min="8" max="8" width="8.5" style="1" customWidth="1"/>
    <col min="9" max="9" width="6.3984375" style="1" customWidth="1"/>
    <col min="10" max="10" width="5.59765625" style="1" customWidth="1"/>
    <col min="11" max="12" width="7.3984375" style="1" customWidth="1"/>
    <col min="13" max="13" width="8.8984375" style="1" customWidth="1"/>
    <col min="14" max="14" width="6" style="1" customWidth="1"/>
    <col min="15" max="15" width="7.3984375" style="4" customWidth="1"/>
    <col min="16" max="16" width="8.09765625" style="1" customWidth="1"/>
    <col min="17" max="17" width="7.3984375" style="1" customWidth="1"/>
    <col min="18" max="18" width="8.3984375" style="1" customWidth="1"/>
    <col min="19" max="19" width="6.69921875" style="1" customWidth="1"/>
    <col min="20" max="20" width="8.09765625" style="1" customWidth="1"/>
    <col min="21" max="22" width="7.3984375" style="1" customWidth="1"/>
    <col min="23" max="23" width="8.09765625" style="1" customWidth="1"/>
    <col min="24" max="24" width="8.19921875" style="1" customWidth="1"/>
    <col min="25" max="26" width="8.09765625" style="1" customWidth="1"/>
    <col min="27" max="16384" width="9" style="1" customWidth="1"/>
  </cols>
  <sheetData>
    <row r="1" spans="1:26" s="6" customFormat="1" ht="18.7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7"/>
      <c r="O1" s="10"/>
      <c r="P1" s="7"/>
      <c r="Q1" s="7"/>
      <c r="R1" s="7"/>
      <c r="S1" s="8"/>
      <c r="T1" s="8"/>
      <c r="U1" s="8"/>
      <c r="V1" s="8"/>
      <c r="W1" s="8"/>
      <c r="X1" s="8"/>
      <c r="Y1" s="8"/>
      <c r="Z1" s="8"/>
    </row>
    <row r="2" spans="1:26" s="3" customFormat="1" ht="18" customHeight="1">
      <c r="A2" s="27" t="s">
        <v>77</v>
      </c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  <c r="M2" s="13"/>
      <c r="N2" s="11"/>
      <c r="O2" s="14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ht="13.5" customHeight="1" thickBot="1">
      <c r="A3" s="26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5" customFormat="1" ht="51" customHeight="1">
      <c r="A4" s="29" t="s">
        <v>56</v>
      </c>
      <c r="B4" s="30" t="s">
        <v>55</v>
      </c>
      <c r="C4" s="30" t="s">
        <v>74</v>
      </c>
      <c r="D4" s="30" t="s">
        <v>67</v>
      </c>
      <c r="E4" s="30" t="s">
        <v>57</v>
      </c>
      <c r="F4" s="30" t="s">
        <v>49</v>
      </c>
      <c r="G4" s="30" t="s">
        <v>52</v>
      </c>
      <c r="H4" s="30" t="s">
        <v>58</v>
      </c>
      <c r="I4" s="31" t="s">
        <v>71</v>
      </c>
      <c r="J4" s="31" t="s">
        <v>76</v>
      </c>
      <c r="K4" s="30" t="s">
        <v>59</v>
      </c>
      <c r="L4" s="30" t="s">
        <v>60</v>
      </c>
      <c r="M4" s="32" t="s">
        <v>68</v>
      </c>
      <c r="N4" s="33" t="s">
        <v>69</v>
      </c>
      <c r="O4" s="29" t="s">
        <v>61</v>
      </c>
      <c r="P4" s="30" t="s">
        <v>62</v>
      </c>
      <c r="Q4" s="30" t="s">
        <v>63</v>
      </c>
      <c r="R4" s="30" t="s">
        <v>70</v>
      </c>
      <c r="S4" s="28" t="s">
        <v>51</v>
      </c>
      <c r="T4" s="30" t="s">
        <v>1</v>
      </c>
      <c r="U4" s="30" t="s">
        <v>2</v>
      </c>
      <c r="V4" s="30" t="s">
        <v>53</v>
      </c>
      <c r="W4" s="30" t="s">
        <v>64</v>
      </c>
      <c r="X4" s="30" t="s">
        <v>65</v>
      </c>
      <c r="Y4" s="30" t="s">
        <v>66</v>
      </c>
      <c r="Z4" s="32" t="s">
        <v>54</v>
      </c>
    </row>
    <row r="5" spans="1:26" s="24" customFormat="1" ht="17.25" customHeight="1">
      <c r="A5" s="16" t="s">
        <v>79</v>
      </c>
      <c r="B5" s="42">
        <v>553923772</v>
      </c>
      <c r="C5" s="40">
        <v>168316861</v>
      </c>
      <c r="D5" s="40">
        <v>3705397</v>
      </c>
      <c r="E5" s="40">
        <v>679189</v>
      </c>
      <c r="F5" s="40">
        <v>1410841</v>
      </c>
      <c r="G5" s="40">
        <v>2307659</v>
      </c>
      <c r="H5" s="40">
        <v>10738551</v>
      </c>
      <c r="I5" s="40">
        <v>654355</v>
      </c>
      <c r="J5" s="40">
        <v>0</v>
      </c>
      <c r="K5" s="40">
        <v>1110208</v>
      </c>
      <c r="L5" s="40">
        <v>823687</v>
      </c>
      <c r="M5" s="40">
        <v>130843823</v>
      </c>
      <c r="N5" s="40">
        <v>190591</v>
      </c>
      <c r="O5" s="40">
        <v>6046400</v>
      </c>
      <c r="P5" s="40">
        <v>8487877</v>
      </c>
      <c r="Q5" s="40">
        <v>3859478</v>
      </c>
      <c r="R5" s="40">
        <v>73824833</v>
      </c>
      <c r="S5" s="40">
        <v>3434</v>
      </c>
      <c r="T5" s="40">
        <v>29100906</v>
      </c>
      <c r="U5" s="40">
        <v>3615192</v>
      </c>
      <c r="V5" s="40">
        <v>1991047</v>
      </c>
      <c r="W5" s="40">
        <v>3832824</v>
      </c>
      <c r="X5" s="40">
        <v>17606752</v>
      </c>
      <c r="Y5" s="40">
        <v>11695906</v>
      </c>
      <c r="Z5" s="40">
        <v>73077961</v>
      </c>
    </row>
    <row r="6" spans="1:26" s="24" customFormat="1" ht="17.25" customHeight="1">
      <c r="A6" s="17" t="s">
        <v>78</v>
      </c>
      <c r="B6" s="42">
        <v>540560695</v>
      </c>
      <c r="C6" s="40">
        <v>169356031</v>
      </c>
      <c r="D6" s="40">
        <v>3542466</v>
      </c>
      <c r="E6" s="40">
        <v>579345</v>
      </c>
      <c r="F6" s="40">
        <v>2566744</v>
      </c>
      <c r="G6" s="40">
        <v>1394474</v>
      </c>
      <c r="H6" s="40">
        <v>13008613</v>
      </c>
      <c r="I6" s="40">
        <v>626936</v>
      </c>
      <c r="J6" s="40">
        <v>0</v>
      </c>
      <c r="K6" s="40">
        <v>465902</v>
      </c>
      <c r="L6" s="40">
        <v>767320</v>
      </c>
      <c r="M6" s="40">
        <v>127931480</v>
      </c>
      <c r="N6" s="40">
        <v>161665</v>
      </c>
      <c r="O6" s="40">
        <v>6164608</v>
      </c>
      <c r="P6" s="40">
        <v>8474395</v>
      </c>
      <c r="Q6" s="40">
        <v>3771940</v>
      </c>
      <c r="R6" s="40">
        <v>75485825</v>
      </c>
      <c r="S6" s="40">
        <v>3319</v>
      </c>
      <c r="T6" s="40">
        <v>30079830</v>
      </c>
      <c r="U6" s="40">
        <v>4307042</v>
      </c>
      <c r="V6" s="40">
        <v>2031971</v>
      </c>
      <c r="W6" s="40">
        <v>7302896</v>
      </c>
      <c r="X6" s="40">
        <v>20450841</v>
      </c>
      <c r="Y6" s="40">
        <v>10624571</v>
      </c>
      <c r="Z6" s="40">
        <v>51462481</v>
      </c>
    </row>
    <row r="7" spans="1:26" s="23" customFormat="1" ht="17.25" customHeight="1">
      <c r="A7" s="18" t="s">
        <v>80</v>
      </c>
      <c r="B7" s="43">
        <f aca="true" t="shared" si="0" ref="B7:Z7">SUM(B9+B24)</f>
        <v>560480128</v>
      </c>
      <c r="C7" s="41">
        <f t="shared" si="0"/>
        <v>169729108</v>
      </c>
      <c r="D7" s="41">
        <f t="shared" si="0"/>
        <v>3704771</v>
      </c>
      <c r="E7" s="41">
        <f t="shared" si="0"/>
        <v>475642</v>
      </c>
      <c r="F7" s="41">
        <f t="shared" si="0"/>
        <v>1995455</v>
      </c>
      <c r="G7" s="41">
        <f t="shared" si="0"/>
        <v>1876853</v>
      </c>
      <c r="H7" s="41">
        <f t="shared" si="0"/>
        <v>22338792</v>
      </c>
      <c r="I7" s="41">
        <f t="shared" si="0"/>
        <v>640242</v>
      </c>
      <c r="J7" s="40">
        <v>0</v>
      </c>
      <c r="K7" s="41">
        <f t="shared" si="0"/>
        <v>850006</v>
      </c>
      <c r="L7" s="41">
        <f>SUM(L9+L24)</f>
        <v>759779</v>
      </c>
      <c r="M7" s="41">
        <f t="shared" si="0"/>
        <v>130017792</v>
      </c>
      <c r="N7" s="41">
        <f t="shared" si="0"/>
        <v>183818</v>
      </c>
      <c r="O7" s="41">
        <f t="shared" si="0"/>
        <v>6068571</v>
      </c>
      <c r="P7" s="41">
        <f t="shared" si="0"/>
        <v>8253367</v>
      </c>
      <c r="Q7" s="41">
        <f t="shared" si="0"/>
        <v>3830459</v>
      </c>
      <c r="R7" s="41">
        <f t="shared" si="0"/>
        <v>82538064</v>
      </c>
      <c r="S7" s="41">
        <f t="shared" si="0"/>
        <v>3231</v>
      </c>
      <c r="T7" s="41">
        <f t="shared" si="0"/>
        <v>31032626</v>
      </c>
      <c r="U7" s="41">
        <f t="shared" si="0"/>
        <v>2744322</v>
      </c>
      <c r="V7" s="41">
        <f t="shared" si="0"/>
        <v>2064467</v>
      </c>
      <c r="W7" s="41">
        <f t="shared" si="0"/>
        <v>5516050</v>
      </c>
      <c r="X7" s="41">
        <f t="shared" si="0"/>
        <v>18690847</v>
      </c>
      <c r="Y7" s="41">
        <f t="shared" si="0"/>
        <v>11317177</v>
      </c>
      <c r="Z7" s="41">
        <f t="shared" si="0"/>
        <v>55848689</v>
      </c>
    </row>
    <row r="8" spans="1:26" s="23" customFormat="1" ht="9" customHeight="1">
      <c r="A8" s="17"/>
      <c r="B8" s="4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23" customFormat="1" ht="17.25" customHeight="1">
      <c r="A9" s="19" t="s">
        <v>3</v>
      </c>
      <c r="B9" s="43">
        <f aca="true" t="shared" si="1" ref="B9:Z9">SUM(B11:B22)</f>
        <v>416400084</v>
      </c>
      <c r="C9" s="41">
        <f t="shared" si="1"/>
        <v>138503781</v>
      </c>
      <c r="D9" s="41">
        <f t="shared" si="1"/>
        <v>2632398</v>
      </c>
      <c r="E9" s="41">
        <f t="shared" si="1"/>
        <v>384558</v>
      </c>
      <c r="F9" s="41">
        <f t="shared" si="1"/>
        <v>1613294</v>
      </c>
      <c r="G9" s="41">
        <f t="shared" si="1"/>
        <v>1517453</v>
      </c>
      <c r="H9" s="41">
        <f t="shared" si="1"/>
        <v>17810398</v>
      </c>
      <c r="I9" s="41">
        <f t="shared" si="1"/>
        <v>469574</v>
      </c>
      <c r="J9" s="41">
        <f t="shared" si="1"/>
        <v>0</v>
      </c>
      <c r="K9" s="41">
        <f t="shared" si="1"/>
        <v>604358</v>
      </c>
      <c r="L9" s="41">
        <f t="shared" si="1"/>
        <v>590917</v>
      </c>
      <c r="M9" s="41">
        <f t="shared" si="1"/>
        <v>80086432</v>
      </c>
      <c r="N9" s="41">
        <f t="shared" si="1"/>
        <v>147223</v>
      </c>
      <c r="O9" s="41">
        <f t="shared" si="1"/>
        <v>4751777</v>
      </c>
      <c r="P9" s="41">
        <f t="shared" si="1"/>
        <v>6045905</v>
      </c>
      <c r="Q9" s="41">
        <f t="shared" si="1"/>
        <v>3079274</v>
      </c>
      <c r="R9" s="41">
        <f t="shared" si="1"/>
        <v>68218096</v>
      </c>
      <c r="S9" s="41">
        <f t="shared" si="1"/>
        <v>3231</v>
      </c>
      <c r="T9" s="41">
        <f t="shared" si="1"/>
        <v>23139290</v>
      </c>
      <c r="U9" s="41">
        <f t="shared" si="1"/>
        <v>1772151</v>
      </c>
      <c r="V9" s="41">
        <f t="shared" si="1"/>
        <v>1843001</v>
      </c>
      <c r="W9" s="41">
        <f t="shared" si="1"/>
        <v>2716976</v>
      </c>
      <c r="X9" s="41">
        <f t="shared" si="1"/>
        <v>9747548</v>
      </c>
      <c r="Y9" s="41">
        <f t="shared" si="1"/>
        <v>8482859</v>
      </c>
      <c r="Z9" s="41">
        <f t="shared" si="1"/>
        <v>42239590</v>
      </c>
    </row>
    <row r="10" spans="1:26" s="23" customFormat="1" ht="6" customHeight="1">
      <c r="A10" s="34"/>
      <c r="B10" s="4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24" customFormat="1" ht="17.25" customHeight="1">
      <c r="A11" s="34" t="s">
        <v>4</v>
      </c>
      <c r="B11" s="42">
        <f aca="true" t="shared" si="2" ref="B11:B22">SUM(C11:Z11)</f>
        <v>127501409</v>
      </c>
      <c r="C11" s="40">
        <v>51755889</v>
      </c>
      <c r="D11" s="40">
        <v>765040</v>
      </c>
      <c r="E11" s="40">
        <v>148476</v>
      </c>
      <c r="F11" s="40">
        <v>622225</v>
      </c>
      <c r="G11" s="40">
        <v>584577</v>
      </c>
      <c r="H11" s="40">
        <v>5994042</v>
      </c>
      <c r="I11" s="40">
        <v>283258</v>
      </c>
      <c r="J11" s="40">
        <v>0</v>
      </c>
      <c r="K11" s="40">
        <v>175440</v>
      </c>
      <c r="L11" s="40">
        <v>175396</v>
      </c>
      <c r="M11" s="40">
        <v>15054906</v>
      </c>
      <c r="N11" s="40">
        <v>49026</v>
      </c>
      <c r="O11" s="40">
        <v>1105799</v>
      </c>
      <c r="P11" s="40">
        <v>1932884</v>
      </c>
      <c r="Q11" s="40">
        <v>616250</v>
      </c>
      <c r="R11" s="40">
        <v>23368997</v>
      </c>
      <c r="S11" s="40">
        <v>3231</v>
      </c>
      <c r="T11" s="40">
        <v>7223931</v>
      </c>
      <c r="U11" s="40">
        <v>450992</v>
      </c>
      <c r="V11" s="40">
        <v>265334</v>
      </c>
      <c r="W11" s="40">
        <v>374433</v>
      </c>
      <c r="X11" s="40">
        <v>181687</v>
      </c>
      <c r="Y11" s="40">
        <v>3220196</v>
      </c>
      <c r="Z11" s="40">
        <v>13149400</v>
      </c>
    </row>
    <row r="12" spans="1:26" s="24" customFormat="1" ht="17.25" customHeight="1">
      <c r="A12" s="34" t="s">
        <v>5</v>
      </c>
      <c r="B12" s="42">
        <f t="shared" si="2"/>
        <v>26048716</v>
      </c>
      <c r="C12" s="40">
        <v>6631489</v>
      </c>
      <c r="D12" s="40">
        <v>116187</v>
      </c>
      <c r="E12" s="40">
        <v>18348</v>
      </c>
      <c r="F12" s="40">
        <v>76939</v>
      </c>
      <c r="G12" s="40">
        <v>72329</v>
      </c>
      <c r="H12" s="40">
        <v>1070270</v>
      </c>
      <c r="I12" s="40">
        <v>0</v>
      </c>
      <c r="J12" s="40">
        <v>0</v>
      </c>
      <c r="K12" s="40">
        <v>26590</v>
      </c>
      <c r="L12" s="40">
        <v>28946</v>
      </c>
      <c r="M12" s="40">
        <v>7254502</v>
      </c>
      <c r="N12" s="40">
        <v>8311</v>
      </c>
      <c r="O12" s="40">
        <v>126280</v>
      </c>
      <c r="P12" s="40">
        <v>537669</v>
      </c>
      <c r="Q12" s="40">
        <v>291353</v>
      </c>
      <c r="R12" s="40">
        <v>4801305</v>
      </c>
      <c r="S12" s="40">
        <v>0</v>
      </c>
      <c r="T12" s="40">
        <v>1420460</v>
      </c>
      <c r="U12" s="40">
        <v>37866</v>
      </c>
      <c r="V12" s="40">
        <v>10319</v>
      </c>
      <c r="W12" s="40">
        <v>3800</v>
      </c>
      <c r="X12" s="40">
        <v>1158232</v>
      </c>
      <c r="Y12" s="40">
        <v>178421</v>
      </c>
      <c r="Z12" s="40">
        <v>2179100</v>
      </c>
    </row>
    <row r="13" spans="1:26" s="24" customFormat="1" ht="17.25" customHeight="1">
      <c r="A13" s="34" t="s">
        <v>6</v>
      </c>
      <c r="B13" s="42">
        <f t="shared" si="2"/>
        <v>31495203</v>
      </c>
      <c r="C13" s="40">
        <v>12004483</v>
      </c>
      <c r="D13" s="40">
        <v>176582</v>
      </c>
      <c r="E13" s="40">
        <v>27189</v>
      </c>
      <c r="F13" s="40">
        <v>113883</v>
      </c>
      <c r="G13" s="40">
        <v>106924</v>
      </c>
      <c r="H13" s="40">
        <v>1575065</v>
      </c>
      <c r="I13" s="40">
        <v>3181</v>
      </c>
      <c r="J13" s="40">
        <v>0</v>
      </c>
      <c r="K13" s="40">
        <v>40491</v>
      </c>
      <c r="L13" s="40">
        <v>46638</v>
      </c>
      <c r="M13" s="40">
        <v>4995321</v>
      </c>
      <c r="N13" s="40">
        <v>12903</v>
      </c>
      <c r="O13" s="40">
        <v>311476</v>
      </c>
      <c r="P13" s="40">
        <v>355855</v>
      </c>
      <c r="Q13" s="40">
        <v>306952</v>
      </c>
      <c r="R13" s="40">
        <v>5674993</v>
      </c>
      <c r="S13" s="40">
        <v>0</v>
      </c>
      <c r="T13" s="40">
        <v>2053537</v>
      </c>
      <c r="U13" s="40">
        <v>159659</v>
      </c>
      <c r="V13" s="40">
        <v>2883</v>
      </c>
      <c r="W13" s="40">
        <v>57061</v>
      </c>
      <c r="X13" s="40">
        <v>234651</v>
      </c>
      <c r="Y13" s="40">
        <v>344586</v>
      </c>
      <c r="Z13" s="40">
        <v>2890890</v>
      </c>
    </row>
    <row r="14" spans="1:26" s="24" customFormat="1" ht="17.25" customHeight="1">
      <c r="A14" s="34" t="s">
        <v>7</v>
      </c>
      <c r="B14" s="42">
        <f t="shared" si="2"/>
        <v>27891012</v>
      </c>
      <c r="C14" s="40">
        <v>7740144</v>
      </c>
      <c r="D14" s="40">
        <v>153754</v>
      </c>
      <c r="E14" s="40">
        <v>18010</v>
      </c>
      <c r="F14" s="40">
        <v>75496</v>
      </c>
      <c r="G14" s="40">
        <v>70946</v>
      </c>
      <c r="H14" s="40">
        <v>1211231</v>
      </c>
      <c r="I14" s="40">
        <v>49004</v>
      </c>
      <c r="J14" s="40">
        <v>0</v>
      </c>
      <c r="K14" s="40">
        <v>35280</v>
      </c>
      <c r="L14" s="40">
        <v>33107</v>
      </c>
      <c r="M14" s="40">
        <v>5775615</v>
      </c>
      <c r="N14" s="40">
        <v>8347</v>
      </c>
      <c r="O14" s="40">
        <v>326370</v>
      </c>
      <c r="P14" s="40">
        <v>321263</v>
      </c>
      <c r="Q14" s="40">
        <v>186580</v>
      </c>
      <c r="R14" s="40">
        <v>4244521</v>
      </c>
      <c r="S14" s="40">
        <v>0</v>
      </c>
      <c r="T14" s="40">
        <v>1630884</v>
      </c>
      <c r="U14" s="40">
        <v>99783</v>
      </c>
      <c r="V14" s="40">
        <v>983076</v>
      </c>
      <c r="W14" s="40">
        <v>757430</v>
      </c>
      <c r="X14" s="40">
        <v>676272</v>
      </c>
      <c r="Y14" s="40">
        <v>209599</v>
      </c>
      <c r="Z14" s="40">
        <v>3284300</v>
      </c>
    </row>
    <row r="15" spans="1:26" s="24" customFormat="1" ht="17.25" customHeight="1">
      <c r="A15" s="34" t="s">
        <v>8</v>
      </c>
      <c r="B15" s="42">
        <f t="shared" si="2"/>
        <v>44416183</v>
      </c>
      <c r="C15" s="40">
        <v>15563762</v>
      </c>
      <c r="D15" s="40">
        <v>249979</v>
      </c>
      <c r="E15" s="40">
        <v>39466</v>
      </c>
      <c r="F15" s="40">
        <v>165887</v>
      </c>
      <c r="G15" s="40">
        <v>156373</v>
      </c>
      <c r="H15" s="40">
        <v>2057153</v>
      </c>
      <c r="I15" s="40">
        <v>0</v>
      </c>
      <c r="J15" s="40">
        <v>0</v>
      </c>
      <c r="K15" s="40">
        <v>57347</v>
      </c>
      <c r="L15" s="40">
        <v>71070</v>
      </c>
      <c r="M15" s="40">
        <v>6497729</v>
      </c>
      <c r="N15" s="40">
        <v>18568</v>
      </c>
      <c r="O15" s="40">
        <v>412833</v>
      </c>
      <c r="P15" s="40">
        <v>734307</v>
      </c>
      <c r="Q15" s="40">
        <v>463831</v>
      </c>
      <c r="R15" s="40">
        <v>7319030</v>
      </c>
      <c r="S15" s="40">
        <v>0</v>
      </c>
      <c r="T15" s="40">
        <v>2386116</v>
      </c>
      <c r="U15" s="40">
        <v>385397</v>
      </c>
      <c r="V15" s="40">
        <v>201371</v>
      </c>
      <c r="W15" s="40">
        <v>571000</v>
      </c>
      <c r="X15" s="40">
        <v>1801995</v>
      </c>
      <c r="Y15" s="40">
        <v>2016669</v>
      </c>
      <c r="Z15" s="40">
        <v>3246300</v>
      </c>
    </row>
    <row r="16" spans="1:26" s="24" customFormat="1" ht="17.25" customHeight="1">
      <c r="A16" s="34" t="s">
        <v>9</v>
      </c>
      <c r="B16" s="42">
        <f t="shared" si="2"/>
        <v>23094054</v>
      </c>
      <c r="C16" s="40">
        <v>6215268</v>
      </c>
      <c r="D16" s="40">
        <v>156843</v>
      </c>
      <c r="E16" s="40">
        <v>16459</v>
      </c>
      <c r="F16" s="40">
        <v>69062</v>
      </c>
      <c r="G16" s="40">
        <v>64971</v>
      </c>
      <c r="H16" s="40">
        <v>949542</v>
      </c>
      <c r="I16" s="40">
        <v>9109</v>
      </c>
      <c r="J16" s="40">
        <v>0</v>
      </c>
      <c r="K16" s="40">
        <v>35938</v>
      </c>
      <c r="L16" s="40">
        <v>28732</v>
      </c>
      <c r="M16" s="40">
        <v>6007514</v>
      </c>
      <c r="N16" s="40">
        <v>7953</v>
      </c>
      <c r="O16" s="40">
        <v>416127</v>
      </c>
      <c r="P16" s="40">
        <v>291159</v>
      </c>
      <c r="Q16" s="40">
        <v>382985</v>
      </c>
      <c r="R16" s="40">
        <v>3702774</v>
      </c>
      <c r="S16" s="40">
        <v>0</v>
      </c>
      <c r="T16" s="40">
        <v>1291653</v>
      </c>
      <c r="U16" s="40">
        <v>82771</v>
      </c>
      <c r="V16" s="40">
        <v>8416</v>
      </c>
      <c r="W16" s="40">
        <v>467691</v>
      </c>
      <c r="X16" s="40">
        <v>495396</v>
      </c>
      <c r="Y16" s="40">
        <v>337791</v>
      </c>
      <c r="Z16" s="40">
        <v>2055900</v>
      </c>
    </row>
    <row r="17" spans="1:26" s="24" customFormat="1" ht="17.25" customHeight="1">
      <c r="A17" s="34" t="s">
        <v>10</v>
      </c>
      <c r="B17" s="42">
        <f t="shared" si="2"/>
        <v>21310500</v>
      </c>
      <c r="C17" s="40">
        <v>3331899</v>
      </c>
      <c r="D17" s="40">
        <v>194068</v>
      </c>
      <c r="E17" s="40">
        <v>7954</v>
      </c>
      <c r="F17" s="40">
        <v>33259</v>
      </c>
      <c r="G17" s="40">
        <v>31166</v>
      </c>
      <c r="H17" s="40">
        <v>567045</v>
      </c>
      <c r="I17" s="40">
        <v>45726</v>
      </c>
      <c r="J17" s="40">
        <v>0</v>
      </c>
      <c r="K17" s="40">
        <v>44443</v>
      </c>
      <c r="L17" s="40">
        <v>9146</v>
      </c>
      <c r="M17" s="40">
        <v>7695515</v>
      </c>
      <c r="N17" s="40">
        <v>5223</v>
      </c>
      <c r="O17" s="40">
        <v>481282</v>
      </c>
      <c r="P17" s="40">
        <v>286953</v>
      </c>
      <c r="Q17" s="40">
        <v>158786</v>
      </c>
      <c r="R17" s="40">
        <v>2770662</v>
      </c>
      <c r="S17" s="40">
        <v>0</v>
      </c>
      <c r="T17" s="40">
        <v>1182200</v>
      </c>
      <c r="U17" s="40">
        <v>9792</v>
      </c>
      <c r="V17" s="40">
        <v>30588</v>
      </c>
      <c r="W17" s="40">
        <v>22074</v>
      </c>
      <c r="X17" s="40">
        <v>478616</v>
      </c>
      <c r="Y17" s="40">
        <v>147503</v>
      </c>
      <c r="Z17" s="40">
        <v>3776600</v>
      </c>
    </row>
    <row r="18" spans="1:26" s="24" customFormat="1" ht="17.25" customHeight="1">
      <c r="A18" s="34" t="s">
        <v>11</v>
      </c>
      <c r="B18" s="42">
        <f t="shared" si="2"/>
        <v>14873748</v>
      </c>
      <c r="C18" s="40">
        <v>2864297</v>
      </c>
      <c r="D18" s="40">
        <v>104766</v>
      </c>
      <c r="E18" s="40">
        <v>6917</v>
      </c>
      <c r="F18" s="40">
        <v>28908</v>
      </c>
      <c r="G18" s="40">
        <v>27069</v>
      </c>
      <c r="H18" s="40">
        <v>484085</v>
      </c>
      <c r="I18" s="40">
        <v>11035</v>
      </c>
      <c r="J18" s="40">
        <v>0</v>
      </c>
      <c r="K18" s="40">
        <v>23959</v>
      </c>
      <c r="L18" s="40">
        <v>4832</v>
      </c>
      <c r="M18" s="40">
        <v>5418784</v>
      </c>
      <c r="N18" s="40">
        <v>3750</v>
      </c>
      <c r="O18" s="40">
        <v>190208</v>
      </c>
      <c r="P18" s="40">
        <v>325360</v>
      </c>
      <c r="Q18" s="40">
        <v>94685</v>
      </c>
      <c r="R18" s="40">
        <v>2342526</v>
      </c>
      <c r="S18" s="40">
        <v>0</v>
      </c>
      <c r="T18" s="40">
        <v>677863</v>
      </c>
      <c r="U18" s="40">
        <v>60366</v>
      </c>
      <c r="V18" s="40">
        <v>66674</v>
      </c>
      <c r="W18" s="40">
        <v>27501</v>
      </c>
      <c r="X18" s="40">
        <v>639421</v>
      </c>
      <c r="Y18" s="40">
        <v>264342</v>
      </c>
      <c r="Z18" s="40">
        <v>1206400</v>
      </c>
    </row>
    <row r="19" spans="1:26" s="24" customFormat="1" ht="17.25" customHeight="1">
      <c r="A19" s="34" t="s">
        <v>12</v>
      </c>
      <c r="B19" s="42">
        <f t="shared" si="2"/>
        <v>38726921</v>
      </c>
      <c r="C19" s="40">
        <v>16887368</v>
      </c>
      <c r="D19" s="40">
        <v>250228</v>
      </c>
      <c r="E19" s="40">
        <v>55066</v>
      </c>
      <c r="F19" s="40">
        <v>231498</v>
      </c>
      <c r="G19" s="40">
        <v>218263</v>
      </c>
      <c r="H19" s="40">
        <v>1717331</v>
      </c>
      <c r="I19" s="40">
        <v>6070</v>
      </c>
      <c r="J19" s="40">
        <v>0</v>
      </c>
      <c r="K19" s="40">
        <v>57398</v>
      </c>
      <c r="L19" s="40">
        <v>85203</v>
      </c>
      <c r="M19" s="40">
        <v>3842002</v>
      </c>
      <c r="N19" s="40">
        <v>13685</v>
      </c>
      <c r="O19" s="40">
        <v>519990</v>
      </c>
      <c r="P19" s="40">
        <v>373126</v>
      </c>
      <c r="Q19" s="40">
        <v>342514</v>
      </c>
      <c r="R19" s="40">
        <v>5387498</v>
      </c>
      <c r="S19" s="40">
        <v>0</v>
      </c>
      <c r="T19" s="40">
        <v>2189999</v>
      </c>
      <c r="U19" s="40">
        <v>80679</v>
      </c>
      <c r="V19" s="40">
        <v>154880</v>
      </c>
      <c r="W19" s="40">
        <v>380214</v>
      </c>
      <c r="X19" s="40">
        <v>2519014</v>
      </c>
      <c r="Y19" s="40">
        <v>740895</v>
      </c>
      <c r="Z19" s="40">
        <v>2674000</v>
      </c>
    </row>
    <row r="20" spans="1:26" s="24" customFormat="1" ht="17.25" customHeight="1">
      <c r="A20" s="34" t="s">
        <v>13</v>
      </c>
      <c r="B20" s="42">
        <f t="shared" si="2"/>
        <v>25228597</v>
      </c>
      <c r="C20" s="40">
        <v>8803471</v>
      </c>
      <c r="D20" s="40">
        <v>157662</v>
      </c>
      <c r="E20" s="40">
        <v>27964</v>
      </c>
      <c r="F20" s="40">
        <v>117760</v>
      </c>
      <c r="G20" s="40">
        <v>111234</v>
      </c>
      <c r="H20" s="40">
        <v>1088604</v>
      </c>
      <c r="I20" s="40">
        <v>0</v>
      </c>
      <c r="J20" s="40">
        <v>0</v>
      </c>
      <c r="K20" s="40">
        <v>36178</v>
      </c>
      <c r="L20" s="40">
        <v>67426</v>
      </c>
      <c r="M20" s="40">
        <v>4322143</v>
      </c>
      <c r="N20" s="40">
        <v>10072</v>
      </c>
      <c r="O20" s="40">
        <v>327584</v>
      </c>
      <c r="P20" s="40">
        <v>443516</v>
      </c>
      <c r="Q20" s="40">
        <v>48328</v>
      </c>
      <c r="R20" s="40">
        <v>3333795</v>
      </c>
      <c r="S20" s="40">
        <v>0</v>
      </c>
      <c r="T20" s="40">
        <v>1392313</v>
      </c>
      <c r="U20" s="40">
        <v>345105</v>
      </c>
      <c r="V20" s="40">
        <v>1501</v>
      </c>
      <c r="W20" s="40">
        <v>6059</v>
      </c>
      <c r="X20" s="40">
        <v>334977</v>
      </c>
      <c r="Y20" s="40">
        <v>603905</v>
      </c>
      <c r="Z20" s="40">
        <v>3649000</v>
      </c>
    </row>
    <row r="21" spans="1:26" s="24" customFormat="1" ht="17.25" customHeight="1">
      <c r="A21" s="34" t="s">
        <v>48</v>
      </c>
      <c r="B21" s="42">
        <f t="shared" si="2"/>
        <v>16364769</v>
      </c>
      <c r="C21" s="40">
        <v>3955368</v>
      </c>
      <c r="D21" s="40">
        <v>98756</v>
      </c>
      <c r="E21" s="40">
        <v>10250</v>
      </c>
      <c r="F21" s="40">
        <v>43066</v>
      </c>
      <c r="G21" s="40">
        <v>40576</v>
      </c>
      <c r="H21" s="40">
        <v>577766</v>
      </c>
      <c r="I21" s="40">
        <v>0</v>
      </c>
      <c r="J21" s="40">
        <v>0</v>
      </c>
      <c r="K21" s="40">
        <v>23564</v>
      </c>
      <c r="L21" s="40">
        <v>32451</v>
      </c>
      <c r="M21" s="40">
        <v>4248837</v>
      </c>
      <c r="N21" s="40">
        <v>4215</v>
      </c>
      <c r="O21" s="40">
        <v>358329</v>
      </c>
      <c r="P21" s="40">
        <v>215197</v>
      </c>
      <c r="Q21" s="40">
        <v>97770</v>
      </c>
      <c r="R21" s="40">
        <v>3132806</v>
      </c>
      <c r="S21" s="40">
        <v>0</v>
      </c>
      <c r="T21" s="40">
        <v>745507</v>
      </c>
      <c r="U21" s="40">
        <v>33771</v>
      </c>
      <c r="V21" s="40">
        <v>84472</v>
      </c>
      <c r="W21" s="40">
        <v>17554</v>
      </c>
      <c r="X21" s="40">
        <v>845933</v>
      </c>
      <c r="Y21" s="40">
        <v>170781</v>
      </c>
      <c r="Z21" s="40">
        <v>1627800</v>
      </c>
    </row>
    <row r="22" spans="1:26" s="24" customFormat="1" ht="17.25" customHeight="1">
      <c r="A22" s="34" t="s">
        <v>50</v>
      </c>
      <c r="B22" s="42">
        <f t="shared" si="2"/>
        <v>19448972</v>
      </c>
      <c r="C22" s="40">
        <v>2750343</v>
      </c>
      <c r="D22" s="40">
        <v>208533</v>
      </c>
      <c r="E22" s="40">
        <v>8459</v>
      </c>
      <c r="F22" s="40">
        <v>35311</v>
      </c>
      <c r="G22" s="40">
        <v>33025</v>
      </c>
      <c r="H22" s="40">
        <v>518264</v>
      </c>
      <c r="I22" s="40">
        <v>62191</v>
      </c>
      <c r="J22" s="40">
        <v>0</v>
      </c>
      <c r="K22" s="40">
        <v>47730</v>
      </c>
      <c r="L22" s="40">
        <v>7970</v>
      </c>
      <c r="M22" s="40">
        <v>8973564</v>
      </c>
      <c r="N22" s="40">
        <v>5170</v>
      </c>
      <c r="O22" s="40">
        <v>175499</v>
      </c>
      <c r="P22" s="40">
        <v>228616</v>
      </c>
      <c r="Q22" s="40">
        <v>89240</v>
      </c>
      <c r="R22" s="40">
        <v>2139189</v>
      </c>
      <c r="S22" s="40">
        <v>0</v>
      </c>
      <c r="T22" s="40">
        <v>944827</v>
      </c>
      <c r="U22" s="40">
        <v>25970</v>
      </c>
      <c r="V22" s="40">
        <v>33487</v>
      </c>
      <c r="W22" s="40">
        <v>32159</v>
      </c>
      <c r="X22" s="40">
        <v>381354</v>
      </c>
      <c r="Y22" s="40">
        <v>248171</v>
      </c>
      <c r="Z22" s="40">
        <v>2499900</v>
      </c>
    </row>
    <row r="23" spans="1:26" s="23" customFormat="1" ht="9" customHeight="1">
      <c r="A23" s="34"/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s="23" customFormat="1" ht="17.25" customHeight="1">
      <c r="A24" s="19" t="s">
        <v>14</v>
      </c>
      <c r="B24" s="43">
        <f>B26+B28+B33+B37+B40+B43+B48</f>
        <v>144080044</v>
      </c>
      <c r="C24" s="41">
        <f>C26+C28+C33+C37+C40+C43+C48</f>
        <v>31225327</v>
      </c>
      <c r="D24" s="41">
        <f aca="true" t="shared" si="3" ref="D24:Z24">D26+D28+D33+D37+D40+D43+D48</f>
        <v>1072373</v>
      </c>
      <c r="E24" s="41">
        <f t="shared" si="3"/>
        <v>91084</v>
      </c>
      <c r="F24" s="41">
        <f t="shared" si="3"/>
        <v>382161</v>
      </c>
      <c r="G24" s="41">
        <f t="shared" si="3"/>
        <v>359400</v>
      </c>
      <c r="H24" s="41">
        <f t="shared" si="3"/>
        <v>4528394</v>
      </c>
      <c r="I24" s="41">
        <f t="shared" si="3"/>
        <v>170668</v>
      </c>
      <c r="J24" s="41">
        <f t="shared" si="3"/>
        <v>0</v>
      </c>
      <c r="K24" s="41">
        <f t="shared" si="3"/>
        <v>245648</v>
      </c>
      <c r="L24" s="41">
        <f t="shared" si="3"/>
        <v>168862</v>
      </c>
      <c r="M24" s="41">
        <f t="shared" si="3"/>
        <v>49931360</v>
      </c>
      <c r="N24" s="41">
        <f t="shared" si="3"/>
        <v>36595</v>
      </c>
      <c r="O24" s="41">
        <f t="shared" si="3"/>
        <v>1316794</v>
      </c>
      <c r="P24" s="41">
        <f t="shared" si="3"/>
        <v>2207462</v>
      </c>
      <c r="Q24" s="41">
        <f t="shared" si="3"/>
        <v>751185</v>
      </c>
      <c r="R24" s="41">
        <f t="shared" si="3"/>
        <v>14319968</v>
      </c>
      <c r="S24" s="41">
        <f t="shared" si="3"/>
        <v>0</v>
      </c>
      <c r="T24" s="41">
        <f t="shared" si="3"/>
        <v>7893336</v>
      </c>
      <c r="U24" s="41">
        <f t="shared" si="3"/>
        <v>972171</v>
      </c>
      <c r="V24" s="41">
        <f t="shared" si="3"/>
        <v>221466</v>
      </c>
      <c r="W24" s="41">
        <f t="shared" si="3"/>
        <v>2799074</v>
      </c>
      <c r="X24" s="41">
        <f t="shared" si="3"/>
        <v>8943299</v>
      </c>
      <c r="Y24" s="41">
        <f t="shared" si="3"/>
        <v>2834318</v>
      </c>
      <c r="Z24" s="41">
        <f t="shared" si="3"/>
        <v>13609099</v>
      </c>
    </row>
    <row r="25" spans="1:26" s="23" customFormat="1" ht="6" customHeight="1">
      <c r="A25" s="34"/>
      <c r="B25" s="4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23" customFormat="1" ht="17.25" customHeight="1">
      <c r="A26" s="19" t="s">
        <v>15</v>
      </c>
      <c r="B26" s="43">
        <f aca="true" t="shared" si="4" ref="B26:B59">SUM(C26:Z26)</f>
        <v>3449715</v>
      </c>
      <c r="C26" s="41">
        <f aca="true" t="shared" si="5" ref="C26:Z26">C27</f>
        <v>462285</v>
      </c>
      <c r="D26" s="41">
        <f t="shared" si="5"/>
        <v>41296</v>
      </c>
      <c r="E26" s="41">
        <f t="shared" si="5"/>
        <v>904</v>
      </c>
      <c r="F26" s="41">
        <f t="shared" si="5"/>
        <v>3778</v>
      </c>
      <c r="G26" s="41">
        <f t="shared" si="5"/>
        <v>3533</v>
      </c>
      <c r="H26" s="41">
        <f t="shared" si="5"/>
        <v>68813</v>
      </c>
      <c r="I26" s="41">
        <f t="shared" si="5"/>
        <v>63310</v>
      </c>
      <c r="J26" s="41">
        <f t="shared" si="5"/>
        <v>0</v>
      </c>
      <c r="K26" s="41">
        <f t="shared" si="5"/>
        <v>9428</v>
      </c>
      <c r="L26" s="41">
        <f t="shared" si="5"/>
        <v>359</v>
      </c>
      <c r="M26" s="41">
        <f t="shared" si="5"/>
        <v>1527818</v>
      </c>
      <c r="N26" s="41">
        <f t="shared" si="5"/>
        <v>922</v>
      </c>
      <c r="O26" s="41">
        <f t="shared" si="5"/>
        <v>54657</v>
      </c>
      <c r="P26" s="41">
        <f t="shared" si="5"/>
        <v>22488</v>
      </c>
      <c r="Q26" s="41">
        <f t="shared" si="5"/>
        <v>3745</v>
      </c>
      <c r="R26" s="41">
        <f t="shared" si="5"/>
        <v>296842</v>
      </c>
      <c r="S26" s="41">
        <v>0</v>
      </c>
      <c r="T26" s="41">
        <f t="shared" si="5"/>
        <v>235319</v>
      </c>
      <c r="U26" s="41">
        <f t="shared" si="5"/>
        <v>3574</v>
      </c>
      <c r="V26" s="41">
        <f t="shared" si="5"/>
        <v>472</v>
      </c>
      <c r="W26" s="41">
        <f t="shared" si="5"/>
        <v>0</v>
      </c>
      <c r="X26" s="41">
        <f t="shared" si="5"/>
        <v>142701</v>
      </c>
      <c r="Y26" s="41">
        <f t="shared" si="5"/>
        <v>21817</v>
      </c>
      <c r="Z26" s="41">
        <f t="shared" si="5"/>
        <v>485654</v>
      </c>
    </row>
    <row r="27" spans="1:26" s="25" customFormat="1" ht="17.25" customHeight="1">
      <c r="A27" s="36" t="s">
        <v>16</v>
      </c>
      <c r="B27" s="42">
        <f t="shared" si="4"/>
        <v>3449715</v>
      </c>
      <c r="C27" s="40">
        <v>462285</v>
      </c>
      <c r="D27" s="40">
        <v>41296</v>
      </c>
      <c r="E27" s="40">
        <v>904</v>
      </c>
      <c r="F27" s="40">
        <v>3778</v>
      </c>
      <c r="G27" s="40">
        <v>3533</v>
      </c>
      <c r="H27" s="40">
        <v>68813</v>
      </c>
      <c r="I27" s="40">
        <v>63310</v>
      </c>
      <c r="J27" s="40">
        <v>0</v>
      </c>
      <c r="K27" s="40">
        <v>9428</v>
      </c>
      <c r="L27" s="40">
        <v>359</v>
      </c>
      <c r="M27" s="40">
        <v>1527818</v>
      </c>
      <c r="N27" s="40">
        <v>922</v>
      </c>
      <c r="O27" s="40">
        <v>54657</v>
      </c>
      <c r="P27" s="40">
        <v>22488</v>
      </c>
      <c r="Q27" s="40">
        <v>3745</v>
      </c>
      <c r="R27" s="40">
        <v>296842</v>
      </c>
      <c r="S27" s="40">
        <v>0</v>
      </c>
      <c r="T27" s="40">
        <v>235319</v>
      </c>
      <c r="U27" s="40">
        <v>3574</v>
      </c>
      <c r="V27" s="40">
        <v>472</v>
      </c>
      <c r="W27" s="40">
        <v>0</v>
      </c>
      <c r="X27" s="40">
        <v>142701</v>
      </c>
      <c r="Y27" s="40">
        <v>21817</v>
      </c>
      <c r="Z27" s="40">
        <v>485654</v>
      </c>
    </row>
    <row r="28" spans="1:26" s="23" customFormat="1" ht="17.25" customHeight="1">
      <c r="A28" s="19" t="s">
        <v>17</v>
      </c>
      <c r="B28" s="43">
        <f t="shared" si="4"/>
        <v>27895787</v>
      </c>
      <c r="C28" s="41">
        <f aca="true" t="shared" si="6" ref="C28:Z28">SUM(C29:C32)</f>
        <v>7773998</v>
      </c>
      <c r="D28" s="41">
        <f t="shared" si="6"/>
        <v>207000</v>
      </c>
      <c r="E28" s="41">
        <f t="shared" si="6"/>
        <v>25282</v>
      </c>
      <c r="F28" s="41">
        <f t="shared" si="6"/>
        <v>105975</v>
      </c>
      <c r="G28" s="41">
        <f t="shared" si="6"/>
        <v>99568</v>
      </c>
      <c r="H28" s="41">
        <f t="shared" si="6"/>
        <v>1116733</v>
      </c>
      <c r="I28" s="41">
        <f t="shared" si="6"/>
        <v>21877</v>
      </c>
      <c r="J28" s="41">
        <f t="shared" si="6"/>
        <v>0</v>
      </c>
      <c r="K28" s="41">
        <f t="shared" si="6"/>
        <v>47420</v>
      </c>
      <c r="L28" s="41">
        <f t="shared" si="6"/>
        <v>54736</v>
      </c>
      <c r="M28" s="41">
        <f t="shared" si="6"/>
        <v>8599726</v>
      </c>
      <c r="N28" s="41">
        <f t="shared" si="6"/>
        <v>9114</v>
      </c>
      <c r="O28" s="41">
        <f t="shared" si="6"/>
        <v>188057</v>
      </c>
      <c r="P28" s="41">
        <f t="shared" si="6"/>
        <v>667707</v>
      </c>
      <c r="Q28" s="41">
        <f t="shared" si="6"/>
        <v>137356</v>
      </c>
      <c r="R28" s="41">
        <f t="shared" si="6"/>
        <v>2780224</v>
      </c>
      <c r="S28" s="44">
        <f t="shared" si="6"/>
        <v>0</v>
      </c>
      <c r="T28" s="41">
        <f t="shared" si="6"/>
        <v>1560875</v>
      </c>
      <c r="U28" s="41">
        <f t="shared" si="6"/>
        <v>85531</v>
      </c>
      <c r="V28" s="41">
        <f t="shared" si="6"/>
        <v>8705</v>
      </c>
      <c r="W28" s="41">
        <f t="shared" si="6"/>
        <v>162836</v>
      </c>
      <c r="X28" s="41">
        <f t="shared" si="6"/>
        <v>1626240</v>
      </c>
      <c r="Y28" s="41">
        <f t="shared" si="6"/>
        <v>526607</v>
      </c>
      <c r="Z28" s="41">
        <f t="shared" si="6"/>
        <v>2090220</v>
      </c>
    </row>
    <row r="29" spans="1:26" s="25" customFormat="1" ht="17.25" customHeight="1">
      <c r="A29" s="36" t="s">
        <v>18</v>
      </c>
      <c r="B29" s="42">
        <f t="shared" si="4"/>
        <v>7424699</v>
      </c>
      <c r="C29" s="40">
        <v>1991917</v>
      </c>
      <c r="D29" s="40">
        <v>70156</v>
      </c>
      <c r="E29" s="40">
        <v>6792</v>
      </c>
      <c r="F29" s="40">
        <v>28375</v>
      </c>
      <c r="G29" s="40">
        <v>26557</v>
      </c>
      <c r="H29" s="40">
        <v>272880</v>
      </c>
      <c r="I29" s="40">
        <v>0</v>
      </c>
      <c r="J29" s="40">
        <v>0</v>
      </c>
      <c r="K29" s="40">
        <v>16051</v>
      </c>
      <c r="L29" s="40">
        <v>9862</v>
      </c>
      <c r="M29" s="40">
        <v>2206171</v>
      </c>
      <c r="N29" s="40">
        <v>2067</v>
      </c>
      <c r="O29" s="40">
        <v>9764</v>
      </c>
      <c r="P29" s="40">
        <v>147665</v>
      </c>
      <c r="Q29" s="40">
        <v>25998</v>
      </c>
      <c r="R29" s="40">
        <v>676139</v>
      </c>
      <c r="S29" s="40">
        <v>0</v>
      </c>
      <c r="T29" s="40">
        <v>377440</v>
      </c>
      <c r="U29" s="40">
        <v>13130</v>
      </c>
      <c r="V29" s="40">
        <v>4440</v>
      </c>
      <c r="W29" s="40">
        <v>5104</v>
      </c>
      <c r="X29" s="40">
        <v>294824</v>
      </c>
      <c r="Y29" s="40">
        <v>269970</v>
      </c>
      <c r="Z29" s="40">
        <v>969397</v>
      </c>
    </row>
    <row r="30" spans="1:26" s="25" customFormat="1" ht="17.25" customHeight="1">
      <c r="A30" s="36" t="s">
        <v>19</v>
      </c>
      <c r="B30" s="42">
        <f t="shared" si="4"/>
        <v>7888702</v>
      </c>
      <c r="C30" s="40">
        <v>2156534</v>
      </c>
      <c r="D30" s="40">
        <v>57566</v>
      </c>
      <c r="E30" s="40">
        <v>7222</v>
      </c>
      <c r="F30" s="40">
        <v>30308</v>
      </c>
      <c r="G30" s="40">
        <v>28513</v>
      </c>
      <c r="H30" s="40">
        <v>324791</v>
      </c>
      <c r="I30" s="40">
        <v>0</v>
      </c>
      <c r="J30" s="40">
        <v>0</v>
      </c>
      <c r="K30" s="40">
        <v>13232</v>
      </c>
      <c r="L30" s="40">
        <v>19085</v>
      </c>
      <c r="M30" s="40">
        <v>2360728</v>
      </c>
      <c r="N30" s="40">
        <v>2699</v>
      </c>
      <c r="O30" s="40">
        <v>117478</v>
      </c>
      <c r="P30" s="40">
        <v>251215</v>
      </c>
      <c r="Q30" s="40">
        <v>32015</v>
      </c>
      <c r="R30" s="40">
        <v>910542</v>
      </c>
      <c r="S30" s="40">
        <v>0</v>
      </c>
      <c r="T30" s="40">
        <v>502986</v>
      </c>
      <c r="U30" s="40">
        <v>59981</v>
      </c>
      <c r="V30" s="40">
        <v>1450</v>
      </c>
      <c r="W30" s="40">
        <v>131317</v>
      </c>
      <c r="X30" s="40">
        <v>326143</v>
      </c>
      <c r="Y30" s="40">
        <v>167797</v>
      </c>
      <c r="Z30" s="40">
        <v>387100</v>
      </c>
    </row>
    <row r="31" spans="1:26" s="25" customFormat="1" ht="17.25" customHeight="1">
      <c r="A31" s="36" t="s">
        <v>20</v>
      </c>
      <c r="B31" s="42">
        <f t="shared" si="4"/>
        <v>9028607</v>
      </c>
      <c r="C31" s="40">
        <v>2881365</v>
      </c>
      <c r="D31" s="40">
        <v>57283</v>
      </c>
      <c r="E31" s="40">
        <v>9186</v>
      </c>
      <c r="F31" s="40">
        <v>38568</v>
      </c>
      <c r="G31" s="40">
        <v>36306</v>
      </c>
      <c r="H31" s="40">
        <v>401712</v>
      </c>
      <c r="I31" s="40">
        <v>21877</v>
      </c>
      <c r="J31" s="40">
        <v>0</v>
      </c>
      <c r="K31" s="40">
        <v>13090</v>
      </c>
      <c r="L31" s="40">
        <v>21909</v>
      </c>
      <c r="M31" s="40">
        <v>2545984</v>
      </c>
      <c r="N31" s="40">
        <v>3595</v>
      </c>
      <c r="O31" s="40">
        <v>48546</v>
      </c>
      <c r="P31" s="40">
        <v>189811</v>
      </c>
      <c r="Q31" s="40">
        <v>72770</v>
      </c>
      <c r="R31" s="40">
        <v>993607</v>
      </c>
      <c r="S31" s="40">
        <v>0</v>
      </c>
      <c r="T31" s="40">
        <v>546888</v>
      </c>
      <c r="U31" s="40">
        <v>9203</v>
      </c>
      <c r="V31" s="40">
        <v>2645</v>
      </c>
      <c r="W31" s="40">
        <v>14415</v>
      </c>
      <c r="X31" s="40">
        <v>487890</v>
      </c>
      <c r="Y31" s="40">
        <v>59557</v>
      </c>
      <c r="Z31" s="40">
        <v>572400</v>
      </c>
    </row>
    <row r="32" spans="1:26" s="24" customFormat="1" ht="17.25" customHeight="1">
      <c r="A32" s="37" t="s">
        <v>21</v>
      </c>
      <c r="B32" s="42">
        <f t="shared" si="4"/>
        <v>3553779</v>
      </c>
      <c r="C32" s="40">
        <v>744182</v>
      </c>
      <c r="D32" s="40">
        <v>21995</v>
      </c>
      <c r="E32" s="40">
        <v>2082</v>
      </c>
      <c r="F32" s="40">
        <v>8724</v>
      </c>
      <c r="G32" s="40">
        <v>8192</v>
      </c>
      <c r="H32" s="40">
        <v>117350</v>
      </c>
      <c r="I32" s="40">
        <v>0</v>
      </c>
      <c r="J32" s="40">
        <v>0</v>
      </c>
      <c r="K32" s="40">
        <v>5047</v>
      </c>
      <c r="L32" s="40">
        <v>3880</v>
      </c>
      <c r="M32" s="40">
        <v>1486843</v>
      </c>
      <c r="N32" s="40">
        <v>753</v>
      </c>
      <c r="O32" s="40">
        <v>12269</v>
      </c>
      <c r="P32" s="40">
        <v>79016</v>
      </c>
      <c r="Q32" s="40">
        <v>6573</v>
      </c>
      <c r="R32" s="40">
        <v>199936</v>
      </c>
      <c r="S32" s="40">
        <v>0</v>
      </c>
      <c r="T32" s="40">
        <v>133561</v>
      </c>
      <c r="U32" s="40">
        <v>3217</v>
      </c>
      <c r="V32" s="40">
        <v>170</v>
      </c>
      <c r="W32" s="40">
        <v>12000</v>
      </c>
      <c r="X32" s="40">
        <v>517383</v>
      </c>
      <c r="Y32" s="40">
        <v>29283</v>
      </c>
      <c r="Z32" s="40">
        <v>161323</v>
      </c>
    </row>
    <row r="33" spans="1:26" s="23" customFormat="1" ht="17.25" customHeight="1">
      <c r="A33" s="19" t="s">
        <v>22</v>
      </c>
      <c r="B33" s="43">
        <f t="shared" si="4"/>
        <v>21163334</v>
      </c>
      <c r="C33" s="41">
        <f aca="true" t="shared" si="7" ref="C33:Z33">SUM(C34:C36)</f>
        <v>5423297</v>
      </c>
      <c r="D33" s="41">
        <f t="shared" si="7"/>
        <v>139538</v>
      </c>
      <c r="E33" s="41">
        <f t="shared" si="7"/>
        <v>14070</v>
      </c>
      <c r="F33" s="41">
        <f t="shared" si="7"/>
        <v>59043</v>
      </c>
      <c r="G33" s="41">
        <f t="shared" si="7"/>
        <v>55538</v>
      </c>
      <c r="H33" s="41">
        <f t="shared" si="7"/>
        <v>776127</v>
      </c>
      <c r="I33" s="41">
        <f t="shared" si="7"/>
        <v>0</v>
      </c>
      <c r="J33" s="41">
        <f t="shared" si="7"/>
        <v>0</v>
      </c>
      <c r="K33" s="41">
        <f t="shared" si="7"/>
        <v>31978</v>
      </c>
      <c r="L33" s="41">
        <f t="shared" si="7"/>
        <v>27889</v>
      </c>
      <c r="M33" s="41">
        <f t="shared" si="7"/>
        <v>6296317</v>
      </c>
      <c r="N33" s="41">
        <f t="shared" si="7"/>
        <v>6157</v>
      </c>
      <c r="O33" s="41">
        <f t="shared" si="7"/>
        <v>236590</v>
      </c>
      <c r="P33" s="41">
        <f t="shared" si="7"/>
        <v>196760</v>
      </c>
      <c r="Q33" s="41">
        <f t="shared" si="7"/>
        <v>162557</v>
      </c>
      <c r="R33" s="41">
        <f t="shared" si="7"/>
        <v>2058561</v>
      </c>
      <c r="S33" s="41">
        <f t="shared" si="7"/>
        <v>0</v>
      </c>
      <c r="T33" s="41">
        <f t="shared" si="7"/>
        <v>1337640</v>
      </c>
      <c r="U33" s="41">
        <f t="shared" si="7"/>
        <v>199714</v>
      </c>
      <c r="V33" s="41">
        <f t="shared" si="7"/>
        <v>8800</v>
      </c>
      <c r="W33" s="41">
        <f t="shared" si="7"/>
        <v>949188</v>
      </c>
      <c r="X33" s="41">
        <f t="shared" si="7"/>
        <v>1278040</v>
      </c>
      <c r="Y33" s="41">
        <f t="shared" si="7"/>
        <v>144778</v>
      </c>
      <c r="Z33" s="41">
        <f t="shared" si="7"/>
        <v>1760752</v>
      </c>
    </row>
    <row r="34" spans="1:26" s="25" customFormat="1" ht="17.25" customHeight="1">
      <c r="A34" s="36" t="s">
        <v>23</v>
      </c>
      <c r="B34" s="42">
        <f t="shared" si="4"/>
        <v>4505412</v>
      </c>
      <c r="C34" s="40">
        <v>1165090</v>
      </c>
      <c r="D34" s="40">
        <v>25771</v>
      </c>
      <c r="E34" s="40">
        <v>2423</v>
      </c>
      <c r="F34" s="40">
        <v>10155</v>
      </c>
      <c r="G34" s="40">
        <v>9535</v>
      </c>
      <c r="H34" s="40">
        <v>150059</v>
      </c>
      <c r="I34" s="40">
        <v>0</v>
      </c>
      <c r="J34" s="40">
        <v>0</v>
      </c>
      <c r="K34" s="40">
        <v>5911</v>
      </c>
      <c r="L34" s="40">
        <v>5721</v>
      </c>
      <c r="M34" s="40">
        <v>1500129</v>
      </c>
      <c r="N34" s="40">
        <v>720</v>
      </c>
      <c r="O34" s="40">
        <v>44170</v>
      </c>
      <c r="P34" s="40">
        <v>44447</v>
      </c>
      <c r="Q34" s="40">
        <v>15912</v>
      </c>
      <c r="R34" s="40">
        <v>330481</v>
      </c>
      <c r="S34" s="40">
        <v>0</v>
      </c>
      <c r="T34" s="40">
        <v>190657</v>
      </c>
      <c r="U34" s="40">
        <v>154915</v>
      </c>
      <c r="V34" s="40">
        <v>1785</v>
      </c>
      <c r="W34" s="40">
        <v>431640</v>
      </c>
      <c r="X34" s="40">
        <v>141202</v>
      </c>
      <c r="Y34" s="40">
        <v>41915</v>
      </c>
      <c r="Z34" s="40">
        <v>232774</v>
      </c>
    </row>
    <row r="35" spans="1:26" s="25" customFormat="1" ht="17.25" customHeight="1">
      <c r="A35" s="36" t="s">
        <v>24</v>
      </c>
      <c r="B35" s="42">
        <f t="shared" si="4"/>
        <v>3988714</v>
      </c>
      <c r="C35" s="40">
        <v>604200</v>
      </c>
      <c r="D35" s="40">
        <v>21291</v>
      </c>
      <c r="E35" s="40">
        <v>2071</v>
      </c>
      <c r="F35" s="40">
        <v>8694</v>
      </c>
      <c r="G35" s="40">
        <v>8179</v>
      </c>
      <c r="H35" s="40">
        <v>107742</v>
      </c>
      <c r="I35" s="40">
        <v>0</v>
      </c>
      <c r="J35" s="40">
        <v>0</v>
      </c>
      <c r="K35" s="40">
        <v>4883</v>
      </c>
      <c r="L35" s="40">
        <v>3447</v>
      </c>
      <c r="M35" s="40">
        <v>1867475</v>
      </c>
      <c r="N35" s="40">
        <v>0</v>
      </c>
      <c r="O35" s="40">
        <v>30667</v>
      </c>
      <c r="P35" s="40">
        <v>56042</v>
      </c>
      <c r="Q35" s="40">
        <v>18049</v>
      </c>
      <c r="R35" s="40">
        <v>457742</v>
      </c>
      <c r="S35" s="40">
        <v>0</v>
      </c>
      <c r="T35" s="40">
        <v>238012</v>
      </c>
      <c r="U35" s="40">
        <v>31540</v>
      </c>
      <c r="V35" s="40">
        <v>3530</v>
      </c>
      <c r="W35" s="40">
        <v>409</v>
      </c>
      <c r="X35" s="40">
        <v>202392</v>
      </c>
      <c r="Y35" s="40">
        <v>50471</v>
      </c>
      <c r="Z35" s="40">
        <v>271878</v>
      </c>
    </row>
    <row r="36" spans="1:26" s="25" customFormat="1" ht="17.25" customHeight="1">
      <c r="A36" s="36" t="s">
        <v>25</v>
      </c>
      <c r="B36" s="42">
        <f t="shared" si="4"/>
        <v>12669208</v>
      </c>
      <c r="C36" s="40">
        <v>3654007</v>
      </c>
      <c r="D36" s="40">
        <v>92476</v>
      </c>
      <c r="E36" s="40">
        <v>9576</v>
      </c>
      <c r="F36" s="40">
        <v>40194</v>
      </c>
      <c r="G36" s="40">
        <v>37824</v>
      </c>
      <c r="H36" s="40">
        <v>518326</v>
      </c>
      <c r="I36" s="40">
        <v>0</v>
      </c>
      <c r="J36" s="40">
        <v>0</v>
      </c>
      <c r="K36" s="40">
        <v>21184</v>
      </c>
      <c r="L36" s="40">
        <v>18721</v>
      </c>
      <c r="M36" s="40">
        <v>2928713</v>
      </c>
      <c r="N36" s="40">
        <v>5437</v>
      </c>
      <c r="O36" s="40">
        <v>161753</v>
      </c>
      <c r="P36" s="40">
        <v>96271</v>
      </c>
      <c r="Q36" s="40">
        <v>128596</v>
      </c>
      <c r="R36" s="40">
        <v>1270338</v>
      </c>
      <c r="S36" s="40">
        <v>0</v>
      </c>
      <c r="T36" s="40">
        <v>908971</v>
      </c>
      <c r="U36" s="40">
        <v>13259</v>
      </c>
      <c r="V36" s="40">
        <v>3485</v>
      </c>
      <c r="W36" s="40">
        <v>517139</v>
      </c>
      <c r="X36" s="40">
        <v>934446</v>
      </c>
      <c r="Y36" s="40">
        <v>52392</v>
      </c>
      <c r="Z36" s="40">
        <v>1256100</v>
      </c>
    </row>
    <row r="37" spans="1:36" s="23" customFormat="1" ht="17.25" customHeight="1">
      <c r="A37" s="19" t="s">
        <v>26</v>
      </c>
      <c r="B37" s="43">
        <f t="shared" si="4"/>
        <v>5030104</v>
      </c>
      <c r="C37" s="41">
        <f aca="true" t="shared" si="8" ref="C37:Z37">SUM(C38:C39)</f>
        <v>225186</v>
      </c>
      <c r="D37" s="41">
        <f t="shared" si="8"/>
        <v>59459</v>
      </c>
      <c r="E37" s="41">
        <f t="shared" si="8"/>
        <v>635</v>
      </c>
      <c r="F37" s="41">
        <f t="shared" si="8"/>
        <v>2665</v>
      </c>
      <c r="G37" s="41">
        <f t="shared" si="8"/>
        <v>2498</v>
      </c>
      <c r="H37" s="41">
        <f t="shared" si="8"/>
        <v>62937</v>
      </c>
      <c r="I37" s="41">
        <f t="shared" si="8"/>
        <v>0</v>
      </c>
      <c r="J37" s="41">
        <f t="shared" si="8"/>
        <v>0</v>
      </c>
      <c r="K37" s="41">
        <f t="shared" si="8"/>
        <v>13618</v>
      </c>
      <c r="L37" s="41">
        <f t="shared" si="8"/>
        <v>179</v>
      </c>
      <c r="M37" s="41">
        <f t="shared" si="8"/>
        <v>2692472</v>
      </c>
      <c r="N37" s="41">
        <f t="shared" si="8"/>
        <v>1020</v>
      </c>
      <c r="O37" s="41">
        <f t="shared" si="8"/>
        <v>6527</v>
      </c>
      <c r="P37" s="41">
        <f t="shared" si="8"/>
        <v>28873</v>
      </c>
      <c r="Q37" s="41">
        <f t="shared" si="8"/>
        <v>7870</v>
      </c>
      <c r="R37" s="41">
        <f t="shared" si="8"/>
        <v>479791</v>
      </c>
      <c r="S37" s="41">
        <f t="shared" si="8"/>
        <v>0</v>
      </c>
      <c r="T37" s="41">
        <f t="shared" si="8"/>
        <v>267622</v>
      </c>
      <c r="U37" s="41">
        <f t="shared" si="8"/>
        <v>12790</v>
      </c>
      <c r="V37" s="41">
        <f t="shared" si="8"/>
        <v>46543</v>
      </c>
      <c r="W37" s="41">
        <f t="shared" si="8"/>
        <v>164820</v>
      </c>
      <c r="X37" s="41">
        <f t="shared" si="8"/>
        <v>452915</v>
      </c>
      <c r="Y37" s="41">
        <f t="shared" si="8"/>
        <v>96856</v>
      </c>
      <c r="Z37" s="41">
        <f t="shared" si="8"/>
        <v>404828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26" s="25" customFormat="1" ht="17.25" customHeight="1">
      <c r="A38" s="36" t="s">
        <v>27</v>
      </c>
      <c r="B38" s="42">
        <f t="shared" si="4"/>
        <v>2471734</v>
      </c>
      <c r="C38" s="40">
        <v>118779</v>
      </c>
      <c r="D38" s="40">
        <v>23870</v>
      </c>
      <c r="E38" s="40">
        <v>345</v>
      </c>
      <c r="F38" s="40">
        <v>1447</v>
      </c>
      <c r="G38" s="40">
        <v>1354</v>
      </c>
      <c r="H38" s="40">
        <v>30994</v>
      </c>
      <c r="I38" s="40">
        <v>0</v>
      </c>
      <c r="J38" s="40">
        <v>0</v>
      </c>
      <c r="K38" s="40">
        <v>5473</v>
      </c>
      <c r="L38" s="40">
        <v>80</v>
      </c>
      <c r="M38" s="40">
        <v>1265405</v>
      </c>
      <c r="N38" s="40">
        <v>516</v>
      </c>
      <c r="O38" s="40">
        <v>4822</v>
      </c>
      <c r="P38" s="40">
        <v>13024</v>
      </c>
      <c r="Q38" s="40">
        <v>1497</v>
      </c>
      <c r="R38" s="40">
        <v>224226</v>
      </c>
      <c r="S38" s="40">
        <v>0</v>
      </c>
      <c r="T38" s="40">
        <v>128338</v>
      </c>
      <c r="U38" s="40">
        <v>2090</v>
      </c>
      <c r="V38" s="40">
        <v>42644</v>
      </c>
      <c r="W38" s="40">
        <v>164820</v>
      </c>
      <c r="X38" s="40">
        <v>141332</v>
      </c>
      <c r="Y38" s="40">
        <v>67150</v>
      </c>
      <c r="Z38" s="40">
        <v>233528</v>
      </c>
    </row>
    <row r="39" spans="1:26" s="25" customFormat="1" ht="17.25" customHeight="1">
      <c r="A39" s="36" t="s">
        <v>28</v>
      </c>
      <c r="B39" s="42">
        <f t="shared" si="4"/>
        <v>2558370</v>
      </c>
      <c r="C39" s="40">
        <v>106407</v>
      </c>
      <c r="D39" s="40">
        <v>35589</v>
      </c>
      <c r="E39" s="40">
        <v>290</v>
      </c>
      <c r="F39" s="40">
        <v>1218</v>
      </c>
      <c r="G39" s="40">
        <v>1144</v>
      </c>
      <c r="H39" s="40">
        <v>31943</v>
      </c>
      <c r="I39" s="40">
        <v>0</v>
      </c>
      <c r="J39" s="40">
        <v>0</v>
      </c>
      <c r="K39" s="40">
        <v>8145</v>
      </c>
      <c r="L39" s="40">
        <v>99</v>
      </c>
      <c r="M39" s="40">
        <v>1427067</v>
      </c>
      <c r="N39" s="40">
        <v>504</v>
      </c>
      <c r="O39" s="40">
        <v>1705</v>
      </c>
      <c r="P39" s="40">
        <v>15849</v>
      </c>
      <c r="Q39" s="40">
        <v>6373</v>
      </c>
      <c r="R39" s="40">
        <v>255565</v>
      </c>
      <c r="S39" s="40">
        <v>0</v>
      </c>
      <c r="T39" s="40">
        <v>139284</v>
      </c>
      <c r="U39" s="40">
        <v>10700</v>
      </c>
      <c r="V39" s="40">
        <v>3899</v>
      </c>
      <c r="W39" s="40">
        <v>0</v>
      </c>
      <c r="X39" s="40">
        <v>311583</v>
      </c>
      <c r="Y39" s="40">
        <v>29706</v>
      </c>
      <c r="Z39" s="40">
        <v>171300</v>
      </c>
    </row>
    <row r="40" spans="1:26" s="23" customFormat="1" ht="17.25" customHeight="1">
      <c r="A40" s="19" t="s">
        <v>29</v>
      </c>
      <c r="B40" s="43">
        <f t="shared" si="4"/>
        <v>7629578</v>
      </c>
      <c r="C40" s="41">
        <f aca="true" t="shared" si="9" ref="C40:Z40">SUM(C41:C42)</f>
        <v>1108403</v>
      </c>
      <c r="D40" s="41">
        <f t="shared" si="9"/>
        <v>57122</v>
      </c>
      <c r="E40" s="41">
        <f t="shared" si="9"/>
        <v>3504</v>
      </c>
      <c r="F40" s="41">
        <f t="shared" si="9"/>
        <v>14673</v>
      </c>
      <c r="G40" s="41">
        <f t="shared" si="9"/>
        <v>13764</v>
      </c>
      <c r="H40" s="41">
        <f t="shared" si="9"/>
        <v>210128</v>
      </c>
      <c r="I40" s="41">
        <f t="shared" si="9"/>
        <v>0</v>
      </c>
      <c r="J40" s="41">
        <f t="shared" si="9"/>
        <v>0</v>
      </c>
      <c r="K40" s="41">
        <f t="shared" si="9"/>
        <v>13038</v>
      </c>
      <c r="L40" s="41">
        <f t="shared" si="9"/>
        <v>4577</v>
      </c>
      <c r="M40" s="41">
        <f t="shared" si="9"/>
        <v>3351726</v>
      </c>
      <c r="N40" s="41">
        <f t="shared" si="9"/>
        <v>710</v>
      </c>
      <c r="O40" s="41">
        <f t="shared" si="9"/>
        <v>104367</v>
      </c>
      <c r="P40" s="41">
        <f t="shared" si="9"/>
        <v>45721</v>
      </c>
      <c r="Q40" s="41">
        <f t="shared" si="9"/>
        <v>26295</v>
      </c>
      <c r="R40" s="41">
        <f t="shared" si="9"/>
        <v>744239</v>
      </c>
      <c r="S40" s="41">
        <f t="shared" si="9"/>
        <v>0</v>
      </c>
      <c r="T40" s="41">
        <f t="shared" si="9"/>
        <v>478677</v>
      </c>
      <c r="U40" s="41">
        <f t="shared" si="9"/>
        <v>69519</v>
      </c>
      <c r="V40" s="41">
        <f t="shared" si="9"/>
        <v>7314</v>
      </c>
      <c r="W40" s="41">
        <f t="shared" si="9"/>
        <v>11532</v>
      </c>
      <c r="X40" s="41">
        <f t="shared" si="9"/>
        <v>704950</v>
      </c>
      <c r="Y40" s="41">
        <f t="shared" si="9"/>
        <v>112819</v>
      </c>
      <c r="Z40" s="41">
        <f t="shared" si="9"/>
        <v>546500</v>
      </c>
    </row>
    <row r="41" spans="1:26" s="25" customFormat="1" ht="17.25" customHeight="1">
      <c r="A41" s="36" t="s">
        <v>30</v>
      </c>
      <c r="B41" s="42">
        <f t="shared" si="4"/>
        <v>3903986</v>
      </c>
      <c r="C41" s="40">
        <v>675777</v>
      </c>
      <c r="D41" s="40">
        <v>27983</v>
      </c>
      <c r="E41" s="40">
        <v>1890</v>
      </c>
      <c r="F41" s="40">
        <v>7915</v>
      </c>
      <c r="G41" s="40">
        <v>7426</v>
      </c>
      <c r="H41" s="40">
        <v>119519</v>
      </c>
      <c r="I41" s="40">
        <v>0</v>
      </c>
      <c r="J41" s="40">
        <v>0</v>
      </c>
      <c r="K41" s="40">
        <v>6394</v>
      </c>
      <c r="L41" s="40">
        <v>3274</v>
      </c>
      <c r="M41" s="40">
        <v>1565049</v>
      </c>
      <c r="N41" s="40">
        <v>710</v>
      </c>
      <c r="O41" s="40">
        <v>59895</v>
      </c>
      <c r="P41" s="40">
        <v>27674</v>
      </c>
      <c r="Q41" s="40">
        <v>19619</v>
      </c>
      <c r="R41" s="40">
        <v>334888</v>
      </c>
      <c r="S41" s="40">
        <v>0</v>
      </c>
      <c r="T41" s="40">
        <v>234151</v>
      </c>
      <c r="U41" s="40">
        <v>12638</v>
      </c>
      <c r="V41" s="40">
        <v>2609</v>
      </c>
      <c r="W41" s="40">
        <v>10032</v>
      </c>
      <c r="X41" s="40">
        <v>361851</v>
      </c>
      <c r="Y41" s="40">
        <v>48892</v>
      </c>
      <c r="Z41" s="40">
        <v>375800</v>
      </c>
    </row>
    <row r="42" spans="1:26" s="25" customFormat="1" ht="17.25" customHeight="1">
      <c r="A42" s="36" t="s">
        <v>31</v>
      </c>
      <c r="B42" s="42">
        <f t="shared" si="4"/>
        <v>3725592</v>
      </c>
      <c r="C42" s="40">
        <v>432626</v>
      </c>
      <c r="D42" s="40">
        <v>29139</v>
      </c>
      <c r="E42" s="40">
        <v>1614</v>
      </c>
      <c r="F42" s="40">
        <v>6758</v>
      </c>
      <c r="G42" s="40">
        <v>6338</v>
      </c>
      <c r="H42" s="40">
        <v>90609</v>
      </c>
      <c r="I42" s="40">
        <v>0</v>
      </c>
      <c r="J42" s="40">
        <v>0</v>
      </c>
      <c r="K42" s="40">
        <v>6644</v>
      </c>
      <c r="L42" s="40">
        <v>1303</v>
      </c>
      <c r="M42" s="40">
        <v>1786677</v>
      </c>
      <c r="N42" s="40">
        <v>0</v>
      </c>
      <c r="O42" s="40">
        <v>44472</v>
      </c>
      <c r="P42" s="40">
        <v>18047</v>
      </c>
      <c r="Q42" s="40">
        <v>6676</v>
      </c>
      <c r="R42" s="40">
        <v>409351</v>
      </c>
      <c r="S42" s="40">
        <v>0</v>
      </c>
      <c r="T42" s="40">
        <v>244526</v>
      </c>
      <c r="U42" s="40">
        <v>56881</v>
      </c>
      <c r="V42" s="40">
        <v>4705</v>
      </c>
      <c r="W42" s="40">
        <v>1500</v>
      </c>
      <c r="X42" s="40">
        <v>343099</v>
      </c>
      <c r="Y42" s="40">
        <v>63927</v>
      </c>
      <c r="Z42" s="40">
        <v>170700</v>
      </c>
    </row>
    <row r="43" spans="1:26" s="23" customFormat="1" ht="17.25" customHeight="1">
      <c r="A43" s="38" t="s">
        <v>73</v>
      </c>
      <c r="B43" s="43">
        <f t="shared" si="4"/>
        <v>35717882</v>
      </c>
      <c r="C43" s="41">
        <f aca="true" t="shared" si="10" ref="C43:Z43">SUM(C44:C47)</f>
        <v>11254243</v>
      </c>
      <c r="D43" s="41">
        <f t="shared" si="10"/>
        <v>232056</v>
      </c>
      <c r="E43" s="41">
        <f t="shared" si="10"/>
        <v>36156</v>
      </c>
      <c r="F43" s="41">
        <f t="shared" si="10"/>
        <v>151827</v>
      </c>
      <c r="G43" s="41">
        <f t="shared" si="10"/>
        <v>142960</v>
      </c>
      <c r="H43" s="41">
        <f t="shared" si="10"/>
        <v>1487536</v>
      </c>
      <c r="I43" s="41">
        <f t="shared" si="10"/>
        <v>0</v>
      </c>
      <c r="J43" s="41">
        <f t="shared" si="10"/>
        <v>0</v>
      </c>
      <c r="K43" s="41">
        <f t="shared" si="10"/>
        <v>53492</v>
      </c>
      <c r="L43" s="41">
        <f t="shared" si="10"/>
        <v>71592</v>
      </c>
      <c r="M43" s="41">
        <f t="shared" si="10"/>
        <v>9003320</v>
      </c>
      <c r="N43" s="41">
        <f t="shared" si="10"/>
        <v>14159</v>
      </c>
      <c r="O43" s="41">
        <f t="shared" si="10"/>
        <v>449047</v>
      </c>
      <c r="P43" s="41">
        <f t="shared" si="10"/>
        <v>731244</v>
      </c>
      <c r="Q43" s="41">
        <f t="shared" si="10"/>
        <v>241668</v>
      </c>
      <c r="R43" s="41">
        <f t="shared" si="10"/>
        <v>3692068</v>
      </c>
      <c r="S43" s="41">
        <f t="shared" si="10"/>
        <v>0</v>
      </c>
      <c r="T43" s="41">
        <f t="shared" si="10"/>
        <v>1932382</v>
      </c>
      <c r="U43" s="41">
        <f t="shared" si="10"/>
        <v>93048</v>
      </c>
      <c r="V43" s="41">
        <f t="shared" si="10"/>
        <v>12368</v>
      </c>
      <c r="W43" s="41">
        <f t="shared" si="10"/>
        <v>840971</v>
      </c>
      <c r="X43" s="41">
        <f t="shared" si="10"/>
        <v>1409712</v>
      </c>
      <c r="Y43" s="41">
        <f t="shared" si="10"/>
        <v>1030388</v>
      </c>
      <c r="Z43" s="41">
        <f t="shared" si="10"/>
        <v>2837645</v>
      </c>
    </row>
    <row r="44" spans="1:26" s="25" customFormat="1" ht="17.25" customHeight="1">
      <c r="A44" s="36" t="s">
        <v>32</v>
      </c>
      <c r="B44" s="42">
        <f t="shared" si="4"/>
        <v>8458886</v>
      </c>
      <c r="C44" s="40">
        <v>2160548</v>
      </c>
      <c r="D44" s="40">
        <v>50054</v>
      </c>
      <c r="E44" s="40">
        <v>6933</v>
      </c>
      <c r="F44" s="40">
        <v>29038</v>
      </c>
      <c r="G44" s="40">
        <v>27262</v>
      </c>
      <c r="H44" s="40">
        <v>339068</v>
      </c>
      <c r="I44" s="40">
        <v>0</v>
      </c>
      <c r="J44" s="40">
        <v>0</v>
      </c>
      <c r="K44" s="40">
        <v>11503</v>
      </c>
      <c r="L44" s="40">
        <v>12512</v>
      </c>
      <c r="M44" s="40">
        <v>2625850</v>
      </c>
      <c r="N44" s="40">
        <v>3081</v>
      </c>
      <c r="O44" s="40">
        <v>88040</v>
      </c>
      <c r="P44" s="40">
        <v>121467</v>
      </c>
      <c r="Q44" s="40">
        <v>82483</v>
      </c>
      <c r="R44" s="40">
        <v>1052864</v>
      </c>
      <c r="S44" s="40">
        <v>0</v>
      </c>
      <c r="T44" s="40">
        <v>482769</v>
      </c>
      <c r="U44" s="40">
        <v>5045</v>
      </c>
      <c r="V44" s="40">
        <v>377</v>
      </c>
      <c r="W44" s="40">
        <v>402931</v>
      </c>
      <c r="X44" s="40">
        <v>366990</v>
      </c>
      <c r="Y44" s="40">
        <v>32171</v>
      </c>
      <c r="Z44" s="40">
        <v>557900</v>
      </c>
    </row>
    <row r="45" spans="1:26" s="25" customFormat="1" ht="17.25" customHeight="1">
      <c r="A45" s="36" t="s">
        <v>33</v>
      </c>
      <c r="B45" s="42">
        <f t="shared" si="4"/>
        <v>8379603</v>
      </c>
      <c r="C45" s="40">
        <v>3101469</v>
      </c>
      <c r="D45" s="40">
        <v>51573</v>
      </c>
      <c r="E45" s="40">
        <v>8908</v>
      </c>
      <c r="F45" s="40">
        <v>37462</v>
      </c>
      <c r="G45" s="40">
        <v>35333</v>
      </c>
      <c r="H45" s="40">
        <v>366600</v>
      </c>
      <c r="I45" s="40">
        <v>0</v>
      </c>
      <c r="J45" s="40">
        <v>0</v>
      </c>
      <c r="K45" s="40">
        <v>11813</v>
      </c>
      <c r="L45" s="40">
        <v>21946</v>
      </c>
      <c r="M45" s="40">
        <v>1695469</v>
      </c>
      <c r="N45" s="40">
        <v>3339</v>
      </c>
      <c r="O45" s="40">
        <v>128755</v>
      </c>
      <c r="P45" s="40">
        <v>243755</v>
      </c>
      <c r="Q45" s="40">
        <v>9059</v>
      </c>
      <c r="R45" s="40">
        <v>844459</v>
      </c>
      <c r="S45" s="40">
        <v>0</v>
      </c>
      <c r="T45" s="40">
        <v>482618</v>
      </c>
      <c r="U45" s="40">
        <v>25119</v>
      </c>
      <c r="V45" s="40">
        <v>8768</v>
      </c>
      <c r="W45" s="40">
        <v>328656</v>
      </c>
      <c r="X45" s="40">
        <v>315039</v>
      </c>
      <c r="Y45" s="40">
        <v>213563</v>
      </c>
      <c r="Z45" s="40">
        <v>445900</v>
      </c>
    </row>
    <row r="46" spans="1:26" s="25" customFormat="1" ht="17.25" customHeight="1">
      <c r="A46" s="36" t="s">
        <v>34</v>
      </c>
      <c r="B46" s="42">
        <f t="shared" si="4"/>
        <v>12351839</v>
      </c>
      <c r="C46" s="40">
        <v>3939124</v>
      </c>
      <c r="D46" s="40">
        <v>84576</v>
      </c>
      <c r="E46" s="40">
        <v>13115</v>
      </c>
      <c r="F46" s="40">
        <v>55194</v>
      </c>
      <c r="G46" s="40">
        <v>52096</v>
      </c>
      <c r="H46" s="40">
        <v>499475</v>
      </c>
      <c r="I46" s="40">
        <v>0</v>
      </c>
      <c r="J46" s="40">
        <v>0</v>
      </c>
      <c r="K46" s="40">
        <v>19631</v>
      </c>
      <c r="L46" s="40">
        <v>30334</v>
      </c>
      <c r="M46" s="40">
        <v>2714766</v>
      </c>
      <c r="N46" s="40">
        <v>4933</v>
      </c>
      <c r="O46" s="40">
        <v>180573</v>
      </c>
      <c r="P46" s="40">
        <v>263146</v>
      </c>
      <c r="Q46" s="40">
        <v>79024</v>
      </c>
      <c r="R46" s="40">
        <v>1122338</v>
      </c>
      <c r="S46" s="40">
        <v>0</v>
      </c>
      <c r="T46" s="40">
        <v>630173</v>
      </c>
      <c r="U46" s="40">
        <v>22444</v>
      </c>
      <c r="V46" s="40">
        <v>448</v>
      </c>
      <c r="W46" s="40">
        <v>58384</v>
      </c>
      <c r="X46" s="40">
        <v>619642</v>
      </c>
      <c r="Y46" s="40">
        <v>723823</v>
      </c>
      <c r="Z46" s="40">
        <v>1238600</v>
      </c>
    </row>
    <row r="47" spans="1:26" s="25" customFormat="1" ht="17.25" customHeight="1">
      <c r="A47" s="36" t="s">
        <v>35</v>
      </c>
      <c r="B47" s="42">
        <f t="shared" si="4"/>
        <v>6527554</v>
      </c>
      <c r="C47" s="40">
        <v>2053102</v>
      </c>
      <c r="D47" s="40">
        <v>45853</v>
      </c>
      <c r="E47" s="40">
        <v>7200</v>
      </c>
      <c r="F47" s="40">
        <v>30133</v>
      </c>
      <c r="G47" s="40">
        <v>28269</v>
      </c>
      <c r="H47" s="40">
        <v>282393</v>
      </c>
      <c r="I47" s="40">
        <v>0</v>
      </c>
      <c r="J47" s="40">
        <v>0</v>
      </c>
      <c r="K47" s="40">
        <v>10545</v>
      </c>
      <c r="L47" s="40">
        <v>6800</v>
      </c>
      <c r="M47" s="40">
        <v>1967235</v>
      </c>
      <c r="N47" s="40">
        <v>2806</v>
      </c>
      <c r="O47" s="40">
        <v>51679</v>
      </c>
      <c r="P47" s="40">
        <v>102876</v>
      </c>
      <c r="Q47" s="40">
        <v>71102</v>
      </c>
      <c r="R47" s="40">
        <v>672407</v>
      </c>
      <c r="S47" s="40">
        <v>0</v>
      </c>
      <c r="T47" s="40">
        <v>336822</v>
      </c>
      <c r="U47" s="40">
        <v>40440</v>
      </c>
      <c r="V47" s="40">
        <v>2775</v>
      </c>
      <c r="W47" s="40">
        <v>51000</v>
      </c>
      <c r="X47" s="40">
        <v>108041</v>
      </c>
      <c r="Y47" s="40">
        <v>60831</v>
      </c>
      <c r="Z47" s="40">
        <v>595245</v>
      </c>
    </row>
    <row r="48" spans="1:26" s="23" customFormat="1" ht="17.25" customHeight="1">
      <c r="A48" s="19" t="s">
        <v>36</v>
      </c>
      <c r="B48" s="43">
        <f t="shared" si="4"/>
        <v>43193644</v>
      </c>
      <c r="C48" s="41">
        <f>SUM(C49:C59)</f>
        <v>4977915</v>
      </c>
      <c r="D48" s="41">
        <f aca="true" t="shared" si="11" ref="D48:Z48">SUM(D49:D59)</f>
        <v>335902</v>
      </c>
      <c r="E48" s="41">
        <f t="shared" si="11"/>
        <v>10533</v>
      </c>
      <c r="F48" s="41">
        <f t="shared" si="11"/>
        <v>44200</v>
      </c>
      <c r="G48" s="41">
        <f t="shared" si="11"/>
        <v>41539</v>
      </c>
      <c r="H48" s="41">
        <f t="shared" si="11"/>
        <v>806120</v>
      </c>
      <c r="I48" s="41">
        <f t="shared" si="11"/>
        <v>85481</v>
      </c>
      <c r="J48" s="41">
        <f t="shared" si="11"/>
        <v>0</v>
      </c>
      <c r="K48" s="41">
        <f t="shared" si="11"/>
        <v>76674</v>
      </c>
      <c r="L48" s="41">
        <f t="shared" si="11"/>
        <v>9530</v>
      </c>
      <c r="M48" s="41">
        <f t="shared" si="11"/>
        <v>18459981</v>
      </c>
      <c r="N48" s="41">
        <f t="shared" si="11"/>
        <v>4513</v>
      </c>
      <c r="O48" s="41">
        <f t="shared" si="11"/>
        <v>277549</v>
      </c>
      <c r="P48" s="41">
        <f t="shared" si="11"/>
        <v>514669</v>
      </c>
      <c r="Q48" s="41">
        <f t="shared" si="11"/>
        <v>171694</v>
      </c>
      <c r="R48" s="41">
        <f t="shared" si="11"/>
        <v>4268243</v>
      </c>
      <c r="S48" s="41">
        <f t="shared" si="11"/>
        <v>0</v>
      </c>
      <c r="T48" s="41">
        <f t="shared" si="11"/>
        <v>2080821</v>
      </c>
      <c r="U48" s="41">
        <f t="shared" si="11"/>
        <v>507995</v>
      </c>
      <c r="V48" s="41">
        <f t="shared" si="11"/>
        <v>137264</v>
      </c>
      <c r="W48" s="41">
        <f t="shared" si="11"/>
        <v>669727</v>
      </c>
      <c r="X48" s="41">
        <f t="shared" si="11"/>
        <v>3328741</v>
      </c>
      <c r="Y48" s="41">
        <f t="shared" si="11"/>
        <v>901053</v>
      </c>
      <c r="Z48" s="41">
        <f t="shared" si="11"/>
        <v>5483500</v>
      </c>
    </row>
    <row r="49" spans="1:26" s="25" customFormat="1" ht="17.25" customHeight="1">
      <c r="A49" s="36" t="s">
        <v>37</v>
      </c>
      <c r="B49" s="42">
        <f t="shared" si="4"/>
        <v>6042574</v>
      </c>
      <c r="C49" s="40">
        <v>731299</v>
      </c>
      <c r="D49" s="40">
        <v>50537</v>
      </c>
      <c r="E49" s="40">
        <v>1805</v>
      </c>
      <c r="F49" s="40">
        <v>7567</v>
      </c>
      <c r="G49" s="40">
        <v>7107</v>
      </c>
      <c r="H49" s="40">
        <v>156012</v>
      </c>
      <c r="I49" s="40">
        <v>29594</v>
      </c>
      <c r="J49" s="40">
        <v>0</v>
      </c>
      <c r="K49" s="40">
        <v>11519</v>
      </c>
      <c r="L49" s="40">
        <v>616</v>
      </c>
      <c r="M49" s="40">
        <v>2681299</v>
      </c>
      <c r="N49" s="40">
        <v>1039</v>
      </c>
      <c r="O49" s="40">
        <v>56717</v>
      </c>
      <c r="P49" s="40">
        <v>68116</v>
      </c>
      <c r="Q49" s="40">
        <v>39281</v>
      </c>
      <c r="R49" s="40">
        <v>355283</v>
      </c>
      <c r="S49" s="40">
        <v>0</v>
      </c>
      <c r="T49" s="40">
        <v>263053</v>
      </c>
      <c r="U49" s="40">
        <v>14677</v>
      </c>
      <c r="V49" s="40">
        <v>81204</v>
      </c>
      <c r="W49" s="40">
        <v>113000</v>
      </c>
      <c r="X49" s="40">
        <v>347887</v>
      </c>
      <c r="Y49" s="40">
        <v>77962</v>
      </c>
      <c r="Z49" s="40">
        <v>947000</v>
      </c>
    </row>
    <row r="50" spans="1:26" s="25" customFormat="1" ht="17.25" customHeight="1">
      <c r="A50" s="36" t="s">
        <v>38</v>
      </c>
      <c r="B50" s="42">
        <f t="shared" si="4"/>
        <v>7744388</v>
      </c>
      <c r="C50" s="40">
        <v>1847717</v>
      </c>
      <c r="D50" s="40">
        <v>66882</v>
      </c>
      <c r="E50" s="40">
        <v>4703</v>
      </c>
      <c r="F50" s="40">
        <v>19756</v>
      </c>
      <c r="G50" s="40">
        <v>18603</v>
      </c>
      <c r="H50" s="40">
        <v>311450</v>
      </c>
      <c r="I50" s="40">
        <v>54664</v>
      </c>
      <c r="J50" s="40">
        <v>0</v>
      </c>
      <c r="K50" s="40">
        <v>15337</v>
      </c>
      <c r="L50" s="40">
        <v>7918</v>
      </c>
      <c r="M50" s="40">
        <v>2636911</v>
      </c>
      <c r="N50" s="40">
        <v>2413</v>
      </c>
      <c r="O50" s="40">
        <v>101746</v>
      </c>
      <c r="P50" s="40">
        <v>120855</v>
      </c>
      <c r="Q50" s="40">
        <v>58128</v>
      </c>
      <c r="R50" s="40">
        <v>936796</v>
      </c>
      <c r="S50" s="40">
        <v>0</v>
      </c>
      <c r="T50" s="40">
        <v>514201</v>
      </c>
      <c r="U50" s="40">
        <v>70706</v>
      </c>
      <c r="V50" s="40">
        <v>17827</v>
      </c>
      <c r="W50" s="40">
        <v>109015</v>
      </c>
      <c r="X50" s="40">
        <v>67609</v>
      </c>
      <c r="Y50" s="40">
        <v>159651</v>
      </c>
      <c r="Z50" s="40">
        <v>601500</v>
      </c>
    </row>
    <row r="51" spans="1:26" s="25" customFormat="1" ht="17.25" customHeight="1">
      <c r="A51" s="36" t="s">
        <v>39</v>
      </c>
      <c r="B51" s="42">
        <f t="shared" si="4"/>
        <v>4666837</v>
      </c>
      <c r="C51" s="40">
        <v>507976</v>
      </c>
      <c r="D51" s="40">
        <v>45967</v>
      </c>
      <c r="E51" s="40">
        <v>1555</v>
      </c>
      <c r="F51" s="40">
        <v>6502</v>
      </c>
      <c r="G51" s="40">
        <v>6089</v>
      </c>
      <c r="H51" s="40">
        <v>111242</v>
      </c>
      <c r="I51" s="40">
        <v>0</v>
      </c>
      <c r="J51" s="40">
        <v>0</v>
      </c>
      <c r="K51" s="40">
        <v>10494</v>
      </c>
      <c r="L51" s="40">
        <v>491</v>
      </c>
      <c r="M51" s="40">
        <v>2110679</v>
      </c>
      <c r="N51" s="40">
        <v>528</v>
      </c>
      <c r="O51" s="40">
        <v>84082</v>
      </c>
      <c r="P51" s="40">
        <v>71214</v>
      </c>
      <c r="Q51" s="40">
        <v>25984</v>
      </c>
      <c r="R51" s="40">
        <v>288462</v>
      </c>
      <c r="S51" s="40">
        <v>0</v>
      </c>
      <c r="T51" s="40">
        <v>193131</v>
      </c>
      <c r="U51" s="40">
        <v>8239</v>
      </c>
      <c r="V51" s="40">
        <v>8135</v>
      </c>
      <c r="W51" s="40">
        <v>181000</v>
      </c>
      <c r="X51" s="40">
        <v>246180</v>
      </c>
      <c r="Y51" s="40">
        <v>149587</v>
      </c>
      <c r="Z51" s="40">
        <v>609300</v>
      </c>
    </row>
    <row r="52" spans="1:26" s="25" customFormat="1" ht="17.25" customHeight="1">
      <c r="A52" s="36" t="s">
        <v>40</v>
      </c>
      <c r="B52" s="42">
        <f t="shared" si="4"/>
        <v>1739956</v>
      </c>
      <c r="C52" s="40">
        <v>66283</v>
      </c>
      <c r="D52" s="40">
        <v>12476</v>
      </c>
      <c r="E52" s="40">
        <v>174</v>
      </c>
      <c r="F52" s="40">
        <v>734</v>
      </c>
      <c r="G52" s="40">
        <v>690</v>
      </c>
      <c r="H52" s="40">
        <v>14655</v>
      </c>
      <c r="I52" s="40">
        <v>0</v>
      </c>
      <c r="J52" s="40">
        <v>0</v>
      </c>
      <c r="K52" s="40">
        <v>2847</v>
      </c>
      <c r="L52" s="40">
        <v>127</v>
      </c>
      <c r="M52" s="40">
        <v>900396</v>
      </c>
      <c r="N52" s="40">
        <v>0</v>
      </c>
      <c r="O52" s="40">
        <v>7926</v>
      </c>
      <c r="P52" s="40">
        <v>4101</v>
      </c>
      <c r="Q52" s="40">
        <v>2198</v>
      </c>
      <c r="R52" s="40">
        <v>352564</v>
      </c>
      <c r="S52" s="40">
        <v>0</v>
      </c>
      <c r="T52" s="40">
        <v>40533</v>
      </c>
      <c r="U52" s="40">
        <v>1934</v>
      </c>
      <c r="V52" s="40">
        <v>1827</v>
      </c>
      <c r="W52" s="40">
        <v>4000</v>
      </c>
      <c r="X52" s="40">
        <v>67609</v>
      </c>
      <c r="Y52" s="40">
        <v>14882</v>
      </c>
      <c r="Z52" s="40">
        <v>244000</v>
      </c>
    </row>
    <row r="53" spans="1:26" s="25" customFormat="1" ht="17.25" customHeight="1">
      <c r="A53" s="36" t="s">
        <v>41</v>
      </c>
      <c r="B53" s="42">
        <f t="shared" si="4"/>
        <v>2911680</v>
      </c>
      <c r="C53" s="40">
        <v>172483</v>
      </c>
      <c r="D53" s="40">
        <v>12829</v>
      </c>
      <c r="E53" s="40">
        <v>284</v>
      </c>
      <c r="F53" s="40">
        <v>1195</v>
      </c>
      <c r="G53" s="40">
        <v>1123</v>
      </c>
      <c r="H53" s="40">
        <v>32105</v>
      </c>
      <c r="I53" s="40">
        <v>0</v>
      </c>
      <c r="J53" s="40">
        <v>0</v>
      </c>
      <c r="K53" s="40">
        <v>2932</v>
      </c>
      <c r="L53" s="40">
        <v>47</v>
      </c>
      <c r="M53" s="40">
        <v>1410650</v>
      </c>
      <c r="N53" s="40">
        <v>0</v>
      </c>
      <c r="O53" s="40">
        <v>2070</v>
      </c>
      <c r="P53" s="40">
        <v>82894</v>
      </c>
      <c r="Q53" s="40">
        <v>11440</v>
      </c>
      <c r="R53" s="40">
        <v>199502</v>
      </c>
      <c r="S53" s="40">
        <v>0</v>
      </c>
      <c r="T53" s="40">
        <v>110971</v>
      </c>
      <c r="U53" s="40">
        <v>6250</v>
      </c>
      <c r="V53" s="40">
        <v>4641</v>
      </c>
      <c r="W53" s="40">
        <v>9674</v>
      </c>
      <c r="X53" s="40">
        <v>356931</v>
      </c>
      <c r="Y53" s="40">
        <v>67359</v>
      </c>
      <c r="Z53" s="40">
        <v>426300</v>
      </c>
    </row>
    <row r="54" spans="1:26" s="25" customFormat="1" ht="17.25" customHeight="1">
      <c r="A54" s="36" t="s">
        <v>42</v>
      </c>
      <c r="B54" s="42">
        <f t="shared" si="4"/>
        <v>2524374</v>
      </c>
      <c r="C54" s="40">
        <v>73559</v>
      </c>
      <c r="D54" s="40">
        <v>10635</v>
      </c>
      <c r="E54" s="40">
        <v>111</v>
      </c>
      <c r="F54" s="40">
        <v>475</v>
      </c>
      <c r="G54" s="40">
        <v>454</v>
      </c>
      <c r="H54" s="40">
        <v>10209</v>
      </c>
      <c r="I54" s="40">
        <v>0</v>
      </c>
      <c r="J54" s="40">
        <v>0</v>
      </c>
      <c r="K54" s="40">
        <v>2431</v>
      </c>
      <c r="L54" s="40">
        <v>0</v>
      </c>
      <c r="M54" s="40">
        <v>1027373</v>
      </c>
      <c r="N54" s="40">
        <v>0</v>
      </c>
      <c r="O54" s="40">
        <v>5909</v>
      </c>
      <c r="P54" s="40">
        <v>19866</v>
      </c>
      <c r="Q54" s="40">
        <v>1027</v>
      </c>
      <c r="R54" s="40">
        <v>321242</v>
      </c>
      <c r="S54" s="40">
        <v>0</v>
      </c>
      <c r="T54" s="40">
        <v>163874</v>
      </c>
      <c r="U54" s="40">
        <v>971</v>
      </c>
      <c r="V54" s="40">
        <v>1590</v>
      </c>
      <c r="W54" s="40">
        <v>0</v>
      </c>
      <c r="X54" s="40">
        <v>408263</v>
      </c>
      <c r="Y54" s="40">
        <v>23985</v>
      </c>
      <c r="Z54" s="40">
        <v>452400</v>
      </c>
    </row>
    <row r="55" spans="1:26" s="25" customFormat="1" ht="17.25" customHeight="1">
      <c r="A55" s="36" t="s">
        <v>43</v>
      </c>
      <c r="B55" s="42">
        <f t="shared" si="4"/>
        <v>7024904</v>
      </c>
      <c r="C55" s="40">
        <v>662749</v>
      </c>
      <c r="D55" s="40">
        <v>67153</v>
      </c>
      <c r="E55" s="40">
        <v>822</v>
      </c>
      <c r="F55" s="40">
        <v>3466</v>
      </c>
      <c r="G55" s="40">
        <v>3275</v>
      </c>
      <c r="H55" s="40">
        <v>70159</v>
      </c>
      <c r="I55" s="40">
        <v>0</v>
      </c>
      <c r="J55" s="40">
        <v>0</v>
      </c>
      <c r="K55" s="40">
        <v>15220</v>
      </c>
      <c r="L55" s="40">
        <v>94</v>
      </c>
      <c r="M55" s="40">
        <v>2786408</v>
      </c>
      <c r="N55" s="40">
        <v>533</v>
      </c>
      <c r="O55" s="40">
        <v>3159</v>
      </c>
      <c r="P55" s="40">
        <v>93865</v>
      </c>
      <c r="Q55" s="40">
        <v>24529</v>
      </c>
      <c r="R55" s="40">
        <v>964742</v>
      </c>
      <c r="S55" s="40">
        <v>0</v>
      </c>
      <c r="T55" s="40">
        <v>395081</v>
      </c>
      <c r="U55" s="40">
        <v>328521</v>
      </c>
      <c r="V55" s="40">
        <v>3782</v>
      </c>
      <c r="W55" s="40">
        <v>140433</v>
      </c>
      <c r="X55" s="40">
        <v>365732</v>
      </c>
      <c r="Y55" s="40">
        <v>231681</v>
      </c>
      <c r="Z55" s="40">
        <v>863500</v>
      </c>
    </row>
    <row r="56" spans="1:26" s="25" customFormat="1" ht="17.25" customHeight="1">
      <c r="A56" s="36" t="s">
        <v>44</v>
      </c>
      <c r="B56" s="42">
        <f t="shared" si="4"/>
        <v>1939290</v>
      </c>
      <c r="C56" s="40">
        <v>255643</v>
      </c>
      <c r="D56" s="40">
        <v>13960</v>
      </c>
      <c r="E56" s="40">
        <v>225</v>
      </c>
      <c r="F56" s="40">
        <v>943</v>
      </c>
      <c r="G56" s="40">
        <v>882</v>
      </c>
      <c r="H56" s="40">
        <v>20245</v>
      </c>
      <c r="I56" s="40">
        <v>1223</v>
      </c>
      <c r="J56" s="40">
        <v>0</v>
      </c>
      <c r="K56" s="40">
        <v>3188</v>
      </c>
      <c r="L56" s="40">
        <v>62</v>
      </c>
      <c r="M56" s="40">
        <v>940857</v>
      </c>
      <c r="N56" s="40">
        <v>0</v>
      </c>
      <c r="O56" s="40">
        <v>5150</v>
      </c>
      <c r="P56" s="40">
        <v>22923</v>
      </c>
      <c r="Q56" s="40">
        <v>1008</v>
      </c>
      <c r="R56" s="40">
        <v>99756</v>
      </c>
      <c r="S56" s="40">
        <v>0</v>
      </c>
      <c r="T56" s="40">
        <v>72906</v>
      </c>
      <c r="U56" s="40">
        <v>23119</v>
      </c>
      <c r="V56" s="40">
        <v>2758</v>
      </c>
      <c r="W56" s="40">
        <v>108115</v>
      </c>
      <c r="X56" s="40">
        <v>56482</v>
      </c>
      <c r="Y56" s="40">
        <v>39045</v>
      </c>
      <c r="Z56" s="40">
        <v>270800</v>
      </c>
    </row>
    <row r="57" spans="1:26" s="25" customFormat="1" ht="17.25" customHeight="1">
      <c r="A57" s="36" t="s">
        <v>45</v>
      </c>
      <c r="B57" s="42">
        <f t="shared" si="4"/>
        <v>1893334</v>
      </c>
      <c r="C57" s="40">
        <v>103345</v>
      </c>
      <c r="D57" s="40">
        <v>11992</v>
      </c>
      <c r="E57" s="40">
        <v>195</v>
      </c>
      <c r="F57" s="40">
        <v>819</v>
      </c>
      <c r="G57" s="40">
        <v>769</v>
      </c>
      <c r="H57" s="40">
        <v>13465</v>
      </c>
      <c r="I57" s="40">
        <v>0</v>
      </c>
      <c r="J57" s="40">
        <v>0</v>
      </c>
      <c r="K57" s="40">
        <v>2752</v>
      </c>
      <c r="L57" s="40">
        <v>0</v>
      </c>
      <c r="M57" s="40">
        <v>1030638</v>
      </c>
      <c r="N57" s="40">
        <v>0</v>
      </c>
      <c r="O57" s="40">
        <v>153</v>
      </c>
      <c r="P57" s="40">
        <v>11543</v>
      </c>
      <c r="Q57" s="40">
        <v>1626</v>
      </c>
      <c r="R57" s="40">
        <v>131671</v>
      </c>
      <c r="S57" s="40">
        <v>0</v>
      </c>
      <c r="T57" s="40">
        <v>78702</v>
      </c>
      <c r="U57" s="40">
        <v>3670</v>
      </c>
      <c r="V57" s="40">
        <v>650</v>
      </c>
      <c r="W57" s="40">
        <v>2690</v>
      </c>
      <c r="X57" s="40">
        <v>249508</v>
      </c>
      <c r="Y57" s="40">
        <v>34346</v>
      </c>
      <c r="Z57" s="40">
        <v>214800</v>
      </c>
    </row>
    <row r="58" spans="1:26" s="25" customFormat="1" ht="17.25" customHeight="1">
      <c r="A58" s="39" t="s">
        <v>46</v>
      </c>
      <c r="B58" s="42">
        <f t="shared" si="4"/>
        <v>3205811</v>
      </c>
      <c r="C58" s="40">
        <v>416597</v>
      </c>
      <c r="D58" s="40">
        <v>20847</v>
      </c>
      <c r="E58" s="40">
        <v>289</v>
      </c>
      <c r="F58" s="40">
        <v>1205</v>
      </c>
      <c r="G58" s="40">
        <v>1120</v>
      </c>
      <c r="H58" s="40">
        <v>30491</v>
      </c>
      <c r="I58" s="40">
        <v>0</v>
      </c>
      <c r="J58" s="40">
        <v>0</v>
      </c>
      <c r="K58" s="40">
        <v>4786</v>
      </c>
      <c r="L58" s="40">
        <v>115</v>
      </c>
      <c r="M58" s="40">
        <v>1455458</v>
      </c>
      <c r="N58" s="40">
        <v>0</v>
      </c>
      <c r="O58" s="40">
        <v>4316</v>
      </c>
      <c r="P58" s="40">
        <v>11919</v>
      </c>
      <c r="Q58" s="40">
        <v>1898</v>
      </c>
      <c r="R58" s="40">
        <v>248627</v>
      </c>
      <c r="S58" s="40">
        <v>0</v>
      </c>
      <c r="T58" s="40">
        <v>135588</v>
      </c>
      <c r="U58" s="40">
        <v>45932</v>
      </c>
      <c r="V58" s="40">
        <v>10027</v>
      </c>
      <c r="W58" s="40">
        <v>800</v>
      </c>
      <c r="X58" s="40">
        <v>300167</v>
      </c>
      <c r="Y58" s="40">
        <v>72829</v>
      </c>
      <c r="Z58" s="40">
        <v>442800</v>
      </c>
    </row>
    <row r="59" spans="1:26" s="25" customFormat="1" ht="17.25" customHeight="1" thickBot="1">
      <c r="A59" s="36" t="s">
        <v>47</v>
      </c>
      <c r="B59" s="42">
        <f t="shared" si="4"/>
        <v>3500496</v>
      </c>
      <c r="C59" s="40">
        <v>140264</v>
      </c>
      <c r="D59" s="40">
        <v>22624</v>
      </c>
      <c r="E59" s="40">
        <v>370</v>
      </c>
      <c r="F59" s="40">
        <v>1538</v>
      </c>
      <c r="G59" s="40">
        <v>1427</v>
      </c>
      <c r="H59" s="40">
        <v>36087</v>
      </c>
      <c r="I59" s="40">
        <v>0</v>
      </c>
      <c r="J59" s="40">
        <v>0</v>
      </c>
      <c r="K59" s="40">
        <v>5168</v>
      </c>
      <c r="L59" s="40">
        <v>60</v>
      </c>
      <c r="M59" s="40">
        <v>1479312</v>
      </c>
      <c r="N59" s="40">
        <v>0</v>
      </c>
      <c r="O59" s="40">
        <v>6321</v>
      </c>
      <c r="P59" s="40">
        <v>7373</v>
      </c>
      <c r="Q59" s="40">
        <v>4575</v>
      </c>
      <c r="R59" s="40">
        <v>369598</v>
      </c>
      <c r="S59" s="40">
        <v>0</v>
      </c>
      <c r="T59" s="40">
        <v>112781</v>
      </c>
      <c r="U59" s="40">
        <v>3976</v>
      </c>
      <c r="V59" s="40">
        <v>4823</v>
      </c>
      <c r="W59" s="40">
        <v>1000</v>
      </c>
      <c r="X59" s="40">
        <v>862373</v>
      </c>
      <c r="Y59" s="40">
        <v>29726</v>
      </c>
      <c r="Z59" s="40">
        <v>411100</v>
      </c>
    </row>
    <row r="60" spans="1:26" ht="14.25" customHeight="1">
      <c r="A60" s="20" t="s">
        <v>72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3:12" ht="12.75" customHeight="1">
      <c r="C61" s="5"/>
      <c r="D61" s="5"/>
      <c r="E61" s="5"/>
      <c r="F61" s="5"/>
      <c r="G61" s="5"/>
      <c r="H61" s="5"/>
      <c r="I61" s="5"/>
      <c r="K61" s="5"/>
      <c r="L61" s="5"/>
    </row>
    <row r="62" ht="12.75" customHeight="1"/>
    <row r="63" ht="12.75" customHeight="1"/>
    <row r="64" ht="12.75" customHeight="1"/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2017-01-05T07:00:19Z</cp:lastPrinted>
  <dcterms:created xsi:type="dcterms:W3CDTF">2001-03-02T00:54:17Z</dcterms:created>
  <dcterms:modified xsi:type="dcterms:W3CDTF">2017-07-23T23:13:55Z</dcterms:modified>
  <cp:category/>
  <cp:version/>
  <cp:contentType/>
  <cp:contentStatus/>
</cp:coreProperties>
</file>