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２" sheetId="1" r:id="rId1"/>
  </sheets>
  <definedNames>
    <definedName name="_１５２">#REF!</definedName>
    <definedName name="_１５３">#REF!</definedName>
    <definedName name="_６２">#REF!</definedName>
    <definedName name="_xlnm.Print_Area" localSheetId="0">'２'!$A$1:$H$59</definedName>
  </definedNames>
  <calcPr fullCalcOnLoad="1"/>
</workbook>
</file>

<file path=xl/sharedStrings.xml><?xml version="1.0" encoding="utf-8"?>
<sst xmlns="http://schemas.openxmlformats.org/spreadsheetml/2006/main" count="64" uniqueCount="62">
  <si>
    <t>市 町 村 別</t>
  </si>
  <si>
    <t>差引増減</t>
  </si>
  <si>
    <t>男</t>
  </si>
  <si>
    <t>女</t>
  </si>
  <si>
    <t>(B)-(A)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</si>
  <si>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</si>
  <si>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</si>
  <si>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</si>
  <si>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</si>
  <si>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</si>
  <si>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</si>
  <si>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</si>
  <si>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</si>
  <si>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</si>
  <si>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</si>
  <si>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</si>
  <si>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</si>
  <si>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</si>
  <si>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</si>
  <si>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</si>
  <si>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</si>
  <si>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</si>
  <si>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</si>
  <si>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</si>
  <si>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</si>
  <si>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</si>
  <si>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</si>
  <si>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</si>
  <si>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</si>
  <si>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</si>
  <si>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</si>
  <si>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</si>
  <si>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</si>
  <si>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</si>
  <si>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</si>
  <si>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</si>
  <si>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</si>
  <si>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</si>
  <si>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</si>
  <si>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</si>
  <si>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</si>
  <si>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</si>
  <si>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</si>
  <si>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</si>
  <si>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</si>
  <si>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</si>
  <si>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</si>
  <si>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</si>
  <si>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</si>
  <si>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</si>
  <si>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</si>
  <si>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</si>
  <si>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r>
      <t>葛　城　市</t>
    </r>
  </si>
  <si>
    <t xml:space="preserve"> (単位：人)</t>
  </si>
  <si>
    <t>宇　陀　市</t>
  </si>
  <si>
    <t xml:space="preserve">  </t>
  </si>
  <si>
    <t>総　数(A)</t>
  </si>
  <si>
    <t>総　数(B)</t>
  </si>
  <si>
    <t>２.  選 挙 人 名 簿 市 町 村 別 登 録 者 数</t>
  </si>
  <si>
    <t>平成27年12月2日現在</t>
  </si>
  <si>
    <t>平成28年12月2日現在</t>
  </si>
  <si>
    <t>資料：県選挙管理委員会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</si>
</sst>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_ ;[Red]\-#,##0\ 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0"/>
      <color indexed="8"/>
      <name val="ＭＳ 明朝"/>
      <family val="1"/>
    </font>
    <font>
      <sz val="8"/>
      <name val="ＭＳ ゴシック"/>
      <family val="3"/>
    </font>
    <font>
      <sz val="10"/>
      <color indexed="8"/>
      <name val="ＭＳ ゴシック"/>
      <family val="3"/>
    </font>
    <font>
      <sz val="9.5"/>
      <color indexed="8"/>
      <name val="ＭＳ 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3" fontId="11" fillId="0" borderId="13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3" fontId="9" fillId="0" borderId="0" xfId="0" applyNumberFormat="1" applyFont="1" applyBorder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191" fontId="11" fillId="0" borderId="13" xfId="0" applyNumberFormat="1" applyFont="1" applyBorder="1" applyAlignment="1" applyProtection="1">
      <alignment vertical="center"/>
      <protection locked="0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0" fontId="12" fillId="0" borderId="15" xfId="0" applyNumberFormat="1" applyFont="1" applyBorder="1" applyAlignment="1" applyProtection="1">
      <alignment horizontal="right" vertical="center"/>
      <protection locked="0"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0" fontId="9" fillId="0" borderId="16" xfId="0" applyNumberFormat="1" applyFont="1" applyBorder="1" applyAlignment="1" applyProtection="1">
      <alignment horizontal="right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191" fontId="11" fillId="0" borderId="0" xfId="0" applyNumberFormat="1" applyFont="1" applyBorder="1" applyAlignment="1" applyProtection="1">
      <alignment vertical="center"/>
      <protection locked="0"/>
    </xf>
    <xf numFmtId="0" fontId="14" fillId="0" borderId="15" xfId="0" applyNumberFormat="1" applyFont="1" applyBorder="1" applyAlignment="1" applyProtection="1">
      <alignment horizontal="center" vertical="center"/>
      <protection locked="0"/>
    </xf>
    <xf numFmtId="3" fontId="14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5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3" fontId="9" fillId="0" borderId="17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191" fontId="9" fillId="0" borderId="0" xfId="0" applyNumberFormat="1" applyFont="1" applyBorder="1" applyAlignment="1" applyProtection="1">
      <alignment vertical="center"/>
      <protection locked="0"/>
    </xf>
    <xf numFmtId="191" fontId="9" fillId="0" borderId="17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0" fontId="16" fillId="0" borderId="23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SheetLayoutView="100" zoomScalePageLayoutView="0" workbookViewId="0" topLeftCell="A41">
      <selection activeCell="H61" sqref="H61"/>
    </sheetView>
  </sheetViews>
  <sheetFormatPr defaultColWidth="8.796875" defaultRowHeight="15"/>
  <cols>
    <col min="1" max="1" width="11.3984375" style="3" customWidth="1"/>
    <col min="2" max="8" width="10.5" style="3" customWidth="1"/>
    <col min="9" max="16384" width="9" style="3" customWidth="1"/>
  </cols>
  <sheetData>
    <row r="1" spans="1:8" s="1" customFormat="1" ht="17.25" customHeight="1">
      <c r="A1" s="34" t="s">
        <v>58</v>
      </c>
      <c r="B1" s="34"/>
      <c r="C1" s="34"/>
      <c r="D1" s="34"/>
      <c r="E1" s="34"/>
      <c r="F1" s="34"/>
      <c r="G1" s="34"/>
      <c r="H1" s="34"/>
    </row>
    <row r="2" spans="1:8" ht="15.75" customHeight="1" thickBot="1">
      <c r="A2" s="2" t="s">
        <v>53</v>
      </c>
      <c r="B2" s="2"/>
      <c r="C2" s="2"/>
      <c r="D2" s="2"/>
      <c r="E2" s="2"/>
      <c r="F2" s="2"/>
      <c r="G2" s="2"/>
      <c r="H2" s="2"/>
    </row>
    <row r="3" spans="1:8" ht="17.25" customHeight="1">
      <c r="A3" s="35" t="s">
        <v>0</v>
      </c>
      <c r="B3" s="37" t="s">
        <v>59</v>
      </c>
      <c r="C3" s="38"/>
      <c r="D3" s="39"/>
      <c r="E3" s="37" t="s">
        <v>60</v>
      </c>
      <c r="F3" s="38"/>
      <c r="G3" s="39"/>
      <c r="H3" s="4" t="s">
        <v>1</v>
      </c>
    </row>
    <row r="4" spans="1:8" ht="16.5" customHeight="1">
      <c r="A4" s="36"/>
      <c r="B4" s="5" t="s">
        <v>56</v>
      </c>
      <c r="C4" s="5" t="s">
        <v>2</v>
      </c>
      <c r="D4" s="5" t="s">
        <v>3</v>
      </c>
      <c r="E4" s="5" t="s">
        <v>57</v>
      </c>
      <c r="F4" s="5" t="s">
        <v>2</v>
      </c>
      <c r="G4" s="5" t="s">
        <v>3</v>
      </c>
      <c r="H4" s="6" t="s">
        <v>4</v>
      </c>
    </row>
    <row r="5" spans="1:11" s="8" customFormat="1" ht="15.75" customHeight="1">
      <c r="A5" s="17" t="s">
        <v>5</v>
      </c>
      <c r="B5" s="7">
        <v>1138613</v>
      </c>
      <c r="C5" s="7">
        <v>533302</v>
      </c>
      <c r="D5" s="7">
        <v>605311</v>
      </c>
      <c r="E5" s="7">
        <f>E7+E22</f>
        <v>1162347</v>
      </c>
      <c r="F5" s="7">
        <f>F7+F22</f>
        <v>545323</v>
      </c>
      <c r="G5" s="7">
        <f>G7+G22</f>
        <v>617024</v>
      </c>
      <c r="H5" s="16">
        <f>E5-B5</f>
        <v>23734</v>
      </c>
      <c r="K5" s="9"/>
    </row>
    <row r="6" spans="1:11" s="8" customFormat="1" ht="9" customHeight="1">
      <c r="A6" s="18"/>
      <c r="B6" s="9"/>
      <c r="C6" s="9"/>
      <c r="D6" s="9"/>
      <c r="E6" s="9"/>
      <c r="F6" s="9"/>
      <c r="G6" s="9"/>
      <c r="H6" s="24"/>
      <c r="K6" s="9"/>
    </row>
    <row r="7" spans="1:11" s="8" customFormat="1" ht="15.75" customHeight="1">
      <c r="A7" s="18" t="s">
        <v>6</v>
      </c>
      <c r="B7" s="9">
        <v>896640</v>
      </c>
      <c r="C7" s="9">
        <v>419770</v>
      </c>
      <c r="D7" s="9">
        <v>476870</v>
      </c>
      <c r="E7" s="9">
        <f>SUM(E9:E20)</f>
        <v>916326</v>
      </c>
      <c r="F7" s="9">
        <f>SUM(F9:F20)</f>
        <v>429855</v>
      </c>
      <c r="G7" s="9">
        <f>SUM(G9:G20)</f>
        <v>486471</v>
      </c>
      <c r="H7" s="24">
        <f aca="true" t="shared" si="0" ref="H7:H57">E7-B7</f>
        <v>19686</v>
      </c>
      <c r="K7" s="9"/>
    </row>
    <row r="8" spans="1:11" s="8" customFormat="1" ht="9" customHeight="1">
      <c r="A8" s="18"/>
      <c r="B8" s="9"/>
      <c r="C8" s="10"/>
      <c r="D8" s="10"/>
      <c r="E8" s="10"/>
      <c r="F8" s="9"/>
      <c r="G8" s="10"/>
      <c r="H8" s="24"/>
      <c r="K8" s="9"/>
    </row>
    <row r="9" spans="1:11" ht="15.75" customHeight="1">
      <c r="A9" s="23" t="s">
        <v>7</v>
      </c>
      <c r="B9" s="14">
        <v>299420</v>
      </c>
      <c r="C9" s="15">
        <v>138675</v>
      </c>
      <c r="D9" s="15">
        <v>160745</v>
      </c>
      <c r="E9" s="15">
        <f>SUM(F9+G9)</f>
        <v>305626</v>
      </c>
      <c r="F9" s="14">
        <v>141737</v>
      </c>
      <c r="G9" s="15">
        <v>163889</v>
      </c>
      <c r="H9" s="32">
        <f t="shared" si="0"/>
        <v>6206</v>
      </c>
      <c r="K9" s="14"/>
    </row>
    <row r="10" spans="1:11" ht="15.75" customHeight="1">
      <c r="A10" s="23" t="s">
        <v>8</v>
      </c>
      <c r="B10" s="14">
        <v>56556</v>
      </c>
      <c r="C10" s="15">
        <v>26496</v>
      </c>
      <c r="D10" s="15">
        <v>30060</v>
      </c>
      <c r="E10" s="15">
        <f aca="true" t="shared" si="1" ref="E10:E57">SUM(F10+G10)</f>
        <v>57789</v>
      </c>
      <c r="F10" s="14">
        <v>27115</v>
      </c>
      <c r="G10" s="15">
        <v>30674</v>
      </c>
      <c r="H10" s="32">
        <f t="shared" si="0"/>
        <v>1233</v>
      </c>
      <c r="K10" s="14"/>
    </row>
    <row r="11" spans="1:11" ht="15.75" customHeight="1">
      <c r="A11" s="23" t="s">
        <v>9</v>
      </c>
      <c r="B11" s="14">
        <v>72957</v>
      </c>
      <c r="C11" s="15">
        <v>34326</v>
      </c>
      <c r="D11" s="15">
        <v>38631</v>
      </c>
      <c r="E11" s="15">
        <f t="shared" si="1"/>
        <v>74289</v>
      </c>
      <c r="F11" s="14">
        <v>35000</v>
      </c>
      <c r="G11" s="15">
        <v>39289</v>
      </c>
      <c r="H11" s="32">
        <f t="shared" si="0"/>
        <v>1332</v>
      </c>
      <c r="K11" s="14"/>
    </row>
    <row r="12" spans="1:11" ht="15.75" customHeight="1">
      <c r="A12" s="23" t="s">
        <v>10</v>
      </c>
      <c r="B12" s="14">
        <v>52637</v>
      </c>
      <c r="C12" s="15">
        <v>25403</v>
      </c>
      <c r="D12" s="15">
        <v>27234</v>
      </c>
      <c r="E12" s="15">
        <f t="shared" si="1"/>
        <v>54598</v>
      </c>
      <c r="F12" s="14">
        <v>26421</v>
      </c>
      <c r="G12" s="15">
        <v>28177</v>
      </c>
      <c r="H12" s="32">
        <f t="shared" si="0"/>
        <v>1961</v>
      </c>
      <c r="K12" s="14"/>
    </row>
    <row r="13" spans="1:11" ht="15.75" customHeight="1">
      <c r="A13" s="23" t="s">
        <v>11</v>
      </c>
      <c r="B13" s="14">
        <v>100839</v>
      </c>
      <c r="C13" s="15">
        <v>47469</v>
      </c>
      <c r="D13" s="15">
        <v>53370</v>
      </c>
      <c r="E13" s="15">
        <f t="shared" si="1"/>
        <v>103269</v>
      </c>
      <c r="F13" s="14">
        <v>48665</v>
      </c>
      <c r="G13" s="15">
        <v>54604</v>
      </c>
      <c r="H13" s="32">
        <f t="shared" si="0"/>
        <v>2430</v>
      </c>
      <c r="K13" s="14"/>
    </row>
    <row r="14" spans="1:11" ht="15.75" customHeight="1">
      <c r="A14" s="23" t="s">
        <v>12</v>
      </c>
      <c r="B14" s="14">
        <v>48573</v>
      </c>
      <c r="C14" s="15">
        <v>22774</v>
      </c>
      <c r="D14" s="15">
        <v>25799</v>
      </c>
      <c r="E14" s="15">
        <f t="shared" si="1"/>
        <v>49419</v>
      </c>
      <c r="F14" s="14">
        <v>23207</v>
      </c>
      <c r="G14" s="15">
        <v>26212</v>
      </c>
      <c r="H14" s="32">
        <f t="shared" si="0"/>
        <v>846</v>
      </c>
      <c r="K14" s="14"/>
    </row>
    <row r="15" spans="1:11" ht="15.75" customHeight="1">
      <c r="A15" s="23" t="s">
        <v>13</v>
      </c>
      <c r="B15" s="14">
        <v>27688</v>
      </c>
      <c r="C15" s="15">
        <v>12963</v>
      </c>
      <c r="D15" s="15">
        <v>14725</v>
      </c>
      <c r="E15" s="15">
        <f t="shared" si="1"/>
        <v>27866</v>
      </c>
      <c r="F15" s="14">
        <v>13101</v>
      </c>
      <c r="G15" s="15">
        <v>14765</v>
      </c>
      <c r="H15" s="32">
        <f t="shared" si="0"/>
        <v>178</v>
      </c>
      <c r="K15" s="14"/>
    </row>
    <row r="16" spans="1:11" ht="15.75" customHeight="1">
      <c r="A16" s="23" t="s">
        <v>14</v>
      </c>
      <c r="B16" s="14">
        <v>23814</v>
      </c>
      <c r="C16" s="15">
        <v>11093</v>
      </c>
      <c r="D16" s="15">
        <v>12721</v>
      </c>
      <c r="E16" s="15">
        <f t="shared" si="1"/>
        <v>24037</v>
      </c>
      <c r="F16" s="14">
        <v>11221</v>
      </c>
      <c r="G16" s="15">
        <v>12816</v>
      </c>
      <c r="H16" s="32">
        <f t="shared" si="0"/>
        <v>223</v>
      </c>
      <c r="K16" s="14"/>
    </row>
    <row r="17" spans="1:11" ht="15.75" customHeight="1">
      <c r="A17" s="23" t="s">
        <v>15</v>
      </c>
      <c r="B17" s="14">
        <v>96493</v>
      </c>
      <c r="C17" s="15">
        <v>45151</v>
      </c>
      <c r="D17" s="15">
        <v>51342</v>
      </c>
      <c r="E17" s="15">
        <f t="shared" si="1"/>
        <v>98760</v>
      </c>
      <c r="F17" s="14">
        <v>46331</v>
      </c>
      <c r="G17" s="15">
        <v>52429</v>
      </c>
      <c r="H17" s="32">
        <f t="shared" si="0"/>
        <v>2267</v>
      </c>
      <c r="K17" s="14"/>
    </row>
    <row r="18" spans="1:11" ht="15.75" customHeight="1">
      <c r="A18" s="23" t="s">
        <v>16</v>
      </c>
      <c r="B18" s="14">
        <v>60390</v>
      </c>
      <c r="C18" s="15">
        <v>28549</v>
      </c>
      <c r="D18" s="15">
        <v>31841</v>
      </c>
      <c r="E18" s="15">
        <f t="shared" si="1"/>
        <v>62677</v>
      </c>
      <c r="F18" s="14">
        <v>29709</v>
      </c>
      <c r="G18" s="15">
        <v>32968</v>
      </c>
      <c r="H18" s="32">
        <f t="shared" si="0"/>
        <v>2287</v>
      </c>
      <c r="K18" s="14"/>
    </row>
    <row r="19" spans="1:11" ht="15.75" customHeight="1">
      <c r="A19" s="23" t="s">
        <v>52</v>
      </c>
      <c r="B19" s="14">
        <v>29418</v>
      </c>
      <c r="C19" s="15">
        <v>13773</v>
      </c>
      <c r="D19" s="15">
        <v>15645</v>
      </c>
      <c r="E19" s="15">
        <f t="shared" si="1"/>
        <v>30101</v>
      </c>
      <c r="F19" s="14">
        <v>14163</v>
      </c>
      <c r="G19" s="15">
        <v>15938</v>
      </c>
      <c r="H19" s="32">
        <f t="shared" si="0"/>
        <v>683</v>
      </c>
      <c r="K19" s="14"/>
    </row>
    <row r="20" spans="1:11" ht="15.75" customHeight="1">
      <c r="A20" s="23" t="s">
        <v>54</v>
      </c>
      <c r="B20" s="14">
        <v>27855</v>
      </c>
      <c r="C20" s="15">
        <v>13098</v>
      </c>
      <c r="D20" s="15">
        <v>14757</v>
      </c>
      <c r="E20" s="15">
        <f t="shared" si="1"/>
        <v>27895</v>
      </c>
      <c r="F20" s="14">
        <v>13185</v>
      </c>
      <c r="G20" s="15">
        <v>14710</v>
      </c>
      <c r="H20" s="32">
        <f t="shared" si="0"/>
        <v>40</v>
      </c>
      <c r="K20" s="14"/>
    </row>
    <row r="21" spans="1:11" s="8" customFormat="1" ht="9" customHeight="1">
      <c r="A21" s="19"/>
      <c r="B21" s="9"/>
      <c r="C21" s="10"/>
      <c r="D21" s="10"/>
      <c r="E21" s="15"/>
      <c r="F21" s="9"/>
      <c r="G21" s="10"/>
      <c r="H21" s="24"/>
      <c r="K21" s="9"/>
    </row>
    <row r="22" spans="1:11" s="8" customFormat="1" ht="15.75" customHeight="1">
      <c r="A22" s="18" t="s">
        <v>17</v>
      </c>
      <c r="B22" s="9">
        <v>241973</v>
      </c>
      <c r="C22" s="9">
        <v>113532</v>
      </c>
      <c r="D22" s="9">
        <v>128441</v>
      </c>
      <c r="E22" s="10">
        <f>E24+E26+E31+E35+E38+E41+E46</f>
        <v>246021</v>
      </c>
      <c r="F22" s="10">
        <f>F24+F26+F31+F35+F38+F41+F46</f>
        <v>115468</v>
      </c>
      <c r="G22" s="10">
        <f>G24+G26+G31+G35+G38+G41+G46</f>
        <v>130553</v>
      </c>
      <c r="H22" s="24">
        <f t="shared" si="0"/>
        <v>4048</v>
      </c>
      <c r="K22" s="9"/>
    </row>
    <row r="23" spans="1:11" s="8" customFormat="1" ht="9" customHeight="1">
      <c r="A23" s="18"/>
      <c r="B23" s="9"/>
      <c r="C23" s="10"/>
      <c r="D23" s="10"/>
      <c r="E23" s="15"/>
      <c r="F23" s="9"/>
      <c r="G23" s="10"/>
      <c r="H23" s="24"/>
      <c r="K23" s="9"/>
    </row>
    <row r="24" spans="1:11" s="27" customFormat="1" ht="15.75" customHeight="1">
      <c r="A24" s="25" t="s">
        <v>18</v>
      </c>
      <c r="B24" s="26">
        <v>3389</v>
      </c>
      <c r="C24" s="26">
        <v>1596</v>
      </c>
      <c r="D24" s="26">
        <v>1793</v>
      </c>
      <c r="E24" s="10">
        <f>SUM(E25)</f>
        <v>3365</v>
      </c>
      <c r="F24" s="10">
        <f>SUM(F25)</f>
        <v>1585</v>
      </c>
      <c r="G24" s="10">
        <f>SUM(G25)</f>
        <v>1780</v>
      </c>
      <c r="H24" s="24">
        <f t="shared" si="0"/>
        <v>-24</v>
      </c>
      <c r="K24" s="26"/>
    </row>
    <row r="25" spans="1:11" s="13" customFormat="1" ht="15.75" customHeight="1">
      <c r="A25" s="20" t="s">
        <v>19</v>
      </c>
      <c r="B25" s="11">
        <v>3389</v>
      </c>
      <c r="C25" s="12">
        <v>1596</v>
      </c>
      <c r="D25" s="12">
        <v>1793</v>
      </c>
      <c r="E25" s="15">
        <f t="shared" si="1"/>
        <v>3365</v>
      </c>
      <c r="F25" s="14">
        <v>1585</v>
      </c>
      <c r="G25" s="12">
        <v>1780</v>
      </c>
      <c r="H25" s="32">
        <f t="shared" si="0"/>
        <v>-24</v>
      </c>
      <c r="K25" s="11"/>
    </row>
    <row r="26" spans="1:11" s="27" customFormat="1" ht="15.75" customHeight="1">
      <c r="A26" s="25" t="s">
        <v>20</v>
      </c>
      <c r="B26" s="26">
        <v>64966</v>
      </c>
      <c r="C26" s="26">
        <v>30346</v>
      </c>
      <c r="D26" s="26">
        <v>34620</v>
      </c>
      <c r="E26" s="10">
        <f>SUM(E27:E30)</f>
        <v>66329</v>
      </c>
      <c r="F26" s="10">
        <f>SUM(F27:F30)</f>
        <v>31012</v>
      </c>
      <c r="G26" s="10">
        <f>SUM(G27:G30)</f>
        <v>35317</v>
      </c>
      <c r="H26" s="24">
        <f t="shared" si="0"/>
        <v>1363</v>
      </c>
      <c r="K26" s="26"/>
    </row>
    <row r="27" spans="1:11" s="13" customFormat="1" ht="15.75" customHeight="1">
      <c r="A27" s="20" t="s">
        <v>21</v>
      </c>
      <c r="B27" s="11">
        <v>16434</v>
      </c>
      <c r="C27" s="12">
        <v>7697</v>
      </c>
      <c r="D27" s="12">
        <v>8737</v>
      </c>
      <c r="E27" s="15">
        <f t="shared" si="1"/>
        <v>16691</v>
      </c>
      <c r="F27" s="14">
        <v>7817</v>
      </c>
      <c r="G27" s="12">
        <v>8874</v>
      </c>
      <c r="H27" s="32">
        <f t="shared" si="0"/>
        <v>257</v>
      </c>
      <c r="K27" s="11"/>
    </row>
    <row r="28" spans="1:11" s="13" customFormat="1" ht="15.75" customHeight="1">
      <c r="A28" s="20" t="s">
        <v>22</v>
      </c>
      <c r="B28" s="11">
        <v>19051</v>
      </c>
      <c r="C28" s="12">
        <v>8854</v>
      </c>
      <c r="D28" s="12">
        <v>10197</v>
      </c>
      <c r="E28" s="15">
        <f t="shared" si="1"/>
        <v>19570</v>
      </c>
      <c r="F28" s="14">
        <v>9109</v>
      </c>
      <c r="G28" s="12">
        <v>10461</v>
      </c>
      <c r="H28" s="32">
        <f t="shared" si="0"/>
        <v>519</v>
      </c>
      <c r="K28" s="11"/>
    </row>
    <row r="29" spans="1:11" s="13" customFormat="1" ht="15.75" customHeight="1">
      <c r="A29" s="20" t="s">
        <v>23</v>
      </c>
      <c r="B29" s="11">
        <v>22968</v>
      </c>
      <c r="C29" s="12">
        <v>10677</v>
      </c>
      <c r="D29" s="12">
        <v>12291</v>
      </c>
      <c r="E29" s="15">
        <f t="shared" si="1"/>
        <v>23480</v>
      </c>
      <c r="F29" s="14">
        <v>10956</v>
      </c>
      <c r="G29" s="12">
        <v>12524</v>
      </c>
      <c r="H29" s="32">
        <f t="shared" si="0"/>
        <v>512</v>
      </c>
      <c r="K29" s="11"/>
    </row>
    <row r="30" spans="1:11" s="13" customFormat="1" ht="15.75" customHeight="1">
      <c r="A30" s="20" t="s">
        <v>24</v>
      </c>
      <c r="B30" s="11">
        <v>6513</v>
      </c>
      <c r="C30" s="12">
        <v>3118</v>
      </c>
      <c r="D30" s="12">
        <v>3395</v>
      </c>
      <c r="E30" s="15">
        <f t="shared" si="1"/>
        <v>6588</v>
      </c>
      <c r="F30" s="14">
        <v>3130</v>
      </c>
      <c r="G30" s="12">
        <v>3458</v>
      </c>
      <c r="H30" s="32">
        <f t="shared" si="0"/>
        <v>75</v>
      </c>
      <c r="K30" s="11"/>
    </row>
    <row r="31" spans="1:11" s="27" customFormat="1" ht="15.75" customHeight="1">
      <c r="A31" s="25" t="s">
        <v>25</v>
      </c>
      <c r="B31" s="26">
        <v>39920</v>
      </c>
      <c r="C31" s="26">
        <v>18893</v>
      </c>
      <c r="D31" s="26">
        <v>21027</v>
      </c>
      <c r="E31" s="10">
        <f>SUM(E32:E34)</f>
        <v>40656</v>
      </c>
      <c r="F31" s="10">
        <f>SUM(F32:F34)</f>
        <v>19255</v>
      </c>
      <c r="G31" s="10">
        <f>SUM(G32:G34)</f>
        <v>21401</v>
      </c>
      <c r="H31" s="24">
        <f t="shared" si="0"/>
        <v>736</v>
      </c>
      <c r="K31" s="26"/>
    </row>
    <row r="32" spans="1:11" s="13" customFormat="1" ht="15.75" customHeight="1">
      <c r="A32" s="20" t="s">
        <v>26</v>
      </c>
      <c r="B32" s="11">
        <v>7211</v>
      </c>
      <c r="C32" s="12">
        <v>3426</v>
      </c>
      <c r="D32" s="12">
        <v>3785</v>
      </c>
      <c r="E32" s="15">
        <f t="shared" si="1"/>
        <v>7284</v>
      </c>
      <c r="F32" s="14">
        <v>3463</v>
      </c>
      <c r="G32" s="12">
        <v>3821</v>
      </c>
      <c r="H32" s="32">
        <f t="shared" si="0"/>
        <v>73</v>
      </c>
      <c r="K32" s="11"/>
    </row>
    <row r="33" spans="1:11" s="13" customFormat="1" ht="15.75" customHeight="1">
      <c r="A33" s="20" t="s">
        <v>27</v>
      </c>
      <c r="B33" s="11">
        <v>6026</v>
      </c>
      <c r="C33" s="12">
        <v>2844</v>
      </c>
      <c r="D33" s="12">
        <v>3182</v>
      </c>
      <c r="E33" s="15">
        <f t="shared" si="1"/>
        <v>6140</v>
      </c>
      <c r="F33" s="14">
        <v>2891</v>
      </c>
      <c r="G33" s="12">
        <v>3249</v>
      </c>
      <c r="H33" s="32">
        <f t="shared" si="0"/>
        <v>114</v>
      </c>
      <c r="K33" s="11"/>
    </row>
    <row r="34" spans="1:11" s="13" customFormat="1" ht="15.75" customHeight="1">
      <c r="A34" s="20" t="s">
        <v>28</v>
      </c>
      <c r="B34" s="11">
        <v>26683</v>
      </c>
      <c r="C34" s="12">
        <v>12623</v>
      </c>
      <c r="D34" s="12">
        <v>14060</v>
      </c>
      <c r="E34" s="15">
        <f t="shared" si="1"/>
        <v>27232</v>
      </c>
      <c r="F34" s="11">
        <v>12901</v>
      </c>
      <c r="G34" s="12">
        <v>14331</v>
      </c>
      <c r="H34" s="32">
        <f t="shared" si="0"/>
        <v>549</v>
      </c>
      <c r="K34" s="11"/>
    </row>
    <row r="35" spans="1:11" s="27" customFormat="1" ht="15.75" customHeight="1">
      <c r="A35" s="25" t="s">
        <v>29</v>
      </c>
      <c r="B35" s="26">
        <v>3124</v>
      </c>
      <c r="C35" s="26">
        <v>1451</v>
      </c>
      <c r="D35" s="26">
        <v>1673</v>
      </c>
      <c r="E35" s="10">
        <f>SUM(E36:E37)</f>
        <v>3078</v>
      </c>
      <c r="F35" s="10">
        <f>SUM(F36:F37)</f>
        <v>1430</v>
      </c>
      <c r="G35" s="10">
        <f>SUM(G36:G37)</f>
        <v>1648</v>
      </c>
      <c r="H35" s="24">
        <f t="shared" si="0"/>
        <v>-46</v>
      </c>
      <c r="K35" s="26"/>
    </row>
    <row r="36" spans="1:11" s="13" customFormat="1" ht="15.75" customHeight="1">
      <c r="A36" s="20" t="s">
        <v>30</v>
      </c>
      <c r="B36" s="11">
        <v>1436</v>
      </c>
      <c r="C36" s="12">
        <v>670</v>
      </c>
      <c r="D36" s="12">
        <v>766</v>
      </c>
      <c r="E36" s="15">
        <f t="shared" si="1"/>
        <v>1416</v>
      </c>
      <c r="F36" s="14">
        <v>662</v>
      </c>
      <c r="G36" s="12">
        <v>754</v>
      </c>
      <c r="H36" s="32">
        <f t="shared" si="0"/>
        <v>-20</v>
      </c>
      <c r="K36" s="11"/>
    </row>
    <row r="37" spans="1:11" s="13" customFormat="1" ht="15.75" customHeight="1">
      <c r="A37" s="20" t="s">
        <v>31</v>
      </c>
      <c r="B37" s="11">
        <v>1688</v>
      </c>
      <c r="C37" s="12">
        <v>781</v>
      </c>
      <c r="D37" s="12">
        <v>907</v>
      </c>
      <c r="E37" s="15">
        <f t="shared" si="1"/>
        <v>1662</v>
      </c>
      <c r="F37" s="14">
        <v>768</v>
      </c>
      <c r="G37" s="12">
        <v>894</v>
      </c>
      <c r="H37" s="32">
        <f t="shared" si="0"/>
        <v>-26</v>
      </c>
      <c r="K37" s="11"/>
    </row>
    <row r="38" spans="1:11" s="27" customFormat="1" ht="15.75" customHeight="1">
      <c r="A38" s="25" t="s">
        <v>32</v>
      </c>
      <c r="B38" s="26">
        <v>11016</v>
      </c>
      <c r="C38" s="26">
        <v>5192</v>
      </c>
      <c r="D38" s="26">
        <v>5824</v>
      </c>
      <c r="E38" s="10">
        <f>SUM(E39:E40)</f>
        <v>11090</v>
      </c>
      <c r="F38" s="10">
        <f>SUM(F39:F40)</f>
        <v>5227</v>
      </c>
      <c r="G38" s="10">
        <f>SUM(G39:G40)</f>
        <v>5863</v>
      </c>
      <c r="H38" s="24">
        <f t="shared" si="0"/>
        <v>74</v>
      </c>
      <c r="K38" s="26"/>
    </row>
    <row r="39" spans="1:11" s="13" customFormat="1" ht="15.75" customHeight="1">
      <c r="A39" s="20" t="s">
        <v>33</v>
      </c>
      <c r="B39" s="11">
        <v>6079</v>
      </c>
      <c r="C39" s="12">
        <v>2865</v>
      </c>
      <c r="D39" s="12">
        <v>3214</v>
      </c>
      <c r="E39" s="15">
        <f t="shared" si="1"/>
        <v>6108</v>
      </c>
      <c r="F39" s="14">
        <v>2863</v>
      </c>
      <c r="G39" s="12">
        <v>3245</v>
      </c>
      <c r="H39" s="32">
        <f t="shared" si="0"/>
        <v>29</v>
      </c>
      <c r="K39" s="11"/>
    </row>
    <row r="40" spans="1:11" s="13" customFormat="1" ht="15.75" customHeight="1">
      <c r="A40" s="20" t="s">
        <v>34</v>
      </c>
      <c r="B40" s="11">
        <v>4937</v>
      </c>
      <c r="C40" s="12">
        <v>2327</v>
      </c>
      <c r="D40" s="12">
        <v>2610</v>
      </c>
      <c r="E40" s="15">
        <f t="shared" si="1"/>
        <v>4982</v>
      </c>
      <c r="F40" s="14">
        <v>2364</v>
      </c>
      <c r="G40" s="12">
        <v>2618</v>
      </c>
      <c r="H40" s="32">
        <f t="shared" si="0"/>
        <v>45</v>
      </c>
      <c r="K40" s="11"/>
    </row>
    <row r="41" spans="1:11" s="27" customFormat="1" ht="15.75" customHeight="1">
      <c r="A41" s="28" t="s">
        <v>35</v>
      </c>
      <c r="B41" s="26">
        <v>81317</v>
      </c>
      <c r="C41" s="26">
        <v>38129</v>
      </c>
      <c r="D41" s="26">
        <v>43188</v>
      </c>
      <c r="E41" s="10">
        <f>SUM(E42:E45)</f>
        <v>83371</v>
      </c>
      <c r="F41" s="10">
        <f>SUM(F42:F45)</f>
        <v>39098</v>
      </c>
      <c r="G41" s="10">
        <f>SUM(G42:G45)</f>
        <v>44273</v>
      </c>
      <c r="H41" s="24">
        <f t="shared" si="0"/>
        <v>2054</v>
      </c>
      <c r="I41" s="27" t="s">
        <v>55</v>
      </c>
      <c r="K41" s="26"/>
    </row>
    <row r="42" spans="1:11" s="13" customFormat="1" ht="15.75" customHeight="1">
      <c r="A42" s="20" t="s">
        <v>36</v>
      </c>
      <c r="B42" s="11">
        <v>19028</v>
      </c>
      <c r="C42" s="12">
        <v>8830</v>
      </c>
      <c r="D42" s="12">
        <v>10198</v>
      </c>
      <c r="E42" s="15">
        <f t="shared" si="1"/>
        <v>19475</v>
      </c>
      <c r="F42" s="14">
        <v>9080</v>
      </c>
      <c r="G42" s="12">
        <v>10395</v>
      </c>
      <c r="H42" s="32">
        <f t="shared" si="0"/>
        <v>447</v>
      </c>
      <c r="K42" s="11"/>
    </row>
    <row r="43" spans="1:11" s="13" customFormat="1" ht="15.75" customHeight="1">
      <c r="A43" s="20" t="s">
        <v>37</v>
      </c>
      <c r="B43" s="11">
        <v>19128</v>
      </c>
      <c r="C43" s="12">
        <v>8938</v>
      </c>
      <c r="D43" s="12">
        <v>10190</v>
      </c>
      <c r="E43" s="15">
        <f t="shared" si="1"/>
        <v>19658</v>
      </c>
      <c r="F43" s="14">
        <v>9179</v>
      </c>
      <c r="G43" s="12">
        <v>10479</v>
      </c>
      <c r="H43" s="32">
        <f t="shared" si="0"/>
        <v>530</v>
      </c>
      <c r="K43" s="11"/>
    </row>
    <row r="44" spans="1:11" s="13" customFormat="1" ht="15.75" customHeight="1">
      <c r="A44" s="20" t="s">
        <v>38</v>
      </c>
      <c r="B44" s="11">
        <v>27604</v>
      </c>
      <c r="C44" s="12">
        <v>13158</v>
      </c>
      <c r="D44" s="12">
        <v>14446</v>
      </c>
      <c r="E44" s="15">
        <f t="shared" si="1"/>
        <v>28448</v>
      </c>
      <c r="F44" s="14">
        <v>13547</v>
      </c>
      <c r="G44" s="12">
        <v>14901</v>
      </c>
      <c r="H44" s="32">
        <f t="shared" si="0"/>
        <v>844</v>
      </c>
      <c r="K44" s="11"/>
    </row>
    <row r="45" spans="1:11" s="13" customFormat="1" ht="15.75" customHeight="1">
      <c r="A45" s="20" t="s">
        <v>39</v>
      </c>
      <c r="B45" s="11">
        <v>15557</v>
      </c>
      <c r="C45" s="12">
        <v>7203</v>
      </c>
      <c r="D45" s="12">
        <v>8354</v>
      </c>
      <c r="E45" s="15">
        <f t="shared" si="1"/>
        <v>15790</v>
      </c>
      <c r="F45" s="14">
        <v>7292</v>
      </c>
      <c r="G45" s="12">
        <v>8498</v>
      </c>
      <c r="H45" s="32">
        <f t="shared" si="0"/>
        <v>233</v>
      </c>
      <c r="K45" s="11"/>
    </row>
    <row r="46" spans="1:11" s="27" customFormat="1" ht="15.75" customHeight="1">
      <c r="A46" s="25" t="s">
        <v>40</v>
      </c>
      <c r="B46" s="26">
        <v>38241</v>
      </c>
      <c r="C46" s="26">
        <v>17925</v>
      </c>
      <c r="D46" s="26">
        <v>20316</v>
      </c>
      <c r="E46" s="10">
        <f>SUM(E47:E57)</f>
        <v>38132</v>
      </c>
      <c r="F46" s="10">
        <f>SUM(F47:F57)</f>
        <v>17861</v>
      </c>
      <c r="G46" s="10">
        <f>SUM(G47:G57)</f>
        <v>20271</v>
      </c>
      <c r="H46" s="24">
        <f t="shared" si="0"/>
        <v>-109</v>
      </c>
      <c r="K46" s="26"/>
    </row>
    <row r="47" spans="1:11" ht="15.75" customHeight="1">
      <c r="A47" s="21" t="s">
        <v>41</v>
      </c>
      <c r="B47" s="14">
        <v>7129</v>
      </c>
      <c r="C47" s="15">
        <v>3257</v>
      </c>
      <c r="D47" s="15">
        <v>3872</v>
      </c>
      <c r="E47" s="15">
        <f t="shared" si="1"/>
        <v>7038</v>
      </c>
      <c r="F47" s="14">
        <v>3203</v>
      </c>
      <c r="G47" s="15">
        <v>3835</v>
      </c>
      <c r="H47" s="32">
        <f t="shared" si="0"/>
        <v>-91</v>
      </c>
      <c r="K47" s="14"/>
    </row>
    <row r="48" spans="1:11" ht="15.75" customHeight="1">
      <c r="A48" s="21" t="s">
        <v>42</v>
      </c>
      <c r="B48" s="14">
        <v>15397</v>
      </c>
      <c r="C48" s="15">
        <v>7260</v>
      </c>
      <c r="D48" s="15">
        <v>8137</v>
      </c>
      <c r="E48" s="15">
        <f t="shared" si="1"/>
        <v>15583</v>
      </c>
      <c r="F48" s="14">
        <v>7338</v>
      </c>
      <c r="G48" s="15">
        <v>8245</v>
      </c>
      <c r="H48" s="32">
        <f t="shared" si="0"/>
        <v>186</v>
      </c>
      <c r="K48" s="14"/>
    </row>
    <row r="49" spans="1:11" ht="15.75" customHeight="1">
      <c r="A49" s="21" t="s">
        <v>43</v>
      </c>
      <c r="B49" s="14">
        <v>5327</v>
      </c>
      <c r="C49" s="15">
        <v>2465</v>
      </c>
      <c r="D49" s="15">
        <v>2862</v>
      </c>
      <c r="E49" s="15">
        <f t="shared" si="1"/>
        <v>5304</v>
      </c>
      <c r="F49" s="14">
        <v>2467</v>
      </c>
      <c r="G49" s="15">
        <v>2837</v>
      </c>
      <c r="H49" s="32">
        <f t="shared" si="0"/>
        <v>-23</v>
      </c>
      <c r="K49" s="14"/>
    </row>
    <row r="50" spans="1:11" ht="15.75" customHeight="1">
      <c r="A50" s="21" t="s">
        <v>44</v>
      </c>
      <c r="B50" s="14">
        <v>713</v>
      </c>
      <c r="C50" s="15">
        <v>333</v>
      </c>
      <c r="D50" s="15">
        <v>380</v>
      </c>
      <c r="E50" s="15">
        <f t="shared" si="1"/>
        <v>707</v>
      </c>
      <c r="F50" s="14">
        <v>333</v>
      </c>
      <c r="G50" s="15">
        <v>374</v>
      </c>
      <c r="H50" s="32">
        <f t="shared" si="0"/>
        <v>-6</v>
      </c>
      <c r="K50" s="14"/>
    </row>
    <row r="51" spans="1:11" ht="15.75" customHeight="1">
      <c r="A51" s="21" t="s">
        <v>45</v>
      </c>
      <c r="B51" s="14">
        <v>1380</v>
      </c>
      <c r="C51" s="15">
        <v>636</v>
      </c>
      <c r="D51" s="15">
        <v>744</v>
      </c>
      <c r="E51" s="15">
        <f t="shared" si="1"/>
        <v>1354</v>
      </c>
      <c r="F51" s="14">
        <v>621</v>
      </c>
      <c r="G51" s="15">
        <v>733</v>
      </c>
      <c r="H51" s="32">
        <f t="shared" si="0"/>
        <v>-26</v>
      </c>
      <c r="K51" s="14"/>
    </row>
    <row r="52" spans="1:11" ht="15.75" customHeight="1">
      <c r="A52" s="21" t="s">
        <v>46</v>
      </c>
      <c r="B52" s="14">
        <v>420</v>
      </c>
      <c r="C52" s="15">
        <v>206</v>
      </c>
      <c r="D52" s="15">
        <v>214</v>
      </c>
      <c r="E52" s="15">
        <f t="shared" si="1"/>
        <v>399</v>
      </c>
      <c r="F52" s="14">
        <v>191</v>
      </c>
      <c r="G52" s="15">
        <v>208</v>
      </c>
      <c r="H52" s="32">
        <f t="shared" si="0"/>
        <v>-21</v>
      </c>
      <c r="K52" s="14"/>
    </row>
    <row r="53" spans="1:11" ht="15.75" customHeight="1">
      <c r="A53" s="21" t="s">
        <v>47</v>
      </c>
      <c r="B53" s="14">
        <v>3133</v>
      </c>
      <c r="C53" s="15">
        <v>1537</v>
      </c>
      <c r="D53" s="15">
        <v>1596</v>
      </c>
      <c r="E53" s="15">
        <f t="shared" si="1"/>
        <v>3114</v>
      </c>
      <c r="F53" s="14">
        <v>1522</v>
      </c>
      <c r="G53" s="15">
        <v>1592</v>
      </c>
      <c r="H53" s="32">
        <f t="shared" si="0"/>
        <v>-19</v>
      </c>
      <c r="K53" s="14"/>
    </row>
    <row r="54" spans="1:11" ht="15.75" customHeight="1">
      <c r="A54" s="21" t="s">
        <v>48</v>
      </c>
      <c r="B54" s="14">
        <v>899</v>
      </c>
      <c r="C54" s="15">
        <v>405</v>
      </c>
      <c r="D54" s="15">
        <v>494</v>
      </c>
      <c r="E54" s="15">
        <f t="shared" si="1"/>
        <v>893</v>
      </c>
      <c r="F54" s="14">
        <v>401</v>
      </c>
      <c r="G54" s="15">
        <v>492</v>
      </c>
      <c r="H54" s="32">
        <f t="shared" si="0"/>
        <v>-6</v>
      </c>
      <c r="K54" s="14"/>
    </row>
    <row r="55" spans="1:11" ht="15.75" customHeight="1">
      <c r="A55" s="21" t="s">
        <v>49</v>
      </c>
      <c r="B55" s="14">
        <v>541</v>
      </c>
      <c r="C55" s="15">
        <v>264</v>
      </c>
      <c r="D55" s="15">
        <v>277</v>
      </c>
      <c r="E55" s="15">
        <f t="shared" si="1"/>
        <v>523</v>
      </c>
      <c r="F55" s="14">
        <v>258</v>
      </c>
      <c r="G55" s="15">
        <v>265</v>
      </c>
      <c r="H55" s="32">
        <f t="shared" si="0"/>
        <v>-18</v>
      </c>
      <c r="K55" s="14"/>
    </row>
    <row r="56" spans="1:11" ht="15.75" customHeight="1">
      <c r="A56" s="21" t="s">
        <v>50</v>
      </c>
      <c r="B56" s="14">
        <v>1477</v>
      </c>
      <c r="C56" s="15">
        <v>701</v>
      </c>
      <c r="D56" s="15">
        <v>776</v>
      </c>
      <c r="E56" s="15">
        <f t="shared" si="1"/>
        <v>1433</v>
      </c>
      <c r="F56" s="14">
        <v>679</v>
      </c>
      <c r="G56" s="15">
        <v>754</v>
      </c>
      <c r="H56" s="32">
        <f t="shared" si="0"/>
        <v>-44</v>
      </c>
      <c r="K56" s="14"/>
    </row>
    <row r="57" spans="1:11" ht="15.75" customHeight="1" thickBot="1">
      <c r="A57" s="22" t="s">
        <v>51</v>
      </c>
      <c r="B57" s="30">
        <v>1825</v>
      </c>
      <c r="C57" s="30">
        <v>861</v>
      </c>
      <c r="D57" s="30">
        <v>964</v>
      </c>
      <c r="E57" s="15">
        <f t="shared" si="1"/>
        <v>1784</v>
      </c>
      <c r="F57" s="30">
        <v>848</v>
      </c>
      <c r="G57" s="30">
        <v>936</v>
      </c>
      <c r="H57" s="33">
        <f t="shared" si="0"/>
        <v>-41</v>
      </c>
      <c r="K57" s="14"/>
    </row>
    <row r="58" spans="1:11" s="40" customFormat="1" ht="14.25" customHeight="1">
      <c r="A58" s="42" t="s">
        <v>61</v>
      </c>
      <c r="B58" s="42"/>
      <c r="C58" s="42"/>
      <c r="D58" s="42"/>
      <c r="E58" s="42"/>
      <c r="F58" s="42"/>
      <c r="G58" s="42"/>
      <c r="H58" s="42"/>
      <c r="K58" s="41"/>
    </row>
    <row r="59" spans="1:11" ht="14.25" customHeight="1">
      <c r="A59" s="31"/>
      <c r="B59" s="31"/>
      <c r="C59" s="31"/>
      <c r="D59" s="31"/>
      <c r="E59" s="31"/>
      <c r="F59" s="31"/>
      <c r="G59" s="31"/>
      <c r="H59" s="31"/>
      <c r="K59" s="29"/>
    </row>
    <row r="60" ht="12.75" customHeight="1">
      <c r="K60" s="29"/>
    </row>
    <row r="61" ht="12.75" customHeight="1">
      <c r="K61" s="29"/>
    </row>
    <row r="62" ht="12.75" customHeight="1">
      <c r="K62" s="29"/>
    </row>
    <row r="63" ht="12.75" customHeight="1">
      <c r="K63" s="29"/>
    </row>
    <row r="64" ht="12.75" customHeight="1">
      <c r="K64" s="29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</sheetData>
  <sheetProtection/>
  <mergeCells count="4">
    <mergeCell ref="A1:H1"/>
    <mergeCell ref="A3:A4"/>
    <mergeCell ref="B3:D3"/>
    <mergeCell ref="E3:G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2017-01-06T02:10:47Z</cp:lastPrinted>
  <dcterms:created xsi:type="dcterms:W3CDTF">2003-02-11T08:36:09Z</dcterms:created>
  <dcterms:modified xsi:type="dcterms:W3CDTF">2017-01-06T02:10:47Z</dcterms:modified>
  <cp:category/>
  <cp:version/>
  <cp:contentType/>
  <cp:contentStatus/>
</cp:coreProperties>
</file>