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2" r:id="rId14"/>
    <sheet name="施設類型別ストック情報分析表②" sheetId="23" r:id="rId15"/>
    <sheet name="データシート" sheetId="8" state="hidden" r:id="rId16"/>
  </sheets>
  <calcPr calcId="14562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O35" i="9"/>
  <c r="BW35" i="9"/>
  <c r="BE35" i="9"/>
  <c r="CO34" i="9"/>
  <c r="BW34" i="9"/>
  <c r="BE34" i="9"/>
  <c r="C34" i="9"/>
  <c r="C35" i="9" s="1"/>
  <c r="C36"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<sst xmlns="http://schemas.openxmlformats.org/spreadsheetml/2006/main" count="1022" uniqueCount="560">
  <si>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</si>
  <si>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</si>
  <si>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</si>
  <si>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</si>
  <si>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</si>
  <si>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</si>
  <si>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</si>
  <si>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</si>
  <si>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</si>
  <si>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</si>
  <si>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</si>
  <si>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</si>
  <si>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</si>
  <si>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</si>
  <si>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</si>
  <si>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</si>
  <si>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</si>
  <si>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</si>
  <si>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</si>
  <si>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</si>
  <si>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</si>
  <si>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</si>
  <si>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</si>
  <si>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</si>
  <si>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</si>
  <si>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</si>
  <si>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</si>
  <si>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</si>
  <si>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</si>
  <si>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</si>
  <si>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</si>
  <si>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</si>
  <si>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</si>
  <si>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</si>
  <si>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</si>
  <si>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</si>
  <si>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</si>
  <si>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</si>
  <si>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</si>
  <si>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</si>
  <si>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</si>
  <si>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</si>
  <si>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</si>
  <si>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</si>
  <si>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</si>
  <si>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</si>
  <si>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</si>
  <si>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</si>
  <si>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</si>
  <si>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</si>
  <si>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</si>
  <si>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</si>
  <si>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</si>
  <si>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</si>
  <si>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</si>
  <si>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</si>
  <si>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</si>
  <si>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</si>
  <si>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</si>
  <si>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</si>
  <si>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</si>
  <si>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</si>
  <si>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</si>
  <si>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</si>
  <si>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</si>
  <si>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</si>
  <si>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</si>
  <si>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</si>
  <si>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</si>
  <si>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</si>
  <si>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</si>
  <si>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</si>
  <si>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</si>
  <si>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</si>
  <si>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</si>
  <si>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</si>
  <si>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</si>
  <si>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</si>
  <si>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</si>
  <si>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</si>
  <si>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</si>
  <si>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</si>
  <si>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橿原市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</si>
  <si>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</si>
  <si>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</si>
  <si>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</si>
  <si>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</si>
  <si>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</si>
  <si>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</si>
  <si>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</si>
  <si>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</si>
  <si>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</si>
  <si>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</si>
  <si>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</si>
  <si>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</si>
  <si>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</si>
  <si>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</si>
  <si>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</si>
  <si>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</si>
  <si>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</si>
  <si>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</si>
  <si>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</si>
  <si>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</si>
  <si>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</si>
  <si>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</si>
  <si>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</si>
  <si>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</si>
  <si>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</si>
  <si>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</si>
  <si>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</si>
  <si>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</si>
  <si>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</si>
  <si>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</si>
  <si>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</si>
  <si>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</si>
  <si>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</si>
  <si>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</si>
  <si>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</si>
  <si>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</si>
  <si>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</si>
  <si>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</si>
  <si>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</si>
  <si>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</si>
  <si>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</si>
  <si>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</si>
  <si>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</si>
  <si>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</si>
  <si>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</si>
  <si>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</si>
  <si>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</si>
  <si>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</si>
  <si>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</si>
  <si>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</si>
  <si>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</si>
  <si>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</si>
  <si>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</si>
  <si>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</si>
  <si>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</si>
  <si>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</si>
  <si>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</si>
  <si>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</si>
  <si>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</si>
  <si>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</si>
  <si>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</si>
  <si>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</si>
  <si>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</si>
  <si>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</si>
  <si>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</si>
  <si>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</si>
  <si>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</si>
  <si>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</si>
  <si>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</si>
  <si>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</si>
  <si>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</si>
  <si>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</si>
  <si>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</si>
  <si>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</si>
  <si>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</si>
  <si>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</si>
  <si>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</si>
  <si>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</si>
  <si>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</si>
  <si>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</si>
  <si>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</si>
  <si>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</si>
  <si>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</si>
  <si>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</si>
  <si>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</si>
  <si>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</si>
  <si>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</si>
  <si>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</si>
  <si>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</si>
  <si>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</si>
  <si>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</si>
  <si>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</si>
  <si>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</si>
  <si>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</si>
  <si>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</si>
  <si>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</si>
  <si>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</si>
  <si>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</si>
  <si>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</si>
  <si>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</si>
  <si>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</si>
  <si>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</si>
  <si>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</si>
  <si>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</si>
  <si>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</si>
  <si>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</si>
  <si>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</si>
  <si>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</si>
  <si>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</si>
  <si>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</si>
  <si>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</si>
  <si>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</si>
  <si>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</si>
  <si>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奈良県橿原市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</si>
  <si>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</si>
  <si>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</si>
  <si>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</si>
  <si>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</si>
  <si>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</si>
  <si>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</si>
  <si>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</si>
  <si>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</si>
  <si>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</si>
  <si>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</si>
  <si>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</si>
  <si>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</si>
  <si>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</si>
  <si>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</si>
  <si>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</si>
  <si>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</si>
  <si>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</si>
  <si>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</si>
  <si>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</si>
  <si>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</si>
  <si>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</si>
  <si>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</si>
  <si>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</si>
  <si>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</si>
  <si>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</si>
  <si>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</si>
  <si>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</si>
  <si>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</si>
  <si>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</si>
  <si>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</si>
  <si>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</si>
  <si>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</si>
  <si>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</si>
  <si>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</si>
  <si>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</si>
  <si>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</si>
  <si>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</si>
  <si>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</si>
  <si>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</si>
  <si>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</si>
  <si>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</si>
  <si>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</si>
  <si>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</si>
  <si>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</si>
  <si>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</si>
  <si>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</si>
  <si>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</si>
  <si>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</si>
  <si>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</si>
  <si>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</si>
  <si>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</si>
  <si>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</si>
  <si>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</si>
  <si>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</si>
  <si>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</si>
  <si>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</si>
  <si>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</si>
  <si>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</si>
  <si>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</si>
  <si>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</si>
  <si>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</si>
  <si>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</si>
  <si>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</si>
  <si>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</si>
  <si>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</si>
  <si>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</si>
  <si>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</si>
  <si>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</si>
  <si>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</si>
  <si>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</si>
  <si>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</si>
  <si>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</si>
  <si>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</si>
  <si>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</si>
  <si>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</si>
  <si>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</si>
  <si>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</si>
  <si>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</si>
  <si>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</si>
  <si>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</si>
  <si>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</si>
  <si>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</si>
  <si>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</si>
  <si>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</si>
  <si>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</si>
  <si>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</si>
  <si>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</si>
  <si>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</si>
  <si>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</si>
  <si>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</si>
  <si>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</si>
  <si>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</si>
  <si>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</si>
  <si>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</si>
  <si>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</si>
  <si>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</si>
  <si>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</si>
  <si>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</si>
  <si>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</si>
  <si>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</si>
  <si>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</si>
  <si>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</si>
  <si>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</si>
  <si>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</si>
  <si>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</si>
  <si>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</si>
  <si>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</si>
  <si>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</si>
  <si>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</si>
  <si>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</si>
  <si>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</si>
  <si>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</si>
  <si>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</si>
  <si>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</si>
  <si>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</si>
  <si>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</si>
  <si>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</si>
  <si>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</si>
  <si>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</si>
  <si>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</si>
  <si>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</si>
  <si>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</si>
  <si>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</si>
  <si>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</si>
  <si>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</si>
  <si>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</si>
  <si>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</si>
  <si>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</si>
  <si>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</si>
  <si>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</si>
  <si>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</si>
  <si>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</si>
  <si>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</si>
  <si>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</si>
  <si>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</si>
  <si>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</si>
  <si>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</si>
  <si>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</si>
  <si>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</si>
  <si>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</si>
  <si>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</si>
  <si>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</si>
  <si>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</si>
  <si>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</si>
  <si>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</si>
  <si>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</si>
  <si>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</si>
  <si>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</si>
  <si>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奈良県橿原市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</si>
  <si>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</si>
  <si>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</si>
  <si>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</si>
  <si>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</si>
  <si>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</si>
  <si>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</si>
  <si>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</si>
  <si>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</si>
  <si>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</si>
  <si>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</si>
  <si>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</si>
  <si>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</si>
  <si>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</si>
  <si>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</si>
  <si>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</si>
  <si>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</si>
  <si>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</si>
  <si>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</si>
  <si>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</si>
  <si>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</si>
  <si>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</si>
  <si>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墓園事業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</si>
  <si>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</si>
  <si>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</si>
  <si>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</si>
  <si>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</si>
  <si>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</si>
  <si>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</si>
  <si>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</si>
  <si>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</si>
  <si>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</si>
  <si>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</si>
  <si>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</si>
  <si>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</si>
  <si>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</si>
  <si>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</si>
  <si>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</si>
  <si>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</si>
  <si>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駐車場事業</t>
    <phoneticPr fontId="5"/>
  </si>
  <si>
    <t>上水道事業</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</si>
  <si>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</si>
  <si>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</si>
  <si>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</si>
  <si>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</si>
  <si>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</si>
  <si>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</si>
  <si>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</si>
  <si>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</si>
  <si>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</si>
  <si>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</si>
  <si>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</si>
  <si>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</si>
  <si>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</si>
  <si>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</si>
  <si>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</si>
  <si>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</si>
  <si>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</si>
  <si>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</si>
  <si>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</si>
  <si>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</si>
  <si>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</si>
  <si>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</si>
  <si>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</si>
  <si>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</si>
  <si>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</si>
  <si>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</si>
  <si>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</si>
  <si>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</si>
  <si>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</si>
  <si>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</si>
  <si>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</si>
  <si>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</si>
  <si>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</si>
  <si>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</si>
  <si>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</si>
  <si>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</si>
  <si>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</si>
  <si>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</si>
  <si>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</si>
  <si>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</si>
  <si>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</si>
  <si>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</si>
  <si>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</si>
  <si>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</si>
  <si>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</si>
  <si>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</si>
  <si>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</si>
  <si>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</si>
  <si>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</si>
  <si>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</si>
  <si>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</si>
  <si>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</si>
  <si>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</si>
  <si>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</si>
  <si>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</si>
  <si>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</si>
  <si>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</si>
  <si>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</si>
  <si>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</si>
  <si>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</si>
  <si>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</si>
  <si>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</si>
  <si>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</si>
  <si>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</si>
  <si>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</si>
  <si>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</si>
  <si>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</si>
  <si>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</si>
  <si>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</si>
  <si>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</si>
  <si>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</si>
  <si>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</si>
  <si>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</si>
  <si>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</si>
  <si>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</si>
  <si>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</si>
  <si>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</si>
  <si>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</si>
  <si>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</si>
  <si>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</si>
  <si>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</si>
  <si>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</si>
  <si>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</si>
  <si>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</si>
  <si>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</si>
  <si>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</si>
  <si>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</si>
  <si>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</si>
  <si>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</si>
  <si>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</si>
  <si>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</si>
  <si>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</si>
  <si>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</si>
  <si>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</si>
  <si>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</si>
  <si>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</si>
  <si>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</si>
  <si>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</si>
  <si>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</si>
  <si>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</si>
  <si>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</si>
  <si>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</si>
  <si>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</si>
  <si>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</si>
  <si>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</si>
  <si>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</si>
  <si>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</si>
  <si>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</si>
  <si>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</si>
  <si>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</si>
  <si>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</si>
  <si>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</si>
  <si>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</si>
  <si>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</si>
  <si>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</si>
  <si>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</si>
  <si>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</si>
  <si>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</si>
  <si>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</si>
  <si>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</si>
  <si>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</si>
  <si>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</si>
  <si>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</si>
  <si>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</si>
  <si>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</si>
  <si>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</si>
  <si>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</si>
  <si>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</si>
  <si>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</si>
  <si>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</si>
  <si>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</si>
  <si>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</si>
  <si>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</si>
  <si>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</si>
  <si>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</si>
  <si>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</si>
  <si>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</si>
  <si>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0.62</t>
  </si>
  <si>
    <t>住宅新築資金等貸付事業</t>
  </si>
  <si>
    <t>▲ 0.09</t>
  </si>
  <si>
    <t>▲ 0.12</t>
  </si>
  <si>
    <t>▲ 0.13</t>
  </si>
  <si>
    <t>▲ 0.17</t>
  </si>
  <si>
    <t>▲ 0.19</t>
  </si>
  <si>
    <t>上水道事業</t>
  </si>
  <si>
    <t>一般会計</t>
  </si>
  <si>
    <t>下水道事業</t>
  </si>
  <si>
    <t>介護保険</t>
  </si>
  <si>
    <t>国民健康保険</t>
  </si>
  <si>
    <t>駐車場事業</t>
  </si>
  <si>
    <t>墓園事業</t>
  </si>
  <si>
    <t>その他会計（赤字）</t>
  </si>
  <si>
    <t>▲ 0.42</t>
  </si>
  <si>
    <t>その他会計（黒字）</t>
  </si>
  <si>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</si>
  <si>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</si>
  <si>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</si>
  <si>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</si>
  <si>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</si>
  <si>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</si>
  <si>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橿原市土地開発公社</t>
    <rPh sb="0" eb="3">
      <t>カシハラシ</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</si>
  <si>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</si>
  <si>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</si>
  <si>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</si>
  <si>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</si>
  <si>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</si>
  <si>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</si>
  <si>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</si>
  <si>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</si>
  <si>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</si>
  <si>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</si>
  <si>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事業を取捨選択し、地方債の新規発行を抑制することで、地方債残高の減少させてきた結果、将来負担比率は低下してきている。
一方で、有形固定資産減価償却率は全国平均と比較すると高い数値であるものの、類似団体の平均よりは低くなっている。
減価償却が進んでいる施設については老朽化対策等が求められるところから、公共施設等総合管理計画に基づいて取り組んでいく。
その際には将来負担比率への影響も見ながら財源を考慮する必要がある。</t>
    <phoneticPr fontId="5"/>
  </si>
  <si>
    <t>有形固定資産減価償却率</t>
    <phoneticPr fontId="5"/>
  </si>
  <si>
    <t>将来負担比率、実質公債費比率はともに減少傾向にある。
ただし類似団体内平均値と比較すると高くなっていることから、公債費の適正化にむけて今後も取り組んでいく必要がある。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</si>
</sst>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27322</c:v>
                </c:pt>
                <c:pt idx="1">
                  <c:v>36637</c:v>
                </c:pt>
                <c:pt idx="2">
                  <c:v>24891</c:v>
                </c:pt>
                <c:pt idx="3">
                  <c:v>31974</c:v>
                </c:pt>
                <c:pt idx="4">
                  <c:v>26593</c:v>
                </c:pt>
              </c:numCache>
            </c:numRef>
          </c:val>
          <c:smooth val="0"/>
        </c:ser>
        <c:dLbls>
          <c:showLegendKey val="0"/>
          <c:showVal val="0"/>
          <c:showCatName val="0"/>
          <c:showSerName val="0"/>
          <c:showPercent val="0"/>
          <c:showBubbleSize val="0"/>
        </c:dLbls>
        <c:marker val="1"/>
        <c:smooth val="0"/>
        <c:axId val="159382528"/>
        <c:axId val="159401088"/>
      </c:lineChart>
      <c:catAx>
        <c:axId val="159382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401088"/>
        <c:crosses val="autoZero"/>
        <c:auto val="1"/>
        <c:lblAlgn val="ctr"/>
        <c:lblOffset val="100"/>
        <c:tickLblSkip val="1"/>
        <c:tickMarkSkip val="1"/>
        <c:noMultiLvlLbl val="0"/>
      </c:catAx>
      <c:valAx>
        <c:axId val="1594010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938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3.24</c:v>
                </c:pt>
                <c:pt idx="1">
                  <c:v>7.3</c:v>
                </c:pt>
                <c:pt idx="2">
                  <c:v>6.54</c:v>
                </c:pt>
                <c:pt idx="3">
                  <c:v>5.83</c:v>
                </c:pt>
                <c:pt idx="4">
                  <c:v>3.91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4.7699999999999996</c:v>
                </c:pt>
                <c:pt idx="1">
                  <c:v>4.71</c:v>
                </c:pt>
                <c:pt idx="2">
                  <c:v>6.83</c:v>
                </c:pt>
                <c:pt idx="3">
                  <c:v>8.92</c:v>
                </c:pt>
                <c:pt idx="4">
                  <c:v>10.16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0961152"/>
        <c:axId val="170963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0.56000000000000005</c:v>
                </c:pt>
                <c:pt idx="1">
                  <c:v>4.1100000000000003</c:v>
                </c:pt>
                <c:pt idx="2">
                  <c:v>1.41</c:v>
                </c:pt>
                <c:pt idx="3">
                  <c:v>1.45</c:v>
                </c:pt>
                <c:pt idx="4">
                  <c:v>-0.62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0961152"/>
        <c:axId val="170963328"/>
      </c:lineChart>
      <c:catAx>
        <c:axId val="1709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963328"/>
        <c:crosses val="autoZero"/>
        <c:auto val="1"/>
        <c:lblAlgn val="ctr"/>
        <c:lblOffset val="100"/>
        <c:tickLblSkip val="1"/>
        <c:tickMarkSkip val="1"/>
        <c:noMultiLvlLbl val="0"/>
      </c:catAx>
      <c:valAx>
        <c:axId val="17096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9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0.42</c:v>
                </c:pt>
                <c:pt idx="7">
                  <c:v>#N/A</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墓園事業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c:v>
                </c:pt>
                <c:pt idx="2">
                  <c:v>#N/A</c:v>
                </c:pt>
                <c:pt idx="3">
                  <c:v>0.05</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1.7</c:v>
                </c:pt>
                <c:pt idx="2">
                  <c:v>#N/A</c:v>
                </c:pt>
                <c:pt idx="3">
                  <c:v>0.84</c:v>
                </c:pt>
                <c:pt idx="4">
                  <c:v>#N/A</c:v>
                </c:pt>
                <c:pt idx="5">
                  <c:v>0.8</c:v>
                </c:pt>
                <c:pt idx="6">
                  <c:v>#N/A</c:v>
                </c:pt>
                <c:pt idx="7">
                  <c:v>0.48</c:v>
                </c:pt>
                <c:pt idx="8">
                  <c:v>#N/A</c:v>
                </c:pt>
                <c:pt idx="9">
                  <c:v>0.52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0.21</c:v>
                </c:pt>
                <c:pt idx="4">
                  <c:v>#N/A</c:v>
                </c:pt>
                <c:pt idx="5">
                  <c:v>0.76</c:v>
                </c:pt>
                <c:pt idx="6">
                  <c:v>#N/A</c:v>
                </c:pt>
                <c:pt idx="7">
                  <c:v>1.49</c:v>
                </c:pt>
                <c:pt idx="8">
                  <c:v>#N/A</c:v>
                </c:pt>
                <c:pt idx="9">
                  <c:v>0.98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3.23</c:v>
                </c:pt>
                <c:pt idx="2">
                  <c:v>#N/A</c:v>
                </c:pt>
                <c:pt idx="3">
                  <c:v>7.36</c:v>
                </c:pt>
                <c:pt idx="4">
                  <c:v>#N/A</c:v>
                </c:pt>
                <c:pt idx="5">
                  <c:v>6.62</c:v>
                </c:pt>
                <c:pt idx="6">
                  <c:v>#N/A</c:v>
                </c:pt>
                <c:pt idx="7">
                  <c:v>5.98</c:v>
                </c:pt>
                <c:pt idx="8">
                  <c:v>#N/A</c:v>
                </c:pt>
                <c:pt idx="9">
                  <c:v>4.08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上水道事業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7.29</c:v>
                </c:pt>
                <c:pt idx="2">
                  <c:v>#N/A</c:v>
                </c:pt>
                <c:pt idx="3">
                  <c:v>9.58</c:v>
                </c:pt>
                <c:pt idx="4">
                  <c:v>#N/A</c:v>
                </c:pt>
                <c:pt idx="5">
                  <c:v>10.8</c:v>
                </c:pt>
                <c:pt idx="6">
                  <c:v>#N/A</c:v>
                </c:pt>
                <c:pt idx="7">
                  <c:v>12.31</c:v>
                </c:pt>
                <c:pt idx="8">
                  <c:v>#N/A</c:v>
                </c:pt>
                <c:pt idx="9">
                  <c:v>14.7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0.09</c:v>
                </c:pt>
                <c:pt idx="1">
                  <c:v>#N/A</c:v>
                </c:pt>
                <c:pt idx="2">
                  <c:v>0.12</c:v>
                </c:pt>
                <c:pt idx="3">
                  <c:v>#N/A</c:v>
                </c:pt>
                <c:pt idx="4">
                  <c:v>0.13</c:v>
                </c:pt>
                <c:pt idx="5">
                  <c:v>#N/A</c:v>
                </c:pt>
                <c:pt idx="6">
                  <c:v>0.17</c:v>
                </c:pt>
                <c:pt idx="7">
                  <c:v>#N/A</c:v>
                </c:pt>
                <c:pt idx="8">
                  <c:v>0.19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1413504"/>
        <c:axId val="171415040"/>
      </c:barChart>
      <c:catAx>
        <c:axId val="17141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415040"/>
        <c:crosses val="autoZero"/>
        <c:auto val="1"/>
        <c:lblAlgn val="ctr"/>
        <c:lblOffset val="100"/>
        <c:tickLblSkip val="1"/>
        <c:tickMarkSkip val="1"/>
        <c:noMultiLvlLbl val="0"/>
      </c:catAx>
      <c:valAx>
        <c:axId val="17141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41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4372</c:v>
                </c:pt>
                <c:pt idx="5">
                  <c:v>4356</c:v>
                </c:pt>
                <c:pt idx="8">
                  <c:v>4414</c:v>
                </c:pt>
                <c:pt idx="11">
                  <c:v>3863</c:v>
                </c:pt>
                <c:pt idx="14">
                  <c:v>4344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400</c:v>
                </c:pt>
                <c:pt idx="3">
                  <c:v>400</c:v>
                </c:pt>
                <c:pt idx="6">
                  <c:v>400</c:v>
                </c:pt>
                <c:pt idx="9">
                  <c:v>400</c:v>
                </c:pt>
                <c:pt idx="12">
                  <c:v>400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57</c:v>
                </c:pt>
                <c:pt idx="3">
                  <c:v>56</c:v>
                </c:pt>
                <c:pt idx="6">
                  <c:v>48</c:v>
                </c:pt>
                <c:pt idx="9">
                  <c:v>39</c:v>
                </c:pt>
                <c:pt idx="12">
                  <c:v>50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659</c:v>
                </c:pt>
                <c:pt idx="3">
                  <c:v>665</c:v>
                </c:pt>
                <c:pt idx="6">
                  <c:v>704</c:v>
                </c:pt>
                <c:pt idx="9">
                  <c:v>718</c:v>
                </c:pt>
                <c:pt idx="12">
                  <c:v>879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5102</c:v>
                </c:pt>
                <c:pt idx="3">
                  <c:v>5054</c:v>
                </c:pt>
                <c:pt idx="6">
                  <c:v>5040</c:v>
                </c:pt>
                <c:pt idx="9">
                  <c:v>4489</c:v>
                </c:pt>
                <c:pt idx="12">
                  <c:v>4552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2059648"/>
        <c:axId val="17207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1846</c:v>
                </c:pt>
                <c:pt idx="2">
                  <c:v>#N/A</c:v>
                </c:pt>
                <c:pt idx="3">
                  <c:v>#N/A</c:v>
                </c:pt>
                <c:pt idx="4">
                  <c:v>1819</c:v>
                </c:pt>
                <c:pt idx="5">
                  <c:v>#N/A</c:v>
                </c:pt>
                <c:pt idx="6">
                  <c:v>#N/A</c:v>
                </c:pt>
                <c:pt idx="7">
                  <c:v>1778</c:v>
                </c:pt>
                <c:pt idx="8">
                  <c:v>#N/A</c:v>
                </c:pt>
                <c:pt idx="9">
                  <c:v>#N/A</c:v>
                </c:pt>
                <c:pt idx="10">
                  <c:v>1783</c:v>
                </c:pt>
                <c:pt idx="11">
                  <c:v>#N/A</c:v>
                </c:pt>
                <c:pt idx="12">
                  <c:v>#N/A</c:v>
                </c:pt>
                <c:pt idx="13">
                  <c:v>1537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2059648"/>
        <c:axId val="172078208"/>
      </c:lineChart>
      <c:catAx>
        <c:axId val="1720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078208"/>
        <c:crosses val="autoZero"/>
        <c:auto val="1"/>
        <c:lblAlgn val="ctr"/>
        <c:lblOffset val="100"/>
        <c:tickLblSkip val="1"/>
        <c:tickMarkSkip val="1"/>
        <c:noMultiLvlLbl val="0"/>
      </c:catAx>
      <c:valAx>
        <c:axId val="17207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05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38546</c:v>
                </c:pt>
                <c:pt idx="5">
                  <c:v>38054</c:v>
                </c:pt>
                <c:pt idx="8">
                  <c:v>37444</c:v>
                </c:pt>
                <c:pt idx="11">
                  <c:v>37344</c:v>
                </c:pt>
                <c:pt idx="14">
                  <c:v>36279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7606</c:v>
                </c:pt>
                <c:pt idx="5">
                  <c:v>5759</c:v>
                </c:pt>
                <c:pt idx="8">
                  <c:v>4706</c:v>
                </c:pt>
                <c:pt idx="11">
                  <c:v>3636</c:v>
                </c:pt>
                <c:pt idx="14">
                  <c:v>8634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4044</c:v>
                </c:pt>
                <c:pt idx="5">
                  <c:v>4406</c:v>
                </c:pt>
                <c:pt idx="8">
                  <c:v>5073</c:v>
                </c:pt>
                <c:pt idx="11">
                  <c:v>5839</c:v>
                </c:pt>
                <c:pt idx="14">
                  <c:v>6413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4145</c:v>
                </c:pt>
                <c:pt idx="3">
                  <c:v>4057</c:v>
                </c:pt>
                <c:pt idx="6">
                  <c:v>3938</c:v>
                </c:pt>
                <c:pt idx="9">
                  <c:v>3811</c:v>
                </c:pt>
                <c:pt idx="12">
                  <c:v>3500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6675</c:v>
                </c:pt>
                <c:pt idx="3">
                  <c:v>6317</c:v>
                </c:pt>
                <c:pt idx="6">
                  <c:v>5384</c:v>
                </c:pt>
                <c:pt idx="9">
                  <c:v>4892</c:v>
                </c:pt>
                <c:pt idx="12">
                  <c:v>5038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195</c:v>
                </c:pt>
                <c:pt idx="3">
                  <c:v>173</c:v>
                </c:pt>
                <c:pt idx="6">
                  <c:v>260</c:v>
                </c:pt>
                <c:pt idx="9">
                  <c:v>463</c:v>
                </c:pt>
                <c:pt idx="12">
                  <c:v>510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12678</c:v>
                </c:pt>
                <c:pt idx="3">
                  <c:v>12834</c:v>
                </c:pt>
                <c:pt idx="6">
                  <c:v>12939</c:v>
                </c:pt>
                <c:pt idx="9">
                  <c:v>12995</c:v>
                </c:pt>
                <c:pt idx="12">
                  <c:v>12635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3134</c:v>
                </c:pt>
                <c:pt idx="3">
                  <c:v>2484</c:v>
                </c:pt>
                <c:pt idx="6">
                  <c:v>1997</c:v>
                </c:pt>
                <c:pt idx="9">
                  <c:v>1482</c:v>
                </c:pt>
                <c:pt idx="12">
                  <c:v>1076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42143</c:v>
                </c:pt>
                <c:pt idx="3">
                  <c:v>41044</c:v>
                </c:pt>
                <c:pt idx="6">
                  <c:v>39442</c:v>
                </c:pt>
                <c:pt idx="9">
                  <c:v>38645</c:v>
                </c:pt>
                <c:pt idx="12">
                  <c:v>36888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2197760"/>
        <c:axId val="17219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18773</c:v>
                </c:pt>
                <c:pt idx="2">
                  <c:v>#N/A</c:v>
                </c:pt>
                <c:pt idx="3">
                  <c:v>#N/A</c:v>
                </c:pt>
                <c:pt idx="4">
                  <c:v>18691</c:v>
                </c:pt>
                <c:pt idx="5">
                  <c:v>#N/A</c:v>
                </c:pt>
                <c:pt idx="6">
                  <c:v>#N/A</c:v>
                </c:pt>
                <c:pt idx="7">
                  <c:v>16736</c:v>
                </c:pt>
                <c:pt idx="8">
                  <c:v>#N/A</c:v>
                </c:pt>
                <c:pt idx="9">
                  <c:v>#N/A</c:v>
                </c:pt>
                <c:pt idx="10">
                  <c:v>15469</c:v>
                </c:pt>
                <c:pt idx="11">
                  <c:v>#N/A</c:v>
                </c:pt>
                <c:pt idx="12">
                  <c:v>#N/A</c:v>
                </c:pt>
                <c:pt idx="13">
                  <c:v>8321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2197760"/>
        <c:axId val="172199936"/>
      </c:lineChart>
      <c:catAx>
        <c:axId val="1721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199936"/>
        <c:crosses val="autoZero"/>
        <c:auto val="1"/>
        <c:lblAlgn val="ctr"/>
        <c:lblOffset val="100"/>
        <c:tickLblSkip val="1"/>
        <c:tickMarkSkip val="1"/>
        <c:noMultiLvlLbl val="0"/>
      </c:catAx>
      <c:valAx>
        <c:axId val="17219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1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pt idx="4">
                  <c:v>61.4</c:v>
                </c:pt>
              </c:numCache>
            </c:numRef>
          </c:xVal>
          <c:yVal>
            <c:numRef>
              <c:f>公会計指標分析・財政指標組合せ分析表!$K$51:$O$51</c:f>
              <c:numCache>
                <c:formatCode>#,##0.0;"▲ "#,##0.0</c:formatCode>
                <c:ptCount val="5"/>
                <c:pt idx="3">
                  <c:v>75.900000000000006</c:v>
                </c:pt>
                <c:pt idx="4">
                  <c:v>40.9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63.3</c:v>
                </c:pt>
              </c:numCache>
            </c:numRef>
          </c:xVal>
          <c:yVal>
            <c:numRef>
              <c:f>公会計指標分析・財政指標組合せ分析表!$K$55:$O$55</c:f>
              <c:numCache>
                <c:formatCode>#,##0.0;"▲ "#,##0.0</c:formatCode>
                <c:ptCount val="5"/>
                <c:pt idx="3">
                  <c:v>17.8</c:v>
                </c:pt>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2829312"/>
        <c:axId val="172831488"/>
      </c:scatterChart>
      <c:valAx>
        <c:axId val="172829312"/>
        <c:scaling>
          <c:orientation val="minMax"/>
          <c:max val="63.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831488"/>
        <c:crosses val="autoZero"/>
        <c:crossBetween val="midCat"/>
      </c:valAx>
      <c:valAx>
        <c:axId val="172831488"/>
        <c:scaling>
          <c:orientation val="minMax"/>
          <c:max val="8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829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9.3000000000000007</c:v>
                </c:pt>
                <c:pt idx="2">
                  <c:v>9.1999999999999993</c:v>
                </c:pt>
                <c:pt idx="3">
                  <c:v>8.9</c:v>
                </c:pt>
                <c:pt idx="4">
                  <c:v>8.4</c:v>
                </c:pt>
              </c:numCache>
            </c:numRef>
          </c:xVal>
          <c:yVal>
            <c:numRef>
              <c:f>公会計指標分析・財政指標組合せ分析表!$K$73:$O$73</c:f>
              <c:numCache>
                <c:formatCode>#,##0.0;"▲ "#,##0.0</c:formatCode>
                <c:ptCount val="5"/>
                <c:pt idx="0">
                  <c:v>96.5</c:v>
                </c:pt>
                <c:pt idx="1">
                  <c:v>94.2</c:v>
                </c:pt>
                <c:pt idx="2">
                  <c:v>84.5</c:v>
                </c:pt>
                <c:pt idx="3">
                  <c:v>75.900000000000006</c:v>
                </c:pt>
                <c:pt idx="4">
                  <c:v>40.9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3091456"/>
        <c:axId val="173093632"/>
      </c:scatterChart>
      <c:valAx>
        <c:axId val="173091456"/>
        <c:scaling>
          <c:orientation val="minMax"/>
          <c:max val="10.1"/>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093632"/>
        <c:crosses val="autoZero"/>
        <c:crossBetween val="midCat"/>
      </c:valAx>
      <c:valAx>
        <c:axId val="173093632"/>
        <c:scaling>
          <c:orientation val="minMax"/>
          <c:max val="11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3091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過去に行った大型施設整備の償還は進んでいるものの、、臨時財政対策債</a:t>
          </a:r>
          <a:r>
            <a:rPr kumimoji="1" lang="ja-JP" altLang="en-US" sz="1100">
              <a:solidFill>
                <a:schemeClr val="dk1"/>
              </a:solidFill>
              <a:effectLst/>
              <a:latin typeface="+mn-lt"/>
              <a:ea typeface="+mn-ea"/>
              <a:cs typeface="+mn-cs"/>
            </a:rPr>
            <a:t>の償還金の増加</a:t>
          </a:r>
          <a:r>
            <a:rPr kumimoji="1" lang="ja-JP" altLang="ja-JP" sz="1100">
              <a:solidFill>
                <a:schemeClr val="dk1"/>
              </a:solidFill>
              <a:effectLst/>
              <a:latin typeface="+mn-lt"/>
              <a:ea typeface="+mn-ea"/>
              <a:cs typeface="+mn-cs"/>
            </a:rPr>
            <a:t>により、元利償還金は</a:t>
          </a:r>
          <a:r>
            <a:rPr kumimoji="1" lang="ja-JP" altLang="en-US" sz="1100">
              <a:solidFill>
                <a:schemeClr val="dk1"/>
              </a:solidFill>
              <a:effectLst/>
              <a:latin typeface="+mn-lt"/>
              <a:ea typeface="+mn-ea"/>
              <a:cs typeface="+mn-cs"/>
            </a:rPr>
            <a:t>前年度に対し、</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百万円増加している。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年度には、奈良県市町村財政健全化支援事業を活用して高金利の地方債の繰上償還を行い、利子償還額の圧縮を行った。また、市場金利に応じた地方債借入による利子償還額の圧縮も行っている。</a:t>
          </a:r>
          <a:endParaRPr lang="ja-JP" altLang="ja-JP" sz="1400">
            <a:effectLst/>
          </a:endParaRPr>
        </a:p>
        <a:p>
          <a:r>
            <a:rPr kumimoji="1" lang="ja-JP" altLang="ja-JP" sz="1100">
              <a:solidFill>
                <a:schemeClr val="dk1"/>
              </a:solidFill>
              <a:effectLst/>
              <a:latin typeface="+mn-lt"/>
              <a:ea typeface="+mn-ea"/>
              <a:cs typeface="+mn-cs"/>
            </a:rPr>
            <a:t>今後も将来負担を少しでも軽減するよう、投資的経費の見直しにより新規発行を抑制していく。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一般会計に係る地方債の現在額については、順調に償還が進んでいる（前年比▲</a:t>
          </a:r>
          <a:r>
            <a:rPr kumimoji="1" lang="en-US" altLang="ja-JP" sz="1100">
              <a:solidFill>
                <a:schemeClr val="dk1"/>
              </a:solidFill>
              <a:effectLst/>
              <a:latin typeface="+mn-lt"/>
              <a:ea typeface="+mn-ea"/>
              <a:cs typeface="+mn-cs"/>
            </a:rPr>
            <a:t>1,757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金融市場の動向にも注意し、今後も適正な資金調達に努める。</a:t>
          </a:r>
          <a:endParaRPr lang="ja-JP" altLang="ja-JP" sz="1400">
            <a:effectLst/>
          </a:endParaRPr>
        </a:p>
        <a:p>
          <a:r>
            <a:rPr kumimoji="1" lang="ja-JP" altLang="ja-JP" sz="1100">
              <a:solidFill>
                <a:schemeClr val="dk1"/>
              </a:solidFill>
              <a:effectLst/>
              <a:latin typeface="+mn-lt"/>
              <a:ea typeface="+mn-ea"/>
              <a:cs typeface="+mn-cs"/>
            </a:rPr>
            <a:t>充当可能基金については増加してきている（前年比</a:t>
          </a:r>
          <a:r>
            <a:rPr kumimoji="1" lang="en-US" altLang="ja-JP" sz="1100">
              <a:solidFill>
                <a:schemeClr val="dk1"/>
              </a:solidFill>
              <a:effectLst/>
              <a:latin typeface="+mn-lt"/>
              <a:ea typeface="+mn-ea"/>
              <a:cs typeface="+mn-cs"/>
            </a:rPr>
            <a:t>574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これは、財政調整基金や公共施設整備基金への積立によるものである。</a:t>
          </a:r>
          <a:r>
            <a:rPr kumimoji="1" lang="ja-JP" altLang="en-US" sz="1100">
              <a:solidFill>
                <a:schemeClr val="dk1"/>
              </a:solidFill>
              <a:effectLst/>
              <a:latin typeface="+mn-lt"/>
              <a:ea typeface="+mn-ea"/>
              <a:cs typeface="+mn-cs"/>
            </a:rPr>
            <a:t>また、財政調整基金の取り崩しを行っていないことも、基金残高の増加に寄与している。</a:t>
          </a:r>
          <a:endParaRPr lang="ja-JP" altLang="ja-JP" sz="1400">
            <a:effectLst/>
          </a:endParaRPr>
        </a:p>
        <a:p>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減少傾向にある</a:t>
          </a:r>
          <a:r>
            <a:rPr kumimoji="1" lang="ja-JP" altLang="en-US" sz="1100">
              <a:solidFill>
                <a:schemeClr val="dk1"/>
              </a:solidFill>
              <a:effectLst/>
              <a:latin typeface="+mn-lt"/>
              <a:ea typeface="+mn-ea"/>
              <a:cs typeface="+mn-cs"/>
            </a:rPr>
            <a:t>が、充当可能財源等は増加している。そのため</a:t>
          </a:r>
          <a:r>
            <a:rPr kumimoji="1" lang="ja-JP" altLang="ja-JP" sz="1100">
              <a:solidFill>
                <a:schemeClr val="dk1"/>
              </a:solidFill>
              <a:effectLst/>
              <a:latin typeface="+mn-lt"/>
              <a:ea typeface="+mn-ea"/>
              <a:cs typeface="+mn-cs"/>
            </a:rPr>
            <a:t>将来負担率の分子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としては</a:t>
          </a:r>
          <a:r>
            <a:rPr kumimoji="1" lang="ja-JP" altLang="ja-JP" sz="1100">
              <a:solidFill>
                <a:schemeClr val="dk1"/>
              </a:solidFill>
              <a:effectLst/>
              <a:latin typeface="+mn-lt"/>
              <a:ea typeface="+mn-ea"/>
              <a:cs typeface="+mn-cs"/>
            </a:rPr>
            <a:t>減少となっている。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奈良県橿原市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123,589
122,596
39.56
42,632,881
41,449,585
927,099
23,735,594
36,887,569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年度に策定した「橿原市公共施設等総合管理計画」において、「保有総量の最適化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縮減</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」、「長寿命化の推進」、「経済性の向上」の三つの基本方針を掲げ、本計画の目標達成に向けた取り組みを推進している。</a:t>
          </a:r>
          <a:endParaRPr lang="ja-JP" altLang="ja-JP">
            <a:effectLst/>
          </a:endParaRPr>
        </a:p>
        <a:p>
          <a:r>
            <a:rPr kumimoji="1" lang="ja-JP" altLang="ja-JP" sz="1100">
              <a:solidFill>
                <a:schemeClr val="dk1"/>
              </a:solidFill>
              <a:effectLst/>
              <a:latin typeface="+mn-lt"/>
              <a:ea typeface="+mn-ea"/>
              <a:cs typeface="+mn-cs"/>
            </a:rPr>
            <a:t>　有形固定資産減価償却率は、昨年度は類似団体平均を上回っていたが、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年度末時点では下回っており、また、類似団体平均と比べ償却率の伸びも緩やかである。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153433</xdr:rowOff>
    </xdr:from>
    <xdr:ext cx="405111" cy="259045"/>
    <xdr:sp macro="" textlink="">
      <xdr:nvSpPr>
        <xdr:cNvPr id="67" name="有形固定資産減価償却率平均値テキスト"/>
        <xdr:cNvSpPr txBox="1"/>
      </xdr:nvSpPr>
      <xdr:spPr>
        <a:xfrm>
          <a:off x="4813300" y="5906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41148</xdr:rowOff>
    </xdr:from>
    <xdr:to>
      <xdr:col>3</xdr:col>
      <xdr:colOff>1222375</xdr:colOff>
      <xdr:row>31</xdr:row>
      <xdr:rowOff>142748</xdr:rowOff>
    </xdr:to>
    <xdr:sp macro="" textlink="">
      <xdr:nvSpPr>
        <xdr:cNvPr id="75" name="円/楕円 74"/>
        <xdr:cNvSpPr/>
      </xdr:nvSpPr>
      <xdr:spPr>
        <a:xfrm>
          <a:off x="47117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19575</xdr:rowOff>
    </xdr:from>
    <xdr:ext cx="405111" cy="259045"/>
    <xdr:sp macro="" textlink="">
      <xdr:nvSpPr>
        <xdr:cNvPr id="76" name="有形固定資産減価償却率該当値テキスト"/>
        <xdr:cNvSpPr txBox="1"/>
      </xdr:nvSpPr>
      <xdr:spPr>
        <a:xfrm>
          <a:off x="4813300" y="6115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25146</xdr:rowOff>
    </xdr:from>
    <xdr:to>
      <xdr:col>3</xdr:col>
      <xdr:colOff>511175</xdr:colOff>
      <xdr:row>32</xdr:row>
      <xdr:rowOff>126746</xdr:rowOff>
    </xdr:to>
    <xdr:sp macro="" textlink="">
      <xdr:nvSpPr>
        <xdr:cNvPr id="77" name="円/楕円 76"/>
        <xdr:cNvSpPr/>
      </xdr:nvSpPr>
      <xdr:spPr>
        <a:xfrm>
          <a:off x="4000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91948</xdr:rowOff>
    </xdr:from>
    <xdr:to>
      <xdr:col>3</xdr:col>
      <xdr:colOff>1171575</xdr:colOff>
      <xdr:row>32</xdr:row>
      <xdr:rowOff>75946</xdr:rowOff>
    </xdr:to>
    <xdr:cxnSp macro="">
      <xdr:nvCxnSpPr>
        <xdr:cNvPr id="78" name="直線コネクタ 77"/>
        <xdr:cNvCxnSpPr/>
      </xdr:nvCxnSpPr>
      <xdr:spPr>
        <a:xfrm flipV="1">
          <a:off x="4051300" y="6187948"/>
          <a:ext cx="711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15511</xdr:rowOff>
    </xdr:from>
    <xdr:ext cx="405111" cy="259045"/>
    <xdr:sp macro="" textlink="">
      <xdr:nvSpPr>
        <xdr:cNvPr id="79"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143273</xdr:rowOff>
    </xdr:from>
    <xdr:ext cx="405111" cy="259045"/>
    <xdr:sp macro="" textlink="">
      <xdr:nvSpPr>
        <xdr:cNvPr id="80" name="n_1mainValue有形固定資産減価償却率"/>
        <xdr:cNvSpPr txBox="1"/>
      </xdr:nvSpPr>
      <xdr:spPr>
        <a:xfrm>
          <a:off x="3836043" y="6067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奈良県橿原市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123,589
122,596
39.56
42,632,881
41,449,585
927,099
23,735,594
36,887,569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38480</xdr:rowOff>
    </xdr:from>
    <xdr:ext cx="405111" cy="259045"/>
    <xdr:sp macro="" textlink="">
      <xdr:nvSpPr>
        <xdr:cNvPr id="64" name="【道路】&#10;有形固定資産減価償却率平均値テキスト"/>
        <xdr:cNvSpPr txBox="1"/>
      </xdr:nvSpPr>
      <xdr:spPr>
        <a:xfrm>
          <a:off x="47244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100512</xdr:rowOff>
    </xdr:from>
    <xdr:to>
      <xdr:col>6</xdr:col>
      <xdr:colOff>561975</xdr:colOff>
      <xdr:row>41</xdr:row>
      <xdr:rowOff>30662</xdr:rowOff>
    </xdr:to>
    <xdr:sp macro="" textlink="">
      <xdr:nvSpPr>
        <xdr:cNvPr id="72" name="円/楕円 71"/>
        <xdr:cNvSpPr/>
      </xdr:nvSpPr>
      <xdr:spPr>
        <a:xfrm>
          <a:off x="45847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15439</xdr:rowOff>
    </xdr:from>
    <xdr:ext cx="405111" cy="259045"/>
    <xdr:sp macro="" textlink="">
      <xdr:nvSpPr>
        <xdr:cNvPr id="73" name="【道路】&#10;有形固定資産減価償却率該当値テキスト"/>
        <xdr:cNvSpPr txBox="1"/>
      </xdr:nvSpPr>
      <xdr:spPr>
        <a:xfrm>
          <a:off x="4724400" y="687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142966</xdr:rowOff>
    </xdr:from>
    <xdr:to>
      <xdr:col>5</xdr:col>
      <xdr:colOff>409575</xdr:colOff>
      <xdr:row>41</xdr:row>
      <xdr:rowOff>73116</xdr:rowOff>
    </xdr:to>
    <xdr:sp macro="" textlink="">
      <xdr:nvSpPr>
        <xdr:cNvPr id="74" name="円/楕円 73"/>
        <xdr:cNvSpPr/>
      </xdr:nvSpPr>
      <xdr:spPr>
        <a:xfrm>
          <a:off x="3746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151312</xdr:rowOff>
    </xdr:from>
    <xdr:to>
      <xdr:col>6</xdr:col>
      <xdr:colOff>511175</xdr:colOff>
      <xdr:row>41</xdr:row>
      <xdr:rowOff>22316</xdr:rowOff>
    </xdr:to>
    <xdr:cxnSp macro="">
      <xdr:nvCxnSpPr>
        <xdr:cNvPr id="75" name="直線コネクタ 74"/>
        <xdr:cNvCxnSpPr/>
      </xdr:nvCxnSpPr>
      <xdr:spPr>
        <a:xfrm flipV="1">
          <a:off x="3797300" y="70093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22696</xdr:rowOff>
    </xdr:from>
    <xdr:ext cx="405111" cy="259045"/>
    <xdr:sp macro="" textlink="">
      <xdr:nvSpPr>
        <xdr:cNvPr id="76"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64243</xdr:rowOff>
    </xdr:from>
    <xdr:ext cx="405111" cy="259045"/>
    <xdr:sp macro="" textlink="">
      <xdr:nvSpPr>
        <xdr:cNvPr id="77" name="n_1mainValue【道路】&#10;有形固定資産減価償却率"/>
        <xdr:cNvSpPr txBox="1"/>
      </xdr:nvSpPr>
      <xdr:spPr>
        <a:xfrm>
          <a:off x="3582043"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6" name="【道路】&#10;一人当たり延長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5715</xdr:rowOff>
    </xdr:from>
    <xdr:to>
      <xdr:col>15</xdr:col>
      <xdr:colOff>231775</xdr:colOff>
      <xdr:row>39</xdr:row>
      <xdr:rowOff>107315</xdr:rowOff>
    </xdr:to>
    <xdr:sp macro="" textlink="">
      <xdr:nvSpPr>
        <xdr:cNvPr id="114" name="円/楕円 113"/>
        <xdr:cNvSpPr/>
      </xdr:nvSpPr>
      <xdr:spPr>
        <a:xfrm>
          <a:off x="10426700" y="66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155592</xdr:rowOff>
    </xdr:from>
    <xdr:ext cx="469744" cy="259045"/>
    <xdr:sp macro="" textlink="">
      <xdr:nvSpPr>
        <xdr:cNvPr id="115" name="【道路】&#10;一人当たり延長該当値テキスト"/>
        <xdr:cNvSpPr txBox="1"/>
      </xdr:nvSpPr>
      <xdr:spPr>
        <a:xfrm>
          <a:off x="10566400" y="667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9017</xdr:rowOff>
    </xdr:from>
    <xdr:to>
      <xdr:col>14</xdr:col>
      <xdr:colOff>79375</xdr:colOff>
      <xdr:row>39</xdr:row>
      <xdr:rowOff>110617</xdr:rowOff>
    </xdr:to>
    <xdr:sp macro="" textlink="">
      <xdr:nvSpPr>
        <xdr:cNvPr id="116" name="円/楕円 115"/>
        <xdr:cNvSpPr/>
      </xdr:nvSpPr>
      <xdr:spPr>
        <a:xfrm>
          <a:off x="9588500" y="66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56515</xdr:rowOff>
    </xdr:from>
    <xdr:to>
      <xdr:col>15</xdr:col>
      <xdr:colOff>180975</xdr:colOff>
      <xdr:row>39</xdr:row>
      <xdr:rowOff>59817</xdr:rowOff>
    </xdr:to>
    <xdr:cxnSp macro="">
      <xdr:nvCxnSpPr>
        <xdr:cNvPr id="117" name="直線コネクタ 116"/>
        <xdr:cNvCxnSpPr/>
      </xdr:nvCxnSpPr>
      <xdr:spPr>
        <a:xfrm flipV="1">
          <a:off x="9639300" y="6743065"/>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101744</xdr:rowOff>
    </xdr:from>
    <xdr:ext cx="469744" cy="259045"/>
    <xdr:sp macro="" textlink="">
      <xdr:nvSpPr>
        <xdr:cNvPr id="119" name="n_1mainValue【道路】&#10;一人当たり延長"/>
        <xdr:cNvSpPr txBox="1"/>
      </xdr:nvSpPr>
      <xdr:spPr>
        <a:xfrm>
          <a:off x="9391727" y="678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6" name="直線コネクタ 145"/>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7"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8" name="直線コネクタ 147"/>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9"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50" name="直線コネクタ 149"/>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141894</xdr:rowOff>
    </xdr:from>
    <xdr:ext cx="405111" cy="259045"/>
    <xdr:sp macro="" textlink="">
      <xdr:nvSpPr>
        <xdr:cNvPr id="151" name="【橋りょう・トンネル】&#10;有形固定資産減価償却率平均値テキスト"/>
        <xdr:cNvSpPr txBox="1"/>
      </xdr:nvSpPr>
      <xdr:spPr>
        <a:xfrm>
          <a:off x="4724400" y="991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2" name="フローチャート : 判断 151"/>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3" name="フローチャート : 判断 15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164737</xdr:rowOff>
    </xdr:from>
    <xdr:to>
      <xdr:col>6</xdr:col>
      <xdr:colOff>561975</xdr:colOff>
      <xdr:row>61</xdr:row>
      <xdr:rowOff>94887</xdr:rowOff>
    </xdr:to>
    <xdr:sp macro="" textlink="">
      <xdr:nvSpPr>
        <xdr:cNvPr id="159" name="円/楕円 158"/>
        <xdr:cNvSpPr/>
      </xdr:nvSpPr>
      <xdr:spPr>
        <a:xfrm>
          <a:off x="4584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143164</xdr:rowOff>
    </xdr:from>
    <xdr:ext cx="405111" cy="259045"/>
    <xdr:sp macro="" textlink="">
      <xdr:nvSpPr>
        <xdr:cNvPr id="160" name="【橋りょう・トンネル】&#10;有形固定資産減価償却率該当値テキスト"/>
        <xdr:cNvSpPr txBox="1"/>
      </xdr:nvSpPr>
      <xdr:spPr>
        <a:xfrm>
          <a:off x="47244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68399</xdr:rowOff>
    </xdr:from>
    <xdr:to>
      <xdr:col>5</xdr:col>
      <xdr:colOff>409575</xdr:colOff>
      <xdr:row>61</xdr:row>
      <xdr:rowOff>169999</xdr:rowOff>
    </xdr:to>
    <xdr:sp macro="" textlink="">
      <xdr:nvSpPr>
        <xdr:cNvPr id="161" name="円/楕円 160"/>
        <xdr:cNvSpPr/>
      </xdr:nvSpPr>
      <xdr:spPr>
        <a:xfrm>
          <a:off x="3746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44087</xdr:rowOff>
    </xdr:from>
    <xdr:to>
      <xdr:col>6</xdr:col>
      <xdr:colOff>511175</xdr:colOff>
      <xdr:row>61</xdr:row>
      <xdr:rowOff>119199</xdr:rowOff>
    </xdr:to>
    <xdr:cxnSp macro="">
      <xdr:nvCxnSpPr>
        <xdr:cNvPr id="162" name="直線コネクタ 161"/>
        <xdr:cNvCxnSpPr/>
      </xdr:nvCxnSpPr>
      <xdr:spPr>
        <a:xfrm flipV="1">
          <a:off x="3797300" y="1050253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55897</xdr:rowOff>
    </xdr:from>
    <xdr:ext cx="405111" cy="259045"/>
    <xdr:sp macro="" textlink="">
      <xdr:nvSpPr>
        <xdr:cNvPr id="163" name="n_1aveValue【橋りょう・トンネル】&#10;有形固定資産減価償却率"/>
        <xdr:cNvSpPr txBox="1"/>
      </xdr:nvSpPr>
      <xdr:spPr>
        <a:xfrm>
          <a:off x="3582043"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161126</xdr:rowOff>
    </xdr:from>
    <xdr:ext cx="405111" cy="259045"/>
    <xdr:sp macro="" textlink="">
      <xdr:nvSpPr>
        <xdr:cNvPr id="164" name="n_1mainValue【橋りょう・トンネル】&#10;有形固定資産減価償却率"/>
        <xdr:cNvSpPr txBox="1"/>
      </xdr:nvSpPr>
      <xdr:spPr>
        <a:xfrm>
          <a:off x="3582043"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8" name="直線コネクタ 187"/>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9"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90" name="直線コネクタ 189"/>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91"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92" name="直線コネクタ 191"/>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61506</xdr:rowOff>
    </xdr:from>
    <xdr:ext cx="599010" cy="259045"/>
    <xdr:sp macro="" textlink="">
      <xdr:nvSpPr>
        <xdr:cNvPr id="193" name="【橋りょう・トンネル】&#10;一人当たり有形固定資産（償却資産）額平均値テキスト"/>
        <xdr:cNvSpPr txBox="1"/>
      </xdr:nvSpPr>
      <xdr:spPr>
        <a:xfrm>
          <a:off x="10566400" y="10348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94" name="フローチャート : 判断 193"/>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5" name="フローチャート : 判断 194"/>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82634</xdr:rowOff>
    </xdr:from>
    <xdr:to>
      <xdr:col>15</xdr:col>
      <xdr:colOff>231775</xdr:colOff>
      <xdr:row>63</xdr:row>
      <xdr:rowOff>12784</xdr:rowOff>
    </xdr:to>
    <xdr:sp macro="" textlink="">
      <xdr:nvSpPr>
        <xdr:cNvPr id="201" name="円/楕円 200"/>
        <xdr:cNvSpPr/>
      </xdr:nvSpPr>
      <xdr:spPr>
        <a:xfrm>
          <a:off x="10426700" y="107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61061</xdr:rowOff>
    </xdr:from>
    <xdr:ext cx="534377" cy="259045"/>
    <xdr:sp macro="" textlink="">
      <xdr:nvSpPr>
        <xdr:cNvPr id="202" name="【橋りょう・トンネル】&#10;一人当たり有形固定資産（償却資産）額該当値テキスト"/>
        <xdr:cNvSpPr txBox="1"/>
      </xdr:nvSpPr>
      <xdr:spPr>
        <a:xfrm>
          <a:off x="10566400" y="1069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74,978</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85876</xdr:rowOff>
    </xdr:from>
    <xdr:to>
      <xdr:col>14</xdr:col>
      <xdr:colOff>79375</xdr:colOff>
      <xdr:row>63</xdr:row>
      <xdr:rowOff>16026</xdr:rowOff>
    </xdr:to>
    <xdr:sp macro="" textlink="">
      <xdr:nvSpPr>
        <xdr:cNvPr id="203" name="円/楕円 202"/>
        <xdr:cNvSpPr/>
      </xdr:nvSpPr>
      <xdr:spPr>
        <a:xfrm>
          <a:off x="9588500" y="107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133434</xdr:rowOff>
    </xdr:from>
    <xdr:to>
      <xdr:col>15</xdr:col>
      <xdr:colOff>180975</xdr:colOff>
      <xdr:row>62</xdr:row>
      <xdr:rowOff>136676</xdr:rowOff>
    </xdr:to>
    <xdr:cxnSp macro="">
      <xdr:nvCxnSpPr>
        <xdr:cNvPr id="204" name="直線コネクタ 203"/>
        <xdr:cNvCxnSpPr/>
      </xdr:nvCxnSpPr>
      <xdr:spPr>
        <a:xfrm flipV="1">
          <a:off x="9639300" y="10763334"/>
          <a:ext cx="8382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60</xdr:row>
      <xdr:rowOff>161594</xdr:rowOff>
    </xdr:from>
    <xdr:ext cx="534377" cy="259045"/>
    <xdr:sp macro="" textlink="">
      <xdr:nvSpPr>
        <xdr:cNvPr id="205"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7153</xdr:rowOff>
    </xdr:from>
    <xdr:ext cx="534377" cy="259045"/>
    <xdr:sp macro="" textlink="">
      <xdr:nvSpPr>
        <xdr:cNvPr id="206" name="n_1mainValue【橋りょう・トンネル】&#10;一人当たり有形固定資産（償却資産）額"/>
        <xdr:cNvSpPr txBox="1"/>
      </xdr:nvSpPr>
      <xdr:spPr>
        <a:xfrm>
          <a:off x="9359411" y="108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33" name="直線コネクタ 23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5" name="直線コネクタ 23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3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37" name="直線コネクタ 23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38"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9" name="フローチャート : 判断 23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40" name="フローチャート : 判断 23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86905</xdr:rowOff>
    </xdr:from>
    <xdr:to>
      <xdr:col>6</xdr:col>
      <xdr:colOff>561975</xdr:colOff>
      <xdr:row>80</xdr:row>
      <xdr:rowOff>17055</xdr:rowOff>
    </xdr:to>
    <xdr:sp macro="" textlink="">
      <xdr:nvSpPr>
        <xdr:cNvPr id="246" name="円/楕円 245"/>
        <xdr:cNvSpPr/>
      </xdr:nvSpPr>
      <xdr:spPr>
        <a:xfrm>
          <a:off x="45847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109782</xdr:rowOff>
    </xdr:from>
    <xdr:ext cx="405111" cy="259045"/>
    <xdr:sp macro="" textlink="">
      <xdr:nvSpPr>
        <xdr:cNvPr id="247" name="【公営住宅】&#10;有形固定資産減価償却率該当値テキスト"/>
        <xdr:cNvSpPr txBox="1"/>
      </xdr:nvSpPr>
      <xdr:spPr>
        <a:xfrm>
          <a:off x="4724400" y="1348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49349</xdr:rowOff>
    </xdr:from>
    <xdr:to>
      <xdr:col>5</xdr:col>
      <xdr:colOff>409575</xdr:colOff>
      <xdr:row>80</xdr:row>
      <xdr:rowOff>150949</xdr:rowOff>
    </xdr:to>
    <xdr:sp macro="" textlink="">
      <xdr:nvSpPr>
        <xdr:cNvPr id="248" name="円/楕円 247"/>
        <xdr:cNvSpPr/>
      </xdr:nvSpPr>
      <xdr:spPr>
        <a:xfrm>
          <a:off x="3746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137705</xdr:rowOff>
    </xdr:from>
    <xdr:to>
      <xdr:col>6</xdr:col>
      <xdr:colOff>511175</xdr:colOff>
      <xdr:row>80</xdr:row>
      <xdr:rowOff>100149</xdr:rowOff>
    </xdr:to>
    <xdr:cxnSp macro="">
      <xdr:nvCxnSpPr>
        <xdr:cNvPr id="249" name="直線コネクタ 248"/>
        <xdr:cNvCxnSpPr/>
      </xdr:nvCxnSpPr>
      <xdr:spPr>
        <a:xfrm flipV="1">
          <a:off x="3797300" y="13682255"/>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148607</xdr:rowOff>
    </xdr:from>
    <xdr:ext cx="405111" cy="259045"/>
    <xdr:sp macro="" textlink="">
      <xdr:nvSpPr>
        <xdr:cNvPr id="250" name="n_1aveValue【公営住宅】&#10;有形固定資産減価償却率"/>
        <xdr:cNvSpPr txBox="1"/>
      </xdr:nvSpPr>
      <xdr:spPr>
        <a:xfrm>
          <a:off x="3582043"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167476</xdr:rowOff>
    </xdr:from>
    <xdr:ext cx="405111" cy="259045"/>
    <xdr:sp macro="" textlink="">
      <xdr:nvSpPr>
        <xdr:cNvPr id="251" name="n_1mainValue【公営住宅】&#10;有形固定資産減価償却率"/>
        <xdr:cNvSpPr txBox="1"/>
      </xdr:nvSpPr>
      <xdr:spPr>
        <a:xfrm>
          <a:off x="3582043"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77" name="直線コネクタ 276"/>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78"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79" name="直線コネクタ 278"/>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80"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81" name="直線コネクタ 280"/>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82"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83" name="フローチャート : 判断 282"/>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84" name="フローチャート : 判断 283"/>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127181</xdr:rowOff>
    </xdr:from>
    <xdr:to>
      <xdr:col>15</xdr:col>
      <xdr:colOff>231775</xdr:colOff>
      <xdr:row>84</xdr:row>
      <xdr:rowOff>57331</xdr:rowOff>
    </xdr:to>
    <xdr:sp macro="" textlink="">
      <xdr:nvSpPr>
        <xdr:cNvPr id="290" name="円/楕円 289"/>
        <xdr:cNvSpPr/>
      </xdr:nvSpPr>
      <xdr:spPr>
        <a:xfrm>
          <a:off x="10426700" y="14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150058</xdr:rowOff>
    </xdr:from>
    <xdr:ext cx="469744" cy="259045"/>
    <xdr:sp macro="" textlink="">
      <xdr:nvSpPr>
        <xdr:cNvPr id="291" name="【公営住宅】&#10;一人当たり面積該当値テキスト"/>
        <xdr:cNvSpPr txBox="1"/>
      </xdr:nvSpPr>
      <xdr:spPr>
        <a:xfrm>
          <a:off x="10566400" y="1420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0.464</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129358</xdr:rowOff>
    </xdr:from>
    <xdr:to>
      <xdr:col>14</xdr:col>
      <xdr:colOff>79375</xdr:colOff>
      <xdr:row>84</xdr:row>
      <xdr:rowOff>59508</xdr:rowOff>
    </xdr:to>
    <xdr:sp macro="" textlink="">
      <xdr:nvSpPr>
        <xdr:cNvPr id="292" name="円/楕円 291"/>
        <xdr:cNvSpPr/>
      </xdr:nvSpPr>
      <xdr:spPr>
        <a:xfrm>
          <a:off x="958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6531</xdr:rowOff>
    </xdr:from>
    <xdr:to>
      <xdr:col>15</xdr:col>
      <xdr:colOff>180975</xdr:colOff>
      <xdr:row>84</xdr:row>
      <xdr:rowOff>8708</xdr:rowOff>
    </xdr:to>
    <xdr:cxnSp macro="">
      <xdr:nvCxnSpPr>
        <xdr:cNvPr id="293" name="直線コネクタ 292"/>
        <xdr:cNvCxnSpPr/>
      </xdr:nvCxnSpPr>
      <xdr:spPr>
        <a:xfrm flipV="1">
          <a:off x="9639300" y="14408331"/>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127925</xdr:rowOff>
    </xdr:from>
    <xdr:ext cx="469744" cy="259045"/>
    <xdr:sp macro="" textlink="">
      <xdr:nvSpPr>
        <xdr:cNvPr id="294" name="n_1aveValue【公営住宅】&#10;一人当たり面積"/>
        <xdr:cNvSpPr txBox="1"/>
      </xdr:nvSpPr>
      <xdr:spPr>
        <a:xfrm>
          <a:off x="9391727" y="145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76035</xdr:rowOff>
    </xdr:from>
    <xdr:ext cx="469744" cy="259045"/>
    <xdr:sp macro="" textlink="">
      <xdr:nvSpPr>
        <xdr:cNvPr id="295" name="n_1mainValue【公営住宅】&#10;一人当たり面積"/>
        <xdr:cNvSpPr txBox="1"/>
      </xdr:nvSpPr>
      <xdr:spPr>
        <a:xfrm>
          <a:off x="93917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36" name="直線コネクタ 33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3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38" name="直線コネクタ 33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3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40" name="直線コネクタ 33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41"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42" name="フローチャート : 判断 34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43" name="フローチャート : 判断 34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29210</xdr:rowOff>
    </xdr:from>
    <xdr:to>
      <xdr:col>23</xdr:col>
      <xdr:colOff>568325</xdr:colOff>
      <xdr:row>38</xdr:row>
      <xdr:rowOff>130810</xdr:rowOff>
    </xdr:to>
    <xdr:sp macro="" textlink="">
      <xdr:nvSpPr>
        <xdr:cNvPr id="349" name="円/楕円 348"/>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52087</xdr:rowOff>
    </xdr:from>
    <xdr:ext cx="405111" cy="259045"/>
    <xdr:sp macro="" textlink="">
      <xdr:nvSpPr>
        <xdr:cNvPr id="350" name="【認定こども園・幼稚園・保育所】&#10;有形固定資産減価償却率該当値テキスト"/>
        <xdr:cNvSpPr txBox="1"/>
      </xdr:nvSpPr>
      <xdr:spPr>
        <a:xfrm>
          <a:off x="16408400"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95885</xdr:rowOff>
    </xdr:from>
    <xdr:to>
      <xdr:col>22</xdr:col>
      <xdr:colOff>415925</xdr:colOff>
      <xdr:row>39</xdr:row>
      <xdr:rowOff>26035</xdr:rowOff>
    </xdr:to>
    <xdr:sp macro="" textlink="">
      <xdr:nvSpPr>
        <xdr:cNvPr id="351" name="円/楕円 350"/>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80010</xdr:rowOff>
    </xdr:from>
    <xdr:to>
      <xdr:col>23</xdr:col>
      <xdr:colOff>517525</xdr:colOff>
      <xdr:row>38</xdr:row>
      <xdr:rowOff>146685</xdr:rowOff>
    </xdr:to>
    <xdr:cxnSp macro="">
      <xdr:nvCxnSpPr>
        <xdr:cNvPr id="352" name="直線コネクタ 351"/>
        <xdr:cNvCxnSpPr/>
      </xdr:nvCxnSpPr>
      <xdr:spPr>
        <a:xfrm flipV="1">
          <a:off x="15481300" y="659511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652</xdr:rowOff>
    </xdr:from>
    <xdr:ext cx="405111" cy="259045"/>
    <xdr:sp macro="" textlink="">
      <xdr:nvSpPr>
        <xdr:cNvPr id="35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17162</xdr:rowOff>
    </xdr:from>
    <xdr:ext cx="405111" cy="259045"/>
    <xdr:sp macro="" textlink="">
      <xdr:nvSpPr>
        <xdr:cNvPr id="354" name="n_1mainValue【認定こども園・幼稚園・保育所】&#10;有形固定資産減価償却率"/>
        <xdr:cNvSpPr txBox="1"/>
      </xdr:nvSpPr>
      <xdr:spPr>
        <a:xfrm>
          <a:off x="15266043"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76" name="直線コネクタ 375"/>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7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78" name="直線コネクタ 3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79"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80" name="直線コネクタ 379"/>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81"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82" name="フローチャート :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83" name="フローチャート : 判断 382"/>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144272</xdr:rowOff>
    </xdr:from>
    <xdr:to>
      <xdr:col>32</xdr:col>
      <xdr:colOff>238125</xdr:colOff>
      <xdr:row>33</xdr:row>
      <xdr:rowOff>74422</xdr:rowOff>
    </xdr:to>
    <xdr:sp macro="" textlink="">
      <xdr:nvSpPr>
        <xdr:cNvPr id="389" name="円/楕円 388"/>
        <xdr:cNvSpPr/>
      </xdr:nvSpPr>
      <xdr:spPr>
        <a:xfrm>
          <a:off x="22110700" y="56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97299</xdr:rowOff>
    </xdr:from>
    <xdr:ext cx="469744" cy="259045"/>
    <xdr:sp macro="" textlink="">
      <xdr:nvSpPr>
        <xdr:cNvPr id="390" name="【認定こども園・幼稚園・保育所】&#10;一人当たり面積該当値テキスト"/>
        <xdr:cNvSpPr txBox="1"/>
      </xdr:nvSpPr>
      <xdr:spPr>
        <a:xfrm>
          <a:off x="22250400" y="55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153416</xdr:rowOff>
    </xdr:from>
    <xdr:to>
      <xdr:col>31</xdr:col>
      <xdr:colOff>85725</xdr:colOff>
      <xdr:row>33</xdr:row>
      <xdr:rowOff>83566</xdr:rowOff>
    </xdr:to>
    <xdr:sp macro="" textlink="">
      <xdr:nvSpPr>
        <xdr:cNvPr id="391" name="円/楕円 390"/>
        <xdr:cNvSpPr/>
      </xdr:nvSpPr>
      <xdr:spPr>
        <a:xfrm>
          <a:off x="212725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23622</xdr:rowOff>
    </xdr:from>
    <xdr:to>
      <xdr:col>32</xdr:col>
      <xdr:colOff>187325</xdr:colOff>
      <xdr:row>33</xdr:row>
      <xdr:rowOff>32766</xdr:rowOff>
    </xdr:to>
    <xdr:cxnSp macro="">
      <xdr:nvCxnSpPr>
        <xdr:cNvPr id="392" name="直線コネクタ 391"/>
        <xdr:cNvCxnSpPr/>
      </xdr:nvCxnSpPr>
      <xdr:spPr>
        <a:xfrm flipV="1">
          <a:off x="21323300" y="5681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67835</xdr:rowOff>
    </xdr:from>
    <xdr:ext cx="469744" cy="259045"/>
    <xdr:sp macro="" textlink="">
      <xdr:nvSpPr>
        <xdr:cNvPr id="393"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100093</xdr:rowOff>
    </xdr:from>
    <xdr:ext cx="469744" cy="259045"/>
    <xdr:sp macro="" textlink="">
      <xdr:nvSpPr>
        <xdr:cNvPr id="394" name="n_1mainValue【認定こども園・幼稚園・保育所】&#10;一人当たり面積"/>
        <xdr:cNvSpPr txBox="1"/>
      </xdr:nvSpPr>
      <xdr:spPr>
        <a:xfrm>
          <a:off x="21075727" y="541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21" name="直線コネクタ 42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2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23" name="直線コネクタ 42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2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25" name="直線コネクタ 42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26"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7" name="フローチャート : 判断 42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28" name="フローチャート : 判断 42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39007</xdr:rowOff>
    </xdr:from>
    <xdr:to>
      <xdr:col>23</xdr:col>
      <xdr:colOff>568325</xdr:colOff>
      <xdr:row>57</xdr:row>
      <xdr:rowOff>140607</xdr:rowOff>
    </xdr:to>
    <xdr:sp macro="" textlink="">
      <xdr:nvSpPr>
        <xdr:cNvPr id="434" name="円/楕円 433"/>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61884</xdr:rowOff>
    </xdr:from>
    <xdr:ext cx="405111" cy="259045"/>
    <xdr:sp macro="" textlink="">
      <xdr:nvSpPr>
        <xdr:cNvPr id="435" name="【学校施設】&#10;有形固定資産減価償却率該当値テキスト"/>
        <xdr:cNvSpPr txBox="1"/>
      </xdr:nvSpPr>
      <xdr:spPr>
        <a:xfrm>
          <a:off x="164084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7983</xdr:rowOff>
    </xdr:from>
    <xdr:to>
      <xdr:col>22</xdr:col>
      <xdr:colOff>415925</xdr:colOff>
      <xdr:row>58</xdr:row>
      <xdr:rowOff>109583</xdr:rowOff>
    </xdr:to>
    <xdr:sp macro="" textlink="">
      <xdr:nvSpPr>
        <xdr:cNvPr id="436" name="円/楕円 435"/>
        <xdr:cNvSpPr/>
      </xdr:nvSpPr>
      <xdr:spPr>
        <a:xfrm>
          <a:off x="15430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89807</xdr:rowOff>
    </xdr:from>
    <xdr:to>
      <xdr:col>23</xdr:col>
      <xdr:colOff>517525</xdr:colOff>
      <xdr:row>58</xdr:row>
      <xdr:rowOff>58783</xdr:rowOff>
    </xdr:to>
    <xdr:cxnSp macro="">
      <xdr:nvCxnSpPr>
        <xdr:cNvPr id="437" name="直線コネクタ 436"/>
        <xdr:cNvCxnSpPr/>
      </xdr:nvCxnSpPr>
      <xdr:spPr>
        <a:xfrm flipV="1">
          <a:off x="15481300" y="9862457"/>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68053</xdr:rowOff>
    </xdr:from>
    <xdr:ext cx="405111" cy="259045"/>
    <xdr:sp macro="" textlink="">
      <xdr:nvSpPr>
        <xdr:cNvPr id="438"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126110</xdr:rowOff>
    </xdr:from>
    <xdr:ext cx="405111" cy="259045"/>
    <xdr:sp macro="" textlink="">
      <xdr:nvSpPr>
        <xdr:cNvPr id="439" name="n_1mainValue【学校施設】&#10;有形固定資産減価償却率"/>
        <xdr:cNvSpPr txBox="1"/>
      </xdr:nvSpPr>
      <xdr:spPr>
        <a:xfrm>
          <a:off x="15266043"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64" name="直線コネクタ 463"/>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65"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66" name="直線コネクタ 465"/>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67"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68" name="直線コネクタ 46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69"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70" name="フローチャート : 判断 469"/>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71" name="フローチャート : 判断 470"/>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29210</xdr:rowOff>
    </xdr:from>
    <xdr:to>
      <xdr:col>32</xdr:col>
      <xdr:colOff>238125</xdr:colOff>
      <xdr:row>59</xdr:row>
      <xdr:rowOff>130810</xdr:rowOff>
    </xdr:to>
    <xdr:sp macro="" textlink="">
      <xdr:nvSpPr>
        <xdr:cNvPr id="477" name="円/楕円 476"/>
        <xdr:cNvSpPr/>
      </xdr:nvSpPr>
      <xdr:spPr>
        <a:xfrm>
          <a:off x="22110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52087</xdr:rowOff>
    </xdr:from>
    <xdr:ext cx="469744" cy="259045"/>
    <xdr:sp macro="" textlink="">
      <xdr:nvSpPr>
        <xdr:cNvPr id="478" name="【学校施設】&#10;一人当たり面積該当値テキスト"/>
        <xdr:cNvSpPr txBox="1"/>
      </xdr:nvSpPr>
      <xdr:spPr>
        <a:xfrm>
          <a:off x="22250400"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42545</xdr:rowOff>
    </xdr:from>
    <xdr:to>
      <xdr:col>31</xdr:col>
      <xdr:colOff>85725</xdr:colOff>
      <xdr:row>59</xdr:row>
      <xdr:rowOff>144145</xdr:rowOff>
    </xdr:to>
    <xdr:sp macro="" textlink="">
      <xdr:nvSpPr>
        <xdr:cNvPr id="479" name="円/楕円 478"/>
        <xdr:cNvSpPr/>
      </xdr:nvSpPr>
      <xdr:spPr>
        <a:xfrm>
          <a:off x="2127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80010</xdr:rowOff>
    </xdr:from>
    <xdr:to>
      <xdr:col>32</xdr:col>
      <xdr:colOff>187325</xdr:colOff>
      <xdr:row>59</xdr:row>
      <xdr:rowOff>93345</xdr:rowOff>
    </xdr:to>
    <xdr:cxnSp macro="">
      <xdr:nvCxnSpPr>
        <xdr:cNvPr id="480" name="直線コネクタ 479"/>
        <xdr:cNvCxnSpPr/>
      </xdr:nvCxnSpPr>
      <xdr:spPr>
        <a:xfrm flipV="1">
          <a:off x="21323300" y="101955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87647</xdr:rowOff>
    </xdr:from>
    <xdr:ext cx="469744" cy="259045"/>
    <xdr:sp macro="" textlink="">
      <xdr:nvSpPr>
        <xdr:cNvPr id="48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160672</xdr:rowOff>
    </xdr:from>
    <xdr:ext cx="469744" cy="259045"/>
    <xdr:sp macro="" textlink="">
      <xdr:nvSpPr>
        <xdr:cNvPr id="482" name="n_1mainValue【学校施設】&#10;一人当たり面積"/>
        <xdr:cNvSpPr txBox="1"/>
      </xdr:nvSpPr>
      <xdr:spPr>
        <a:xfrm>
          <a:off x="21075727"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93" name="テキスト ボックス 4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4" name="直線コネクタ 49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5" name="テキスト ボックス 49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6" name="直線コネクタ 49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7" name="テキスト ボックス 49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8" name="直線コネクタ 49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9" name="テキスト ボックス 49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0" name="直線コネクタ 49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1" name="テキスト ボックス 50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2" name="直線コネクタ 50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03" name="テキスト ボックス 50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07" name="直線コネクタ 50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0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09" name="直線コネクタ 50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1" name="直線コネクタ 51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1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13" name="フローチャート : 判断 51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514" name="フローチャート : 判断 51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147320</xdr:rowOff>
    </xdr:from>
    <xdr:to>
      <xdr:col>23</xdr:col>
      <xdr:colOff>568325</xdr:colOff>
      <xdr:row>82</xdr:row>
      <xdr:rowOff>77470</xdr:rowOff>
    </xdr:to>
    <xdr:sp macro="" textlink="">
      <xdr:nvSpPr>
        <xdr:cNvPr id="520" name="円/楕円 519"/>
        <xdr:cNvSpPr/>
      </xdr:nvSpPr>
      <xdr:spPr>
        <a:xfrm>
          <a:off x="16268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170197</xdr:rowOff>
    </xdr:from>
    <xdr:ext cx="405111" cy="259045"/>
    <xdr:sp macro="" textlink="">
      <xdr:nvSpPr>
        <xdr:cNvPr id="521" name="【児童館】&#10;有形固定資産減価償却率該当値テキスト"/>
        <xdr:cNvSpPr txBox="1"/>
      </xdr:nvSpPr>
      <xdr:spPr>
        <a:xfrm>
          <a:off x="16408400"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25400</xdr:rowOff>
    </xdr:from>
    <xdr:to>
      <xdr:col>22</xdr:col>
      <xdr:colOff>415925</xdr:colOff>
      <xdr:row>82</xdr:row>
      <xdr:rowOff>127000</xdr:rowOff>
    </xdr:to>
    <xdr:sp macro="" textlink="">
      <xdr:nvSpPr>
        <xdr:cNvPr id="522" name="円/楕円 521"/>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26670</xdr:rowOff>
    </xdr:from>
    <xdr:to>
      <xdr:col>23</xdr:col>
      <xdr:colOff>517525</xdr:colOff>
      <xdr:row>82</xdr:row>
      <xdr:rowOff>76200</xdr:rowOff>
    </xdr:to>
    <xdr:cxnSp macro="">
      <xdr:nvCxnSpPr>
        <xdr:cNvPr id="523" name="直線コネクタ 522"/>
        <xdr:cNvCxnSpPr/>
      </xdr:nvCxnSpPr>
      <xdr:spPr>
        <a:xfrm flipV="1">
          <a:off x="15481300" y="14085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24782</xdr:rowOff>
    </xdr:from>
    <xdr:ext cx="405111" cy="259045"/>
    <xdr:sp macro="" textlink="">
      <xdr:nvSpPr>
        <xdr:cNvPr id="524"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143527</xdr:rowOff>
    </xdr:from>
    <xdr:ext cx="405111" cy="259045"/>
    <xdr:sp macro="" textlink="">
      <xdr:nvSpPr>
        <xdr:cNvPr id="525" name="n_1mainValue【児童館】&#10;有形固定資産減価償却率"/>
        <xdr:cNvSpPr txBox="1"/>
      </xdr:nvSpPr>
      <xdr:spPr>
        <a:xfrm>
          <a:off x="15266043"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6" name="直線コネクタ 5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7" name="テキスト ボックス 5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8" name="直線コネクタ 5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9" name="テキスト ボックス 5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0" name="直線コネクタ 5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1" name="テキスト ボックス 5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2" name="直線コネクタ 5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3" name="テキスト ボックス 5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47" name="直線コネクタ 546"/>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48"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49" name="直線コネクタ 548"/>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50"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51" name="直線コネクタ 550"/>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52" name="【児童館】&#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53" name="フローチャート : 判断 55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54" name="フローチャート : 判断 553"/>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60" name="円/楕円 559"/>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57166</xdr:rowOff>
    </xdr:from>
    <xdr:ext cx="469744" cy="259045"/>
    <xdr:sp macro="" textlink="">
      <xdr:nvSpPr>
        <xdr:cNvPr id="561" name="【児童館】&#10;一人当たり面積該当値テキスト"/>
        <xdr:cNvSpPr txBox="1"/>
      </xdr:nvSpPr>
      <xdr:spPr>
        <a:xfrm>
          <a:off x="22250400" y="1411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78739</xdr:rowOff>
    </xdr:from>
    <xdr:to>
      <xdr:col>31</xdr:col>
      <xdr:colOff>85725</xdr:colOff>
      <xdr:row>83</xdr:row>
      <xdr:rowOff>8889</xdr:rowOff>
    </xdr:to>
    <xdr:sp macro="" textlink="">
      <xdr:nvSpPr>
        <xdr:cNvPr id="562" name="円/楕円 561"/>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129539</xdr:rowOff>
    </xdr:from>
    <xdr:to>
      <xdr:col>32</xdr:col>
      <xdr:colOff>187325</xdr:colOff>
      <xdr:row>82</xdr:row>
      <xdr:rowOff>129539</xdr:rowOff>
    </xdr:to>
    <xdr:cxnSp macro="">
      <xdr:nvCxnSpPr>
        <xdr:cNvPr id="563" name="直線コネクタ 562"/>
        <xdr:cNvCxnSpPr/>
      </xdr:nvCxnSpPr>
      <xdr:spPr>
        <a:xfrm>
          <a:off x="21323300" y="14188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93997</xdr:rowOff>
    </xdr:from>
    <xdr:ext cx="469744" cy="259045"/>
    <xdr:sp macro="" textlink="">
      <xdr:nvSpPr>
        <xdr:cNvPr id="564"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16</xdr:rowOff>
    </xdr:from>
    <xdr:ext cx="469744" cy="259045"/>
    <xdr:sp macro="" textlink="">
      <xdr:nvSpPr>
        <xdr:cNvPr id="565" name="n_1main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6" name="テキスト ボックス 57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77" name="直線コネクタ 57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78" name="テキスト ボックス 57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79" name="直線コネクタ 57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80" name="テキスト ボックス 57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81" name="直線コネクタ 58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82" name="テキスト ボックス 58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3" name="直線コネクタ 5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4" name="テキスト ボックス 5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85" name="直線コネクタ 58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86" name="テキスト ボックス 58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87" name="直線コネクタ 58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88" name="テキスト ボックス 58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89" name="直線コネクタ 58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90" name="テキスト ボックス 58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1" name="直線コネクタ 5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2" name="テキスト ボックス 5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94" name="直線コネクタ 593"/>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95"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96" name="直線コネクタ 595"/>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97"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98" name="直線コネクタ 597"/>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99"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00" name="フローチャート : 判断 599"/>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601" name="フローチャート : 判断 60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2" name="テキスト ボックス 6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3" name="テキスト ボックス 6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4" name="テキスト ボックス 6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5" name="テキスト ボックス 6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6" name="テキスト ボックス 6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111125</xdr:rowOff>
    </xdr:from>
    <xdr:to>
      <xdr:col>23</xdr:col>
      <xdr:colOff>568325</xdr:colOff>
      <xdr:row>104</xdr:row>
      <xdr:rowOff>41275</xdr:rowOff>
    </xdr:to>
    <xdr:sp macro="" textlink="">
      <xdr:nvSpPr>
        <xdr:cNvPr id="607" name="円/楕円 606"/>
        <xdr:cNvSpPr/>
      </xdr:nvSpPr>
      <xdr:spPr>
        <a:xfrm>
          <a:off x="162687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134002</xdr:rowOff>
    </xdr:from>
    <xdr:ext cx="405111" cy="259045"/>
    <xdr:sp macro="" textlink="">
      <xdr:nvSpPr>
        <xdr:cNvPr id="608" name="【公民館】&#10;有形固定資産減価償却率該当値テキスト"/>
        <xdr:cNvSpPr txBox="1"/>
      </xdr:nvSpPr>
      <xdr:spPr>
        <a:xfrm>
          <a:off x="16408400"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5398</xdr:rowOff>
    </xdr:from>
    <xdr:to>
      <xdr:col>22</xdr:col>
      <xdr:colOff>415925</xdr:colOff>
      <xdr:row>104</xdr:row>
      <xdr:rowOff>106998</xdr:rowOff>
    </xdr:to>
    <xdr:sp macro="" textlink="">
      <xdr:nvSpPr>
        <xdr:cNvPr id="609" name="円/楕円 608"/>
        <xdr:cNvSpPr/>
      </xdr:nvSpPr>
      <xdr:spPr>
        <a:xfrm>
          <a:off x="15430500" y="178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161925</xdr:rowOff>
    </xdr:from>
    <xdr:to>
      <xdr:col>23</xdr:col>
      <xdr:colOff>517525</xdr:colOff>
      <xdr:row>104</xdr:row>
      <xdr:rowOff>56198</xdr:rowOff>
    </xdr:to>
    <xdr:cxnSp macro="">
      <xdr:nvCxnSpPr>
        <xdr:cNvPr id="610" name="直線コネクタ 609"/>
        <xdr:cNvCxnSpPr/>
      </xdr:nvCxnSpPr>
      <xdr:spPr>
        <a:xfrm flipV="1">
          <a:off x="15481300" y="17821275"/>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83838</xdr:rowOff>
    </xdr:from>
    <xdr:ext cx="405111" cy="259045"/>
    <xdr:sp macro="" textlink="">
      <xdr:nvSpPr>
        <xdr:cNvPr id="611" name="n_1aveValue【公民館】&#10;有形固定資産減価償却率"/>
        <xdr:cNvSpPr txBox="1"/>
      </xdr:nvSpPr>
      <xdr:spPr>
        <a:xfrm>
          <a:off x="15266043"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123525</xdr:rowOff>
    </xdr:from>
    <xdr:ext cx="405111" cy="259045"/>
    <xdr:sp macro="" textlink="">
      <xdr:nvSpPr>
        <xdr:cNvPr id="612" name="n_1mainValue【公民館】&#10;有形固定資産減価償却率"/>
        <xdr:cNvSpPr txBox="1"/>
      </xdr:nvSpPr>
      <xdr:spPr>
        <a:xfrm>
          <a:off x="15266043" y="1761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3" name="テキスト ボックス 62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639" name="直線コネクタ 638"/>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640"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641" name="直線コネクタ 640"/>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642"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643" name="直線コネクタ 642"/>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644"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45" name="フローチャート : 判断 644"/>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46" name="フローチャート : 判断 645"/>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98879</xdr:rowOff>
    </xdr:from>
    <xdr:to>
      <xdr:col>32</xdr:col>
      <xdr:colOff>238125</xdr:colOff>
      <xdr:row>102</xdr:row>
      <xdr:rowOff>29029</xdr:rowOff>
    </xdr:to>
    <xdr:sp macro="" textlink="">
      <xdr:nvSpPr>
        <xdr:cNvPr id="652" name="円/楕円 651"/>
        <xdr:cNvSpPr/>
      </xdr:nvSpPr>
      <xdr:spPr>
        <a:xfrm>
          <a:off x="22110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121756</xdr:rowOff>
    </xdr:from>
    <xdr:ext cx="469744" cy="259045"/>
    <xdr:sp macro="" textlink="">
      <xdr:nvSpPr>
        <xdr:cNvPr id="653" name="【公民館】&#10;一人当たり面積該当値テキスト"/>
        <xdr:cNvSpPr txBox="1"/>
      </xdr:nvSpPr>
      <xdr:spPr>
        <a:xfrm>
          <a:off x="22250400" y="17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98879</xdr:rowOff>
    </xdr:from>
    <xdr:to>
      <xdr:col>31</xdr:col>
      <xdr:colOff>85725</xdr:colOff>
      <xdr:row>102</xdr:row>
      <xdr:rowOff>29029</xdr:rowOff>
    </xdr:to>
    <xdr:sp macro="" textlink="">
      <xdr:nvSpPr>
        <xdr:cNvPr id="654" name="円/楕円 653"/>
        <xdr:cNvSpPr/>
      </xdr:nvSpPr>
      <xdr:spPr>
        <a:xfrm>
          <a:off x="21272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149679</xdr:rowOff>
    </xdr:from>
    <xdr:to>
      <xdr:col>32</xdr:col>
      <xdr:colOff>187325</xdr:colOff>
      <xdr:row>101</xdr:row>
      <xdr:rowOff>149679</xdr:rowOff>
    </xdr:to>
    <xdr:cxnSp macro="">
      <xdr:nvCxnSpPr>
        <xdr:cNvPr id="655" name="直線コネクタ 654"/>
        <xdr:cNvCxnSpPr/>
      </xdr:nvCxnSpPr>
      <xdr:spPr>
        <a:xfrm>
          <a:off x="21323300" y="17466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656" name="n_1aveValue【公民館】&#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45556</xdr:rowOff>
    </xdr:from>
    <xdr:ext cx="469744" cy="259045"/>
    <xdr:sp macro="" textlink="">
      <xdr:nvSpPr>
        <xdr:cNvPr id="657" name="n_1mainValue【公民館】&#10;一人当たり面積"/>
        <xdr:cNvSpPr txBox="1"/>
      </xdr:nvSpPr>
      <xdr:spPr>
        <a:xfrm>
          <a:off x="210757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類似団体と比較して「道路」、「橋りょう・トンネル」を除く他の施設は有形固定資産償却率が高くなっており、特に「学校施設」、「公民館」については、特に高くなっている。</a:t>
          </a:r>
          <a:endParaRPr lang="ja-JP" altLang="ja-JP" sz="1400">
            <a:effectLst/>
          </a:endParaRPr>
        </a:p>
        <a:p>
          <a:r>
            <a:rPr kumimoji="1" lang="ja-JP" altLang="ja-JP" sz="1100">
              <a:solidFill>
                <a:schemeClr val="dk1"/>
              </a:solidFill>
              <a:effectLst/>
              <a:latin typeface="+mn-lt"/>
              <a:ea typeface="+mn-ea"/>
              <a:cs typeface="+mn-cs"/>
            </a:rPr>
            <a:t>類似団体と比較して有形固定資産償却率が低くなっている橋りょうについては、平成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年度に「橿原市橋梁長寿命化修繕計画」を策定し、計画的かつ予防的な修繕を実施することにより橋りょうの長寿命化を図っている。</a:t>
          </a:r>
          <a:endParaRPr lang="ja-JP" altLang="ja-JP" sz="1400">
            <a:effectLst/>
          </a:endParaRPr>
        </a:p>
        <a:p>
          <a:r>
            <a:rPr kumimoji="1" lang="ja-JP" altLang="ja-JP" sz="1100">
              <a:solidFill>
                <a:schemeClr val="dk1"/>
              </a:solidFill>
              <a:effectLst/>
              <a:latin typeface="+mn-lt"/>
              <a:ea typeface="+mn-ea"/>
              <a:cs typeface="+mn-cs"/>
            </a:rPr>
            <a:t>また、有形固定資産償却率が高くなっている学校施設については平成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年度に「橿原市学校施設整備基本計画」を策定し、老朽化等の状況を把握し中長期的な学校施設の整備を図っているところである。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奈良県橿原市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123,589
122,596
39.56
42,632,881
41,449,585
927,099
23,735,594
36,887,569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13970</xdr:rowOff>
    </xdr:from>
    <xdr:to>
      <xdr:col>6</xdr:col>
      <xdr:colOff>561975</xdr:colOff>
      <xdr:row>39</xdr:row>
      <xdr:rowOff>115570</xdr:rowOff>
    </xdr:to>
    <xdr:sp macro="" textlink="">
      <xdr:nvSpPr>
        <xdr:cNvPr id="72" name="円/楕円 71"/>
        <xdr:cNvSpPr/>
      </xdr:nvSpPr>
      <xdr:spPr>
        <a:xfrm>
          <a:off x="4584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36847</xdr:rowOff>
    </xdr:from>
    <xdr:ext cx="405111" cy="259045"/>
    <xdr:sp macro="" textlink="">
      <xdr:nvSpPr>
        <xdr:cNvPr id="73" name="【図書館】&#10;有形固定資産減価償却率該当値テキスト"/>
        <xdr:cNvSpPr txBox="1"/>
      </xdr:nvSpPr>
      <xdr:spPr>
        <a:xfrm>
          <a:off x="4724400"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141333</xdr:rowOff>
    </xdr:from>
    <xdr:to>
      <xdr:col>5</xdr:col>
      <xdr:colOff>409575</xdr:colOff>
      <xdr:row>40</xdr:row>
      <xdr:rowOff>71483</xdr:rowOff>
    </xdr:to>
    <xdr:sp macro="" textlink="">
      <xdr:nvSpPr>
        <xdr:cNvPr id="74" name="円/楕円 73"/>
        <xdr:cNvSpPr/>
      </xdr:nvSpPr>
      <xdr:spPr>
        <a:xfrm>
          <a:off x="3746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64770</xdr:rowOff>
    </xdr:from>
    <xdr:to>
      <xdr:col>6</xdr:col>
      <xdr:colOff>511175</xdr:colOff>
      <xdr:row>40</xdr:row>
      <xdr:rowOff>20683</xdr:rowOff>
    </xdr:to>
    <xdr:cxnSp macro="">
      <xdr:nvCxnSpPr>
        <xdr:cNvPr id="75" name="直線コネクタ 74"/>
        <xdr:cNvCxnSpPr/>
      </xdr:nvCxnSpPr>
      <xdr:spPr>
        <a:xfrm flipV="1">
          <a:off x="3797300" y="6751320"/>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35758</xdr:rowOff>
    </xdr:from>
    <xdr:ext cx="405111" cy="259045"/>
    <xdr:sp macro="" textlink="">
      <xdr:nvSpPr>
        <xdr:cNvPr id="76" name="n_1aveValue【図書館】&#10;有形固定資産減価償却率"/>
        <xdr:cNvSpPr txBox="1"/>
      </xdr:nvSpPr>
      <xdr:spPr>
        <a:xfrm>
          <a:off x="3582043" y="655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62610</xdr:rowOff>
    </xdr:from>
    <xdr:ext cx="405111" cy="259045"/>
    <xdr:sp macro="" textlink="">
      <xdr:nvSpPr>
        <xdr:cNvPr id="77" name="n_1mainValue【図書館】&#10;有形固定資産減価償却率"/>
        <xdr:cNvSpPr txBox="1"/>
      </xdr:nvSpPr>
      <xdr:spPr>
        <a:xfrm>
          <a:off x="3582043"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8"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166915</xdr:rowOff>
    </xdr:from>
    <xdr:to>
      <xdr:col>15</xdr:col>
      <xdr:colOff>231775</xdr:colOff>
      <xdr:row>41</xdr:row>
      <xdr:rowOff>97065</xdr:rowOff>
    </xdr:to>
    <xdr:sp macro="" textlink="">
      <xdr:nvSpPr>
        <xdr:cNvPr id="116" name="円/楕円 115"/>
        <xdr:cNvSpPr/>
      </xdr:nvSpPr>
      <xdr:spPr>
        <a:xfrm>
          <a:off x="104267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81842</xdr:rowOff>
    </xdr:from>
    <xdr:ext cx="469744" cy="259045"/>
    <xdr:sp macro="" textlink="">
      <xdr:nvSpPr>
        <xdr:cNvPr id="117" name="【図書館】&#10;一人当たり面積該当値テキスト"/>
        <xdr:cNvSpPr txBox="1"/>
      </xdr:nvSpPr>
      <xdr:spPr>
        <a:xfrm>
          <a:off x="10566400" y="693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166915</xdr:rowOff>
    </xdr:from>
    <xdr:to>
      <xdr:col>14</xdr:col>
      <xdr:colOff>79375</xdr:colOff>
      <xdr:row>41</xdr:row>
      <xdr:rowOff>97065</xdr:rowOff>
    </xdr:to>
    <xdr:sp macro="" textlink="">
      <xdr:nvSpPr>
        <xdr:cNvPr id="118" name="円/楕円 117"/>
        <xdr:cNvSpPr/>
      </xdr:nvSpPr>
      <xdr:spPr>
        <a:xfrm>
          <a:off x="9588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46265</xdr:rowOff>
    </xdr:from>
    <xdr:to>
      <xdr:col>15</xdr:col>
      <xdr:colOff>180975</xdr:colOff>
      <xdr:row>41</xdr:row>
      <xdr:rowOff>46265</xdr:rowOff>
    </xdr:to>
    <xdr:cxnSp macro="">
      <xdr:nvCxnSpPr>
        <xdr:cNvPr id="119" name="直線コネクタ 118"/>
        <xdr:cNvCxnSpPr/>
      </xdr:nvCxnSpPr>
      <xdr:spPr>
        <a:xfrm>
          <a:off x="9639300" y="707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165299</xdr:rowOff>
    </xdr:from>
    <xdr:ext cx="469744" cy="259045"/>
    <xdr:sp macro="" textlink="">
      <xdr:nvSpPr>
        <xdr:cNvPr id="120"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88192</xdr:rowOff>
    </xdr:from>
    <xdr:ext cx="469744" cy="259045"/>
    <xdr:sp macro="" textlink="">
      <xdr:nvSpPr>
        <xdr:cNvPr id="121" name="n_1mainValue【図書館】&#10;一人当たり面積"/>
        <xdr:cNvSpPr txBox="1"/>
      </xdr:nvSpPr>
      <xdr:spPr>
        <a:xfrm>
          <a:off x="93917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5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96157</xdr:rowOff>
    </xdr:from>
    <xdr:to>
      <xdr:col>6</xdr:col>
      <xdr:colOff>561975</xdr:colOff>
      <xdr:row>60</xdr:row>
      <xdr:rowOff>26307</xdr:rowOff>
    </xdr:to>
    <xdr:sp macro="" textlink="">
      <xdr:nvSpPr>
        <xdr:cNvPr id="160" name="円/楕円 159"/>
        <xdr:cNvSpPr/>
      </xdr:nvSpPr>
      <xdr:spPr>
        <a:xfrm>
          <a:off x="4584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119034</xdr:rowOff>
    </xdr:from>
    <xdr:ext cx="405111" cy="259045"/>
    <xdr:sp macro="" textlink="">
      <xdr:nvSpPr>
        <xdr:cNvPr id="161" name="【体育館・プール】&#10;有形固定資産減価償却率該当値テキスト"/>
        <xdr:cNvSpPr txBox="1"/>
      </xdr:nvSpPr>
      <xdr:spPr>
        <a:xfrm>
          <a:off x="4724400" y="100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9616</xdr:rowOff>
    </xdr:from>
    <xdr:to>
      <xdr:col>5</xdr:col>
      <xdr:colOff>409575</xdr:colOff>
      <xdr:row>60</xdr:row>
      <xdr:rowOff>111216</xdr:rowOff>
    </xdr:to>
    <xdr:sp macro="" textlink="">
      <xdr:nvSpPr>
        <xdr:cNvPr id="162" name="円/楕円 161"/>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146957</xdr:rowOff>
    </xdr:from>
    <xdr:to>
      <xdr:col>6</xdr:col>
      <xdr:colOff>511175</xdr:colOff>
      <xdr:row>60</xdr:row>
      <xdr:rowOff>60416</xdr:rowOff>
    </xdr:to>
    <xdr:cxnSp macro="">
      <xdr:nvCxnSpPr>
        <xdr:cNvPr id="163" name="直線コネクタ 162"/>
        <xdr:cNvCxnSpPr/>
      </xdr:nvCxnSpPr>
      <xdr:spPr>
        <a:xfrm flipV="1">
          <a:off x="3797300" y="1026250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72226</xdr:rowOff>
    </xdr:from>
    <xdr:ext cx="405111" cy="259045"/>
    <xdr:sp macro="" textlink="">
      <xdr:nvSpPr>
        <xdr:cNvPr id="164" name="n_1aveValue【体育館・プール】&#10;有形固定資産減価償却率"/>
        <xdr:cNvSpPr txBox="1"/>
      </xdr:nvSpPr>
      <xdr:spPr>
        <a:xfrm>
          <a:off x="3582043"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102343</xdr:rowOff>
    </xdr:from>
    <xdr:ext cx="405111" cy="259045"/>
    <xdr:sp macro="" textlink="">
      <xdr:nvSpPr>
        <xdr:cNvPr id="165" name="n_1mainValue【体育館・プール】&#10;有形固定資産減価償却率"/>
        <xdr:cNvSpPr txBox="1"/>
      </xdr:nvSpPr>
      <xdr:spPr>
        <a:xfrm>
          <a:off x="3582043"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92"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97790</xdr:rowOff>
    </xdr:from>
    <xdr:to>
      <xdr:col>15</xdr:col>
      <xdr:colOff>231775</xdr:colOff>
      <xdr:row>60</xdr:row>
      <xdr:rowOff>27940</xdr:rowOff>
    </xdr:to>
    <xdr:sp macro="" textlink="">
      <xdr:nvSpPr>
        <xdr:cNvPr id="200" name="円/楕円 199"/>
        <xdr:cNvSpPr/>
      </xdr:nvSpPr>
      <xdr:spPr>
        <a:xfrm>
          <a:off x="10426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120667</xdr:rowOff>
    </xdr:from>
    <xdr:ext cx="469744" cy="259045"/>
    <xdr:sp macro="" textlink="">
      <xdr:nvSpPr>
        <xdr:cNvPr id="201" name="【体育館・プール】&#10;一人当たり面積該当値テキスト"/>
        <xdr:cNvSpPr txBox="1"/>
      </xdr:nvSpPr>
      <xdr:spPr>
        <a:xfrm>
          <a:off x="105664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152654</xdr:rowOff>
    </xdr:from>
    <xdr:to>
      <xdr:col>14</xdr:col>
      <xdr:colOff>79375</xdr:colOff>
      <xdr:row>60</xdr:row>
      <xdr:rowOff>82804</xdr:rowOff>
    </xdr:to>
    <xdr:sp macro="" textlink="">
      <xdr:nvSpPr>
        <xdr:cNvPr id="202" name="円/楕円 201"/>
        <xdr:cNvSpPr/>
      </xdr:nvSpPr>
      <xdr:spPr>
        <a:xfrm>
          <a:off x="9588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148590</xdr:rowOff>
    </xdr:from>
    <xdr:to>
      <xdr:col>15</xdr:col>
      <xdr:colOff>180975</xdr:colOff>
      <xdr:row>60</xdr:row>
      <xdr:rowOff>32004</xdr:rowOff>
    </xdr:to>
    <xdr:cxnSp macro="">
      <xdr:nvCxnSpPr>
        <xdr:cNvPr id="203" name="直線コネクタ 202"/>
        <xdr:cNvCxnSpPr/>
      </xdr:nvCxnSpPr>
      <xdr:spPr>
        <a:xfrm flipV="1">
          <a:off x="9639300" y="102641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25925</xdr:rowOff>
    </xdr:from>
    <xdr:ext cx="469744" cy="259045"/>
    <xdr:sp macro="" textlink="">
      <xdr:nvSpPr>
        <xdr:cNvPr id="204" name="n_1aveValue【体育館・プール】&#10;一人当たり面積"/>
        <xdr:cNvSpPr txBox="1"/>
      </xdr:nvSpPr>
      <xdr:spPr>
        <a:xfrm>
          <a:off x="9391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99331</xdr:rowOff>
    </xdr:from>
    <xdr:ext cx="469744" cy="259045"/>
    <xdr:sp macro="" textlink="">
      <xdr:nvSpPr>
        <xdr:cNvPr id="205" name="n_1mainValue【体育館・プール】&#10;一人当たり面積"/>
        <xdr:cNvSpPr txBox="1"/>
      </xdr:nvSpPr>
      <xdr:spPr>
        <a:xfrm>
          <a:off x="93917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40387</xdr:rowOff>
    </xdr:from>
    <xdr:to>
      <xdr:col>6</xdr:col>
      <xdr:colOff>510540</xdr:colOff>
      <xdr:row>86</xdr:row>
      <xdr:rowOff>97537</xdr:rowOff>
    </xdr:to>
    <xdr:cxnSp macro="">
      <xdr:nvCxnSpPr>
        <xdr:cNvPr id="228" name="直線コネクタ 227"/>
        <xdr:cNvCxnSpPr/>
      </xdr:nvCxnSpPr>
      <xdr:spPr>
        <a:xfrm flipV="1">
          <a:off x="4634865" y="1358493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101364</xdr:rowOff>
    </xdr:from>
    <xdr:ext cx="405111" cy="259045"/>
    <xdr:sp macro="" textlink="">
      <xdr:nvSpPr>
        <xdr:cNvPr id="229" name="【福祉施設】&#10;有形固定資産減価償却率最小値テキスト"/>
        <xdr:cNvSpPr txBox="1"/>
      </xdr:nvSpPr>
      <xdr:spPr>
        <a:xfrm>
          <a:off x="47244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86</xdr:row>
      <xdr:rowOff>97537</xdr:rowOff>
    </xdr:from>
    <xdr:to>
      <xdr:col>6</xdr:col>
      <xdr:colOff>600075</xdr:colOff>
      <xdr:row>86</xdr:row>
      <xdr:rowOff>97537</xdr:rowOff>
    </xdr:to>
    <xdr:cxnSp macro="">
      <xdr:nvCxnSpPr>
        <xdr:cNvPr id="230" name="直線コネクタ 229"/>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158514</xdr:rowOff>
    </xdr:from>
    <xdr:ext cx="405111" cy="259045"/>
    <xdr:sp macro="" textlink="">
      <xdr:nvSpPr>
        <xdr:cNvPr id="231" name="【福祉施設】&#10;有形固定資産減価償却率最大値テキスト"/>
        <xdr:cNvSpPr txBox="1"/>
      </xdr:nvSpPr>
      <xdr:spPr>
        <a:xfrm>
          <a:off x="4724400" y="1336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79</xdr:row>
      <xdr:rowOff>40387</xdr:rowOff>
    </xdr:from>
    <xdr:to>
      <xdr:col>6</xdr:col>
      <xdr:colOff>600075</xdr:colOff>
      <xdr:row>79</xdr:row>
      <xdr:rowOff>40387</xdr:rowOff>
    </xdr:to>
    <xdr:cxnSp macro="">
      <xdr:nvCxnSpPr>
        <xdr:cNvPr id="232" name="直線コネクタ 231"/>
        <xdr:cNvCxnSpPr/>
      </xdr:nvCxnSpPr>
      <xdr:spPr>
        <a:xfrm>
          <a:off x="4546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82314</xdr:rowOff>
    </xdr:from>
    <xdr:ext cx="405111" cy="259045"/>
    <xdr:sp macro="" textlink="">
      <xdr:nvSpPr>
        <xdr:cNvPr id="233" name="【福祉施設】&#10;有形固定資産減価償却率平均値テキスト"/>
        <xdr:cNvSpPr txBox="1"/>
      </xdr:nvSpPr>
      <xdr:spPr>
        <a:xfrm>
          <a:off x="4724400" y="1465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103887</xdr:rowOff>
    </xdr:from>
    <xdr:to>
      <xdr:col>6</xdr:col>
      <xdr:colOff>561975</xdr:colOff>
      <xdr:row>86</xdr:row>
      <xdr:rowOff>34037</xdr:rowOff>
    </xdr:to>
    <xdr:sp macro="" textlink="">
      <xdr:nvSpPr>
        <xdr:cNvPr id="234" name="フローチャート : 判断 233"/>
        <xdr:cNvSpPr/>
      </xdr:nvSpPr>
      <xdr:spPr>
        <a:xfrm>
          <a:off x="4584700" y="1467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86</xdr:row>
      <xdr:rowOff>10161</xdr:rowOff>
    </xdr:from>
    <xdr:to>
      <xdr:col>5</xdr:col>
      <xdr:colOff>409575</xdr:colOff>
      <xdr:row>86</xdr:row>
      <xdr:rowOff>111761</xdr:rowOff>
    </xdr:to>
    <xdr:sp macro="" textlink="">
      <xdr:nvSpPr>
        <xdr:cNvPr id="235" name="フローチャート : 判断 234"/>
        <xdr:cNvSpPr/>
      </xdr:nvSpPr>
      <xdr:spPr>
        <a:xfrm>
          <a:off x="3746500" y="147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94742</xdr:rowOff>
    </xdr:from>
    <xdr:to>
      <xdr:col>6</xdr:col>
      <xdr:colOff>561975</xdr:colOff>
      <xdr:row>86</xdr:row>
      <xdr:rowOff>24892</xdr:rowOff>
    </xdr:to>
    <xdr:sp macro="" textlink="">
      <xdr:nvSpPr>
        <xdr:cNvPr id="241" name="円/楕円 240"/>
        <xdr:cNvSpPr/>
      </xdr:nvSpPr>
      <xdr:spPr>
        <a:xfrm>
          <a:off x="45847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54119</xdr:rowOff>
    </xdr:from>
    <xdr:ext cx="405111" cy="259045"/>
    <xdr:sp macro="" textlink="">
      <xdr:nvSpPr>
        <xdr:cNvPr id="242" name="【福祉施設】&#10;有形固定資産減価償却率該当値テキスト"/>
        <xdr:cNvSpPr txBox="1"/>
      </xdr:nvSpPr>
      <xdr:spPr>
        <a:xfrm>
          <a:off x="4724400" y="1445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28448</xdr:rowOff>
    </xdr:from>
    <xdr:to>
      <xdr:col>5</xdr:col>
      <xdr:colOff>409575</xdr:colOff>
      <xdr:row>84</xdr:row>
      <xdr:rowOff>130048</xdr:rowOff>
    </xdr:to>
    <xdr:sp macro="" textlink="">
      <xdr:nvSpPr>
        <xdr:cNvPr id="243" name="円/楕円 242"/>
        <xdr:cNvSpPr/>
      </xdr:nvSpPr>
      <xdr:spPr>
        <a:xfrm>
          <a:off x="3746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79248</xdr:rowOff>
    </xdr:from>
    <xdr:to>
      <xdr:col>6</xdr:col>
      <xdr:colOff>511175</xdr:colOff>
      <xdr:row>85</xdr:row>
      <xdr:rowOff>145542</xdr:rowOff>
    </xdr:to>
    <xdr:cxnSp macro="">
      <xdr:nvCxnSpPr>
        <xdr:cNvPr id="244" name="直線コネクタ 243"/>
        <xdr:cNvCxnSpPr/>
      </xdr:nvCxnSpPr>
      <xdr:spPr>
        <a:xfrm>
          <a:off x="3797300" y="14481048"/>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86</xdr:row>
      <xdr:rowOff>102888</xdr:rowOff>
    </xdr:from>
    <xdr:ext cx="405111" cy="259045"/>
    <xdr:sp macro="" textlink="">
      <xdr:nvSpPr>
        <xdr:cNvPr id="245" name="n_1aveValue【福祉施設】&#10;有形固定資産減価償却率"/>
        <xdr:cNvSpPr txBox="1"/>
      </xdr:nvSpPr>
      <xdr:spPr>
        <a:xfrm>
          <a:off x="3582043"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146575</xdr:rowOff>
    </xdr:from>
    <xdr:ext cx="405111" cy="259045"/>
    <xdr:sp macro="" textlink="">
      <xdr:nvSpPr>
        <xdr:cNvPr id="246" name="n_1mainValue【福祉施設】&#10;有形固定資産減価償却率"/>
        <xdr:cNvSpPr txBox="1"/>
      </xdr:nvSpPr>
      <xdr:spPr>
        <a:xfrm>
          <a:off x="3582043" y="1420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7" name="直線コネクタ 256"/>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8" name="テキスト ボックス 257"/>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9" name="直線コネクタ 25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60" name="テキスト ボックス 25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1" name="直線コネクタ 260"/>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2" name="テキスト ボックス 261"/>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5" name="直線コネクタ 264"/>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6" name="テキスト ボックス 265"/>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9" name="直線コネクタ 268"/>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70" name="テキスト ボックス 269"/>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74" name="直線コネクタ 273"/>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75"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76" name="直線コネクタ 27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77"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78" name="直線コネクタ 277"/>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81615</xdr:rowOff>
    </xdr:from>
    <xdr:ext cx="469744" cy="259045"/>
    <xdr:sp macro="" textlink="">
      <xdr:nvSpPr>
        <xdr:cNvPr id="279" name="【福祉施設】&#10;一人当たり面積平均値テキスト"/>
        <xdr:cNvSpPr txBox="1"/>
      </xdr:nvSpPr>
      <xdr:spPr>
        <a:xfrm>
          <a:off x="10566400" y="139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80" name="フローチャート : 判断 279"/>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58738</xdr:rowOff>
    </xdr:from>
    <xdr:to>
      <xdr:col>14</xdr:col>
      <xdr:colOff>79375</xdr:colOff>
      <xdr:row>82</xdr:row>
      <xdr:rowOff>160338</xdr:rowOff>
    </xdr:to>
    <xdr:sp macro="" textlink="">
      <xdr:nvSpPr>
        <xdr:cNvPr id="281" name="フローチャート : 判断 280"/>
        <xdr:cNvSpPr/>
      </xdr:nvSpPr>
      <xdr:spPr>
        <a:xfrm>
          <a:off x="95885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158750</xdr:rowOff>
    </xdr:from>
    <xdr:to>
      <xdr:col>15</xdr:col>
      <xdr:colOff>231775</xdr:colOff>
      <xdr:row>83</xdr:row>
      <xdr:rowOff>88900</xdr:rowOff>
    </xdr:to>
    <xdr:sp macro="" textlink="">
      <xdr:nvSpPr>
        <xdr:cNvPr id="287" name="円/楕円 286"/>
        <xdr:cNvSpPr/>
      </xdr:nvSpPr>
      <xdr:spPr>
        <a:xfrm>
          <a:off x="10426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137177</xdr:rowOff>
    </xdr:from>
    <xdr:ext cx="469744" cy="259045"/>
    <xdr:sp macro="" textlink="">
      <xdr:nvSpPr>
        <xdr:cNvPr id="288" name="【福祉施設】&#10;一人当たり面積該当値テキスト"/>
        <xdr:cNvSpPr txBox="1"/>
      </xdr:nvSpPr>
      <xdr:spPr>
        <a:xfrm>
          <a:off x="1056640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115888</xdr:rowOff>
    </xdr:from>
    <xdr:to>
      <xdr:col>14</xdr:col>
      <xdr:colOff>79375</xdr:colOff>
      <xdr:row>82</xdr:row>
      <xdr:rowOff>46038</xdr:rowOff>
    </xdr:to>
    <xdr:sp macro="" textlink="">
      <xdr:nvSpPr>
        <xdr:cNvPr id="289" name="円/楕円 288"/>
        <xdr:cNvSpPr/>
      </xdr:nvSpPr>
      <xdr:spPr>
        <a:xfrm>
          <a:off x="9588500" y="1400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166688</xdr:rowOff>
    </xdr:from>
    <xdr:to>
      <xdr:col>15</xdr:col>
      <xdr:colOff>180975</xdr:colOff>
      <xdr:row>83</xdr:row>
      <xdr:rowOff>38100</xdr:rowOff>
    </xdr:to>
    <xdr:cxnSp macro="">
      <xdr:nvCxnSpPr>
        <xdr:cNvPr id="290" name="直線コネクタ 289"/>
        <xdr:cNvCxnSpPr/>
      </xdr:nvCxnSpPr>
      <xdr:spPr>
        <a:xfrm>
          <a:off x="9639300" y="14054138"/>
          <a:ext cx="8382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151465</xdr:rowOff>
    </xdr:from>
    <xdr:ext cx="469744" cy="259045"/>
    <xdr:sp macro="" textlink="">
      <xdr:nvSpPr>
        <xdr:cNvPr id="291" name="n_1aveValue【福祉施設】&#10;一人当たり面積"/>
        <xdr:cNvSpPr txBox="1"/>
      </xdr:nvSpPr>
      <xdr:spPr>
        <a:xfrm>
          <a:off x="9391727" y="1421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62565</xdr:rowOff>
    </xdr:from>
    <xdr:ext cx="469744" cy="259045"/>
    <xdr:sp macro="" textlink="">
      <xdr:nvSpPr>
        <xdr:cNvPr id="292" name="n_1mainValue【福祉施設】&#10;一人当たり面積"/>
        <xdr:cNvSpPr txBox="1"/>
      </xdr:nvSpPr>
      <xdr:spPr>
        <a:xfrm>
          <a:off x="9391727" y="137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304" name="直線コネクタ 30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305" name="テキスト ボックス 30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6" name="直線コネクタ 30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7" name="テキスト ボックス 30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8" name="直線コネクタ 30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9" name="テキスト ボックス 30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10" name="直線コネクタ 30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11" name="テキスト ボックス 31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2" name="直線コネクタ 31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3" name="テキスト ボックス 31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4" name="直線コネクタ 31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15" name="テキスト ボックス 31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7" name="テキスト ボックス 31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19" name="直線コネクタ 318"/>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20"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21" name="直線コネクタ 320"/>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22"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23" name="直線コネクタ 32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4190</xdr:rowOff>
    </xdr:from>
    <xdr:ext cx="405111" cy="259045"/>
    <xdr:sp macro="" textlink="">
      <xdr:nvSpPr>
        <xdr:cNvPr id="324" name="【市民会館】&#10;有形固定資産減価償却率平均値テキスト"/>
        <xdr:cNvSpPr txBox="1"/>
      </xdr:nvSpPr>
      <xdr:spPr>
        <a:xfrm>
          <a:off x="4724400" y="1783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25" name="フローチャート : 判断 324"/>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26" name="フローチャート : 判断 325"/>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128270</xdr:rowOff>
    </xdr:from>
    <xdr:to>
      <xdr:col>6</xdr:col>
      <xdr:colOff>561975</xdr:colOff>
      <xdr:row>106</xdr:row>
      <xdr:rowOff>58420</xdr:rowOff>
    </xdr:to>
    <xdr:sp macro="" textlink="">
      <xdr:nvSpPr>
        <xdr:cNvPr id="332" name="円/楕円 331"/>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106697</xdr:rowOff>
    </xdr:from>
    <xdr:ext cx="405111" cy="259045"/>
    <xdr:sp macro="" textlink="">
      <xdr:nvSpPr>
        <xdr:cNvPr id="333" name="【市民会館】&#10;有形固定資産減価償却率該当値テキスト"/>
        <xdr:cNvSpPr txBox="1"/>
      </xdr:nvSpPr>
      <xdr:spPr>
        <a:xfrm>
          <a:off x="47244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5</xdr:col>
      <xdr:colOff>307975</xdr:colOff>
      <xdr:row>106</xdr:row>
      <xdr:rowOff>84182</xdr:rowOff>
    </xdr:from>
    <xdr:to>
      <xdr:col>5</xdr:col>
      <xdr:colOff>409575</xdr:colOff>
      <xdr:row>107</xdr:row>
      <xdr:rowOff>14332</xdr:rowOff>
    </xdr:to>
    <xdr:sp macro="" textlink="">
      <xdr:nvSpPr>
        <xdr:cNvPr id="334" name="円/楕円 333"/>
        <xdr:cNvSpPr/>
      </xdr:nvSpPr>
      <xdr:spPr>
        <a:xfrm>
          <a:off x="3746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106</xdr:row>
      <xdr:rowOff>7620</xdr:rowOff>
    </xdr:from>
    <xdr:to>
      <xdr:col>6</xdr:col>
      <xdr:colOff>511175</xdr:colOff>
      <xdr:row>106</xdr:row>
      <xdr:rowOff>134982</xdr:rowOff>
    </xdr:to>
    <xdr:cxnSp macro="">
      <xdr:nvCxnSpPr>
        <xdr:cNvPr id="335" name="直線コネクタ 334"/>
        <xdr:cNvCxnSpPr/>
      </xdr:nvCxnSpPr>
      <xdr:spPr>
        <a:xfrm flipV="1">
          <a:off x="3797300" y="18181320"/>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39025</xdr:rowOff>
    </xdr:from>
    <xdr:ext cx="405111" cy="259045"/>
    <xdr:sp macro="" textlink="">
      <xdr:nvSpPr>
        <xdr:cNvPr id="336" name="n_1aveValue【市民会館】&#10;有形固定資産減価償却率"/>
        <xdr:cNvSpPr txBox="1"/>
      </xdr:nvSpPr>
      <xdr:spPr>
        <a:xfrm>
          <a:off x="3582043"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5459</xdr:rowOff>
    </xdr:from>
    <xdr:ext cx="405111" cy="259045"/>
    <xdr:sp macro="" textlink="">
      <xdr:nvSpPr>
        <xdr:cNvPr id="337" name="n_1mainValue【市民会館】&#10;有形固定資産減価償却率"/>
        <xdr:cNvSpPr txBox="1"/>
      </xdr:nvSpPr>
      <xdr:spPr>
        <a:xfrm>
          <a:off x="3582043"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8" name="テキスト ボックス 34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62" name="直線コネクタ 361"/>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63"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64" name="直線コネクタ 363"/>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65"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66" name="直線コネクタ 365"/>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67"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68" name="フローチャート : 判断 367"/>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369" name="フローチャート : 判断 368"/>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132080</xdr:rowOff>
    </xdr:from>
    <xdr:to>
      <xdr:col>15</xdr:col>
      <xdr:colOff>231775</xdr:colOff>
      <xdr:row>105</xdr:row>
      <xdr:rowOff>62230</xdr:rowOff>
    </xdr:to>
    <xdr:sp macro="" textlink="">
      <xdr:nvSpPr>
        <xdr:cNvPr id="375" name="円/楕円 374"/>
        <xdr:cNvSpPr/>
      </xdr:nvSpPr>
      <xdr:spPr>
        <a:xfrm>
          <a:off x="10426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154957</xdr:rowOff>
    </xdr:from>
    <xdr:ext cx="469744" cy="259045"/>
    <xdr:sp macro="" textlink="">
      <xdr:nvSpPr>
        <xdr:cNvPr id="376" name="【市民会館】&#10;一人当たり面積該当値テキスト"/>
        <xdr:cNvSpPr txBox="1"/>
      </xdr:nvSpPr>
      <xdr:spPr>
        <a:xfrm>
          <a:off x="105664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132080</xdr:rowOff>
    </xdr:from>
    <xdr:to>
      <xdr:col>14</xdr:col>
      <xdr:colOff>79375</xdr:colOff>
      <xdr:row>105</xdr:row>
      <xdr:rowOff>62230</xdr:rowOff>
    </xdr:to>
    <xdr:sp macro="" textlink="">
      <xdr:nvSpPr>
        <xdr:cNvPr id="377" name="円/楕円 376"/>
        <xdr:cNvSpPr/>
      </xdr:nvSpPr>
      <xdr:spPr>
        <a:xfrm>
          <a:off x="9588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11430</xdr:rowOff>
    </xdr:from>
    <xdr:to>
      <xdr:col>15</xdr:col>
      <xdr:colOff>180975</xdr:colOff>
      <xdr:row>105</xdr:row>
      <xdr:rowOff>11430</xdr:rowOff>
    </xdr:to>
    <xdr:cxnSp macro="">
      <xdr:nvCxnSpPr>
        <xdr:cNvPr id="378" name="直線コネクタ 377"/>
        <xdr:cNvCxnSpPr/>
      </xdr:nvCxnSpPr>
      <xdr:spPr>
        <a:xfrm>
          <a:off x="9639300" y="18013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87647</xdr:rowOff>
    </xdr:from>
    <xdr:ext cx="469744" cy="259045"/>
    <xdr:sp macro="" textlink="">
      <xdr:nvSpPr>
        <xdr:cNvPr id="379" name="n_1ave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78757</xdr:rowOff>
    </xdr:from>
    <xdr:ext cx="469744" cy="259045"/>
    <xdr:sp macro="" textlink="">
      <xdr:nvSpPr>
        <xdr:cNvPr id="380" name="n_1mainValue【市民会館】&#10;一人当たり面積"/>
        <xdr:cNvSpPr txBox="1"/>
      </xdr:nvSpPr>
      <xdr:spPr>
        <a:xfrm>
          <a:off x="93917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91" name="テキスト ボックス 3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92" name="直線コネクタ 39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93" name="テキスト ボックス 39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94" name="直線コネクタ 39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95" name="テキスト ボックス 39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6" name="直線コネクタ 39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7" name="テキスト ボックス 39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8" name="直線コネクタ 39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9" name="テキスト ボックス 39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400" name="直線コネクタ 39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401" name="テキスト ボックス 40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402" name="直線コネクタ 40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403" name="テキスト ボックス 40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407" name="直線コネクタ 406"/>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408"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409" name="直線コネクタ 408"/>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410"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411" name="直線コネクタ 410"/>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412"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413" name="フローチャート : 判断 412"/>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414" name="フローチャート : 判断 413"/>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141333</xdr:rowOff>
    </xdr:from>
    <xdr:to>
      <xdr:col>23</xdr:col>
      <xdr:colOff>568325</xdr:colOff>
      <xdr:row>38</xdr:row>
      <xdr:rowOff>71482</xdr:rowOff>
    </xdr:to>
    <xdr:sp macro="" textlink="">
      <xdr:nvSpPr>
        <xdr:cNvPr id="420" name="円/楕円 419"/>
        <xdr:cNvSpPr/>
      </xdr:nvSpPr>
      <xdr:spPr>
        <a:xfrm>
          <a:off x="162687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164210</xdr:rowOff>
    </xdr:from>
    <xdr:ext cx="405111" cy="259045"/>
    <xdr:sp macro="" textlink="">
      <xdr:nvSpPr>
        <xdr:cNvPr id="421" name="【一般廃棄物処理施設】&#10;有形固定資産減価償却率該当値テキスト"/>
        <xdr:cNvSpPr txBox="1"/>
      </xdr:nvSpPr>
      <xdr:spPr>
        <a:xfrm>
          <a:off x="16408400" y="633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160927</xdr:rowOff>
    </xdr:from>
    <xdr:to>
      <xdr:col>22</xdr:col>
      <xdr:colOff>415925</xdr:colOff>
      <xdr:row>42</xdr:row>
      <xdr:rowOff>91077</xdr:rowOff>
    </xdr:to>
    <xdr:sp macro="" textlink="">
      <xdr:nvSpPr>
        <xdr:cNvPr id="422" name="円/楕円 421"/>
        <xdr:cNvSpPr/>
      </xdr:nvSpPr>
      <xdr:spPr>
        <a:xfrm>
          <a:off x="15430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20683</xdr:rowOff>
    </xdr:from>
    <xdr:to>
      <xdr:col>23</xdr:col>
      <xdr:colOff>517525</xdr:colOff>
      <xdr:row>42</xdr:row>
      <xdr:rowOff>40277</xdr:rowOff>
    </xdr:to>
    <xdr:cxnSp macro="">
      <xdr:nvCxnSpPr>
        <xdr:cNvPr id="423" name="直線コネクタ 422"/>
        <xdr:cNvCxnSpPr/>
      </xdr:nvCxnSpPr>
      <xdr:spPr>
        <a:xfrm flipV="1">
          <a:off x="15481300" y="6535783"/>
          <a:ext cx="8382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110870</xdr:rowOff>
    </xdr:from>
    <xdr:ext cx="405111" cy="259045"/>
    <xdr:sp macro="" textlink="">
      <xdr:nvSpPr>
        <xdr:cNvPr id="424" name="n_1aveValue【一般廃棄物処理施設】&#10;有形固定資産減価償却率"/>
        <xdr:cNvSpPr txBox="1"/>
      </xdr:nvSpPr>
      <xdr:spPr>
        <a:xfrm>
          <a:off x="15266043" y="662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42</xdr:row>
      <xdr:rowOff>82204</xdr:rowOff>
    </xdr:from>
    <xdr:ext cx="405111" cy="259045"/>
    <xdr:sp macro="" textlink="">
      <xdr:nvSpPr>
        <xdr:cNvPr id="425" name="n_1mainValue【一般廃棄物処理施設】&#10;有形固定資産減価償却率"/>
        <xdr:cNvSpPr txBox="1"/>
      </xdr:nvSpPr>
      <xdr:spPr>
        <a:xfrm>
          <a:off x="15266043"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7" name="テキスト ボックス 4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9" name="テキスト ボックス 43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49" name="直線コネクタ 448"/>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50"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51" name="直線コネクタ 450"/>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52"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53" name="直線コネクタ 452"/>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54"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55" name="フローチャート : 判断 454"/>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56" name="フローチャート : 判断 455"/>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82024</xdr:rowOff>
    </xdr:from>
    <xdr:to>
      <xdr:col>32</xdr:col>
      <xdr:colOff>238125</xdr:colOff>
      <xdr:row>34</xdr:row>
      <xdr:rowOff>12174</xdr:rowOff>
    </xdr:to>
    <xdr:sp macro="" textlink="">
      <xdr:nvSpPr>
        <xdr:cNvPr id="462" name="円/楕円 461"/>
        <xdr:cNvSpPr/>
      </xdr:nvSpPr>
      <xdr:spPr>
        <a:xfrm>
          <a:off x="22110700" y="57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35051</xdr:rowOff>
    </xdr:from>
    <xdr:ext cx="599010" cy="259045"/>
    <xdr:sp macro="" textlink="">
      <xdr:nvSpPr>
        <xdr:cNvPr id="463" name="【一般廃棄物処理施設】&#10;一人当たり有形固定資産（償却資産）額該当値テキスト"/>
        <xdr:cNvSpPr txBox="1"/>
      </xdr:nvSpPr>
      <xdr:spPr>
        <a:xfrm>
          <a:off x="22250400" y="569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190,069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110020</xdr:rowOff>
    </xdr:from>
    <xdr:to>
      <xdr:col>31</xdr:col>
      <xdr:colOff>85725</xdr:colOff>
      <xdr:row>39</xdr:row>
      <xdr:rowOff>40170</xdr:rowOff>
    </xdr:to>
    <xdr:sp macro="" textlink="">
      <xdr:nvSpPr>
        <xdr:cNvPr id="464" name="円/楕円 463"/>
        <xdr:cNvSpPr/>
      </xdr:nvSpPr>
      <xdr:spPr>
        <a:xfrm>
          <a:off x="21272500" y="66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132824</xdr:rowOff>
    </xdr:from>
    <xdr:to>
      <xdr:col>32</xdr:col>
      <xdr:colOff>187325</xdr:colOff>
      <xdr:row>38</xdr:row>
      <xdr:rowOff>160820</xdr:rowOff>
    </xdr:to>
    <xdr:cxnSp macro="">
      <xdr:nvCxnSpPr>
        <xdr:cNvPr id="465" name="直線コネクタ 464"/>
        <xdr:cNvCxnSpPr/>
      </xdr:nvCxnSpPr>
      <xdr:spPr>
        <a:xfrm flipV="1">
          <a:off x="21323300" y="5790674"/>
          <a:ext cx="838200" cy="88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42697</xdr:rowOff>
    </xdr:from>
    <xdr:ext cx="534377" cy="259045"/>
    <xdr:sp macro="" textlink="">
      <xdr:nvSpPr>
        <xdr:cNvPr id="466" name="n_1aveValue【一般廃棄物処理施設】&#10;一人当たり有形固定資産（償却資産）額"/>
        <xdr:cNvSpPr txBox="1"/>
      </xdr:nvSpPr>
      <xdr:spPr>
        <a:xfrm>
          <a:off x="21043411" y="67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30</xdr:col>
      <xdr:colOff>440836</xdr:colOff>
      <xdr:row>37</xdr:row>
      <xdr:rowOff>56697</xdr:rowOff>
    </xdr:from>
    <xdr:ext cx="534377" cy="259045"/>
    <xdr:sp macro="" textlink="">
      <xdr:nvSpPr>
        <xdr:cNvPr id="467" name="n_1mainValue【一般廃棄物処理施設】&#10;一人当たり有形固定資産（償却資産）額"/>
        <xdr:cNvSpPr txBox="1"/>
      </xdr:nvSpPr>
      <xdr:spPr>
        <a:xfrm>
          <a:off x="21043411" y="640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73,895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92" name="直線コネクタ 491"/>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93"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94" name="直線コネクタ 493"/>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95"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96" name="直線コネクタ 495"/>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97"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98" name="フローチャート : 判断 497"/>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99" name="フローチャート : 判断 498"/>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143510</xdr:rowOff>
    </xdr:from>
    <xdr:to>
      <xdr:col>23</xdr:col>
      <xdr:colOff>568325</xdr:colOff>
      <xdr:row>58</xdr:row>
      <xdr:rowOff>73660</xdr:rowOff>
    </xdr:to>
    <xdr:sp macro="" textlink="">
      <xdr:nvSpPr>
        <xdr:cNvPr id="505" name="円/楕円 504"/>
        <xdr:cNvSpPr/>
      </xdr:nvSpPr>
      <xdr:spPr>
        <a:xfrm>
          <a:off x="16268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166387</xdr:rowOff>
    </xdr:from>
    <xdr:ext cx="405111" cy="259045"/>
    <xdr:sp macro="" textlink="">
      <xdr:nvSpPr>
        <xdr:cNvPr id="506" name="【保健センター・保健所】&#10;有形固定資産減価償却率該当値テキスト"/>
        <xdr:cNvSpPr txBox="1"/>
      </xdr:nvSpPr>
      <xdr:spPr>
        <a:xfrm>
          <a:off x="16408400"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12065</xdr:rowOff>
    </xdr:from>
    <xdr:to>
      <xdr:col>22</xdr:col>
      <xdr:colOff>415925</xdr:colOff>
      <xdr:row>58</xdr:row>
      <xdr:rowOff>113665</xdr:rowOff>
    </xdr:to>
    <xdr:sp macro="" textlink="">
      <xdr:nvSpPr>
        <xdr:cNvPr id="507" name="円/楕円 506"/>
        <xdr:cNvSpPr/>
      </xdr:nvSpPr>
      <xdr:spPr>
        <a:xfrm>
          <a:off x="15430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22860</xdr:rowOff>
    </xdr:from>
    <xdr:to>
      <xdr:col>23</xdr:col>
      <xdr:colOff>517525</xdr:colOff>
      <xdr:row>58</xdr:row>
      <xdr:rowOff>62865</xdr:rowOff>
    </xdr:to>
    <xdr:cxnSp macro="">
      <xdr:nvCxnSpPr>
        <xdr:cNvPr id="508" name="直線コネクタ 507"/>
        <xdr:cNvCxnSpPr/>
      </xdr:nvCxnSpPr>
      <xdr:spPr>
        <a:xfrm flipV="1">
          <a:off x="15481300" y="99669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87647</xdr:rowOff>
    </xdr:from>
    <xdr:ext cx="405111" cy="259045"/>
    <xdr:sp macro="" textlink="">
      <xdr:nvSpPr>
        <xdr:cNvPr id="509"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130192</xdr:rowOff>
    </xdr:from>
    <xdr:ext cx="405111" cy="259045"/>
    <xdr:sp macro="" textlink="">
      <xdr:nvSpPr>
        <xdr:cNvPr id="510" name="n_1mainValue【保健センター・保健所】&#10;有形固定資産減価償却率"/>
        <xdr:cNvSpPr txBox="1"/>
      </xdr:nvSpPr>
      <xdr:spPr>
        <a:xfrm>
          <a:off x="15266043"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21" name="直線コネクタ 5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22" name="テキスト ボックス 5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23" name="直線コネクタ 5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24" name="テキスト ボックス 5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25" name="直線コネクタ 5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26" name="テキスト ボックス 5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7" name="直線コネクタ 5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8" name="テキスト ボックス 5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9" name="直線コネクタ 5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30" name="テキスト ボックス 5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532" name="直線コネクタ 531"/>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533"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534" name="直線コネクタ 53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3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36" name="直線コネクタ 53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97807</xdr:rowOff>
    </xdr:from>
    <xdr:ext cx="469744" cy="259045"/>
    <xdr:sp macro="" textlink="">
      <xdr:nvSpPr>
        <xdr:cNvPr id="537" name="【保健センター・保健所】&#10;一人当たり面積平均値テキスト"/>
        <xdr:cNvSpPr txBox="1"/>
      </xdr:nvSpPr>
      <xdr:spPr>
        <a:xfrm>
          <a:off x="222504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38" name="フローチャート : 判断 537"/>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39" name="フローチャート : 判断 538"/>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40" name="テキスト ボックス 5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41" name="テキスト ボックス 5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42" name="テキスト ボックス 5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3" name="テキスト ボックス 5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4" name="テキスト ボックス 5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545" name="円/楕円 544"/>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156227</xdr:rowOff>
    </xdr:from>
    <xdr:ext cx="469744" cy="259045"/>
    <xdr:sp macro="" textlink="">
      <xdr:nvSpPr>
        <xdr:cNvPr id="546" name="【保健センター・保健所】&#10;一人当たり面積該当値テキスト"/>
        <xdr:cNvSpPr txBox="1"/>
      </xdr:nvSpPr>
      <xdr:spPr>
        <a:xfrm>
          <a:off x="222504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547" name="円/楕円 546"/>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57150</xdr:rowOff>
    </xdr:from>
    <xdr:to>
      <xdr:col>32</xdr:col>
      <xdr:colOff>187325</xdr:colOff>
      <xdr:row>61</xdr:row>
      <xdr:rowOff>57150</xdr:rowOff>
    </xdr:to>
    <xdr:cxnSp macro="">
      <xdr:nvCxnSpPr>
        <xdr:cNvPr id="548" name="直線コネクタ 547"/>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113047</xdr:rowOff>
    </xdr:from>
    <xdr:ext cx="469744" cy="259045"/>
    <xdr:sp macro="" textlink="">
      <xdr:nvSpPr>
        <xdr:cNvPr id="54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99077</xdr:rowOff>
    </xdr:from>
    <xdr:ext cx="469744" cy="259045"/>
    <xdr:sp macro="" textlink="">
      <xdr:nvSpPr>
        <xdr:cNvPr id="550"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51" name="正方形/長方形 5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52" name="正方形/長方形 5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3" name="正方形/長方形 5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4" name="正方形/長方形 5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5" name="正方形/長方形 5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6" name="正方形/長方形 5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7" name="正方形/長方形 5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8" name="正方形/長方形 5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0" name="正方形/長方形 5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1" name="正方形/長方形 5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2" name="正方形/長方形 5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3" name="正方形/長方形 5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4" name="正方形/長方形 5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5" name="正方形/長方形 5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6" name="正方形/長方形 56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7" name="テキスト ボックス 57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8" name="直線コネクタ 5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9" name="テキスト ボックス 57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0" name="直線コネクタ 5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1" name="テキスト ボックス 5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2" name="直線コネクタ 5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3" name="テキスト ボックス 5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4" name="直線コネクタ 5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5" name="テキスト ボックス 5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6" name="直線コネクタ 5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7" name="テキスト ボックス 58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9" name="テキスト ボックス 5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91" name="直線コネクタ 590"/>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92"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3" name="直線コネクタ 592"/>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94"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95" name="直線コネクタ 594"/>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96"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97" name="フローチャート : 判断 596"/>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98" name="フローチャート : 判断 597"/>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80645</xdr:rowOff>
    </xdr:from>
    <xdr:to>
      <xdr:col>23</xdr:col>
      <xdr:colOff>568325</xdr:colOff>
      <xdr:row>101</xdr:row>
      <xdr:rowOff>10795</xdr:rowOff>
    </xdr:to>
    <xdr:sp macro="" textlink="">
      <xdr:nvSpPr>
        <xdr:cNvPr id="604" name="円/楕円 603"/>
        <xdr:cNvSpPr/>
      </xdr:nvSpPr>
      <xdr:spPr>
        <a:xfrm>
          <a:off x="162687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33672</xdr:rowOff>
    </xdr:from>
    <xdr:ext cx="405111" cy="259045"/>
    <xdr:sp macro="" textlink="">
      <xdr:nvSpPr>
        <xdr:cNvPr id="605" name="【庁舎】&#10;有形固定資産減価償却率該当値テキスト"/>
        <xdr:cNvSpPr txBox="1"/>
      </xdr:nvSpPr>
      <xdr:spPr>
        <a:xfrm>
          <a:off x="16408400" y="17178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111125</xdr:rowOff>
    </xdr:from>
    <xdr:to>
      <xdr:col>22</xdr:col>
      <xdr:colOff>415925</xdr:colOff>
      <xdr:row>101</xdr:row>
      <xdr:rowOff>41275</xdr:rowOff>
    </xdr:to>
    <xdr:sp macro="" textlink="">
      <xdr:nvSpPr>
        <xdr:cNvPr id="606" name="円/楕円 605"/>
        <xdr:cNvSpPr/>
      </xdr:nvSpPr>
      <xdr:spPr>
        <a:xfrm>
          <a:off x="15430500" y="172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131445</xdr:rowOff>
    </xdr:from>
    <xdr:to>
      <xdr:col>23</xdr:col>
      <xdr:colOff>517525</xdr:colOff>
      <xdr:row>100</xdr:row>
      <xdr:rowOff>161925</xdr:rowOff>
    </xdr:to>
    <xdr:cxnSp macro="">
      <xdr:nvCxnSpPr>
        <xdr:cNvPr id="607" name="直線コネクタ 606"/>
        <xdr:cNvCxnSpPr/>
      </xdr:nvCxnSpPr>
      <xdr:spPr>
        <a:xfrm flipV="1">
          <a:off x="15481300" y="172764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148607</xdr:rowOff>
    </xdr:from>
    <xdr:ext cx="405111" cy="259045"/>
    <xdr:sp macro="" textlink="">
      <xdr:nvSpPr>
        <xdr:cNvPr id="608"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57802</xdr:rowOff>
    </xdr:from>
    <xdr:ext cx="405111" cy="259045"/>
    <xdr:sp macro="" textlink="">
      <xdr:nvSpPr>
        <xdr:cNvPr id="609" name="n_1mainValue【庁舎】&#10;有形固定資産減価償却率"/>
        <xdr:cNvSpPr txBox="1"/>
      </xdr:nvSpPr>
      <xdr:spPr>
        <a:xfrm>
          <a:off x="15266043" y="1703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0" name="テキスト ボックス 6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1" name="直線コネクタ 6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2" name="テキスト ボックス 6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3" name="直線コネクタ 6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4" name="テキスト ボックス 6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5" name="直線コネクタ 6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6" name="テキスト ボックス 6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7" name="直線コネクタ 6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8" name="テキスト ボックス 6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9" name="直線コネクタ 6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30" name="テキスト ボックス 6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34" name="直線コネクタ 633"/>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35"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36" name="直線コネクタ 63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37"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38" name="直線コネクタ 63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6366</xdr:rowOff>
    </xdr:from>
    <xdr:ext cx="469744" cy="259045"/>
    <xdr:sp macro="" textlink="">
      <xdr:nvSpPr>
        <xdr:cNvPr id="639" name="【庁舎】&#10;一人当たり面積平均値テキスト"/>
        <xdr:cNvSpPr txBox="1"/>
      </xdr:nvSpPr>
      <xdr:spPr>
        <a:xfrm>
          <a:off x="22250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40" name="フローチャート : 判断 639"/>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41" name="フローチャート : 判断 640"/>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40639</xdr:rowOff>
    </xdr:from>
    <xdr:to>
      <xdr:col>32</xdr:col>
      <xdr:colOff>238125</xdr:colOff>
      <xdr:row>108</xdr:row>
      <xdr:rowOff>142239</xdr:rowOff>
    </xdr:to>
    <xdr:sp macro="" textlink="">
      <xdr:nvSpPr>
        <xdr:cNvPr id="647" name="円/楕円 646"/>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127016</xdr:rowOff>
    </xdr:from>
    <xdr:ext cx="469744" cy="259045"/>
    <xdr:sp macro="" textlink="">
      <xdr:nvSpPr>
        <xdr:cNvPr id="648" name="【庁舎】&#10;一人当たり面積該当値テキスト"/>
        <xdr:cNvSpPr txBox="1"/>
      </xdr:nvSpPr>
      <xdr:spPr>
        <a:xfrm>
          <a:off x="222504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40639</xdr:rowOff>
    </xdr:from>
    <xdr:to>
      <xdr:col>31</xdr:col>
      <xdr:colOff>85725</xdr:colOff>
      <xdr:row>108</xdr:row>
      <xdr:rowOff>142239</xdr:rowOff>
    </xdr:to>
    <xdr:sp macro="" textlink="">
      <xdr:nvSpPr>
        <xdr:cNvPr id="649" name="円/楕円 648"/>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91439</xdr:rowOff>
    </xdr:from>
    <xdr:to>
      <xdr:col>32</xdr:col>
      <xdr:colOff>187325</xdr:colOff>
      <xdr:row>108</xdr:row>
      <xdr:rowOff>91439</xdr:rowOff>
    </xdr:to>
    <xdr:cxnSp macro="">
      <xdr:nvCxnSpPr>
        <xdr:cNvPr id="650" name="直線コネクタ 649"/>
        <xdr:cNvCxnSpPr/>
      </xdr:nvCxnSpPr>
      <xdr:spPr>
        <a:xfrm>
          <a:off x="21323300" y="1860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2557</xdr:rowOff>
    </xdr:from>
    <xdr:ext cx="469744" cy="259045"/>
    <xdr:sp macro="" textlink="">
      <xdr:nvSpPr>
        <xdr:cNvPr id="651"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133366</xdr:rowOff>
    </xdr:from>
    <xdr:ext cx="469744" cy="259045"/>
    <xdr:sp macro="" textlink="">
      <xdr:nvSpPr>
        <xdr:cNvPr id="652" name="n_1mainValue【庁舎】&#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類似団体と比較して「市民会館」を除く他の施設は有形固定資産償却率が高くなっており、特に「保健センター・保健所」、「庁舎」については、特に高くなっている。</a:t>
          </a:r>
          <a:endParaRPr lang="ja-JP" altLang="ja-JP" sz="1400">
            <a:effectLst/>
          </a:endParaRPr>
        </a:p>
        <a:p>
          <a:r>
            <a:rPr kumimoji="1" lang="ja-JP" altLang="ja-JP" sz="1100">
              <a:solidFill>
                <a:schemeClr val="dk1"/>
              </a:solidFill>
              <a:effectLst/>
              <a:latin typeface="+mn-lt"/>
              <a:ea typeface="+mn-ea"/>
              <a:cs typeface="+mn-cs"/>
            </a:rPr>
            <a:t>有形固定資産償却率が高くなっている庁舎については、全国平均を大きく上回る値であり、老朽化した庁舎に対してどのような取り組みをしていくかが、課題となる。</a:t>
          </a:r>
          <a:endParaRPr lang="ja-JP" altLang="ja-JP" sz="1400">
            <a:effectLst/>
          </a:endParaRPr>
        </a:p>
        <a:p>
          <a:r>
            <a:rPr kumimoji="1" lang="ja-JP" altLang="ja-JP" sz="1100">
              <a:solidFill>
                <a:schemeClr val="dk1"/>
              </a:solidFill>
              <a:effectLst/>
              <a:latin typeface="+mn-lt"/>
              <a:ea typeface="+mn-ea"/>
              <a:cs typeface="+mn-cs"/>
            </a:rPr>
            <a:t>また、同じく有形固定資産償却率が高くなっている保健センターについても、橿原市保健福祉センターは分庁舎としての機能を持つ施設であるため、庁舎と同じく老朽化していく施設に対してどのような取り組みをしていくかが課題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奈良県橿原市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123,589
122,596
39.56
42,632,881
41,449,585
927,099
23,735,594
36,887,569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前年度（</a:t>
          </a:r>
          <a:r>
            <a:rPr kumimoji="1" lang="en-US" altLang="ja-JP" sz="1300">
              <a:latin typeface="ＭＳ Ｐゴシック"/>
            </a:rPr>
            <a:t>0.69</a:t>
          </a:r>
          <a:r>
            <a:rPr kumimoji="1" lang="ja-JP" altLang="en-US" sz="1300">
              <a:latin typeface="ＭＳ Ｐゴシック"/>
            </a:rPr>
            <a:t>）と比較し、数値は</a:t>
          </a:r>
          <a:r>
            <a:rPr kumimoji="1" lang="en-US" altLang="ja-JP" sz="1300">
              <a:latin typeface="ＭＳ Ｐゴシック"/>
            </a:rPr>
            <a:t>0.01</a:t>
          </a:r>
          <a:r>
            <a:rPr kumimoji="1" lang="ja-JP" altLang="en-US" sz="1300">
              <a:latin typeface="ＭＳ Ｐゴシック"/>
            </a:rPr>
            <a:t>改善した。基準財政需要額は増加したものの、基準財政収入額として地方消費税交付金や個人市民税、固定資産税の増加の方がそれを上回ったことが要因と考えられる。しかしながら、財政力指数は</a:t>
          </a:r>
          <a:r>
            <a:rPr kumimoji="1" lang="en-US" altLang="ja-JP" sz="1300">
              <a:latin typeface="ＭＳ Ｐゴシック"/>
            </a:rPr>
            <a:t>1</a:t>
          </a:r>
          <a:r>
            <a:rPr kumimoji="1" lang="ja-JP" altLang="en-US" sz="1300">
              <a:latin typeface="ＭＳ Ｐゴシック"/>
            </a:rPr>
            <a:t>を下回る普通交付税の交付基準にとどまっており、今後も行財政の効率化や既存事業の徹底した見直し等を実施しつつ、歳入の確保に取り組む。</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1" name="直線コネクタ 70"/>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79022</xdr:rowOff>
    </xdr:from>
    <xdr:to>
      <xdr:col>4</xdr:col>
      <xdr:colOff>482600</xdr:colOff>
      <xdr:row>42</xdr:row>
      <xdr:rowOff>79022</xdr:rowOff>
    </xdr:to>
    <xdr:cxnSp macro="">
      <xdr:nvCxnSpPr>
        <xdr:cNvPr id="74" name="直線コネクタ 73"/>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79022</xdr:rowOff>
    </xdr:to>
    <xdr:cxnSp macro="">
      <xdr:nvCxnSpPr>
        <xdr:cNvPr id="77" name="直線コネクタ 76"/>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8"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114599</xdr:rowOff>
    </xdr:from>
    <xdr:ext cx="762000" cy="259045"/>
    <xdr:sp macro="" textlink="">
      <xdr:nvSpPr>
        <xdr:cNvPr id="92" name="テキスト ボックス 91"/>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3" name="円/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114599</xdr:rowOff>
    </xdr:from>
    <xdr:ext cx="762000" cy="259045"/>
    <xdr:sp macro="" textlink="">
      <xdr:nvSpPr>
        <xdr:cNvPr id="94" name="テキスト ボックス 93"/>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94.5</a:t>
          </a:r>
          <a:r>
            <a:rPr kumimoji="1" lang="ja-JP" altLang="en-US" sz="1300">
              <a:latin typeface="ＭＳ Ｐゴシック"/>
            </a:rPr>
            <a:t>）と比較すると、数値は</a:t>
          </a:r>
          <a:r>
            <a:rPr kumimoji="1" lang="en-US" altLang="ja-JP" sz="1300">
              <a:latin typeface="ＭＳ Ｐゴシック"/>
            </a:rPr>
            <a:t>2.8</a:t>
          </a:r>
          <a:r>
            <a:rPr kumimoji="1" lang="ja-JP" altLang="en-US" sz="1300">
              <a:latin typeface="ＭＳ Ｐゴシック"/>
            </a:rPr>
            <a:t>の悪化が見られる。経常一般財源としては地方消費税交付金や、臨時財政対策債が減少しており（前年度比▲</a:t>
          </a:r>
          <a:r>
            <a:rPr kumimoji="1" lang="en-US" altLang="ja-JP" sz="1300">
              <a:latin typeface="ＭＳ Ｐゴシック"/>
            </a:rPr>
            <a:t>2.2</a:t>
          </a:r>
          <a:r>
            <a:rPr kumimoji="1" lang="ja-JP" altLang="en-US" sz="1300">
              <a:latin typeface="ＭＳ Ｐゴシック"/>
            </a:rPr>
            <a:t>）、さらに扶助費（前年度比</a:t>
          </a:r>
          <a:r>
            <a:rPr kumimoji="1" lang="en-US" altLang="ja-JP" sz="1300">
              <a:latin typeface="ＭＳ Ｐゴシック"/>
            </a:rPr>
            <a:t>4.3</a:t>
          </a:r>
          <a:r>
            <a:rPr kumimoji="1" lang="ja-JP" altLang="en-US" sz="1300">
              <a:latin typeface="ＭＳ Ｐゴシック"/>
            </a:rPr>
            <a:t>）、物件費（前年度比</a:t>
          </a:r>
          <a:r>
            <a:rPr kumimoji="1" lang="en-US" altLang="ja-JP" sz="1300">
              <a:latin typeface="ＭＳ Ｐゴシック"/>
            </a:rPr>
            <a:t>3.5</a:t>
          </a:r>
          <a:r>
            <a:rPr kumimoji="1" lang="ja-JP" altLang="en-US" sz="1300">
              <a:latin typeface="ＭＳ Ｐゴシック"/>
            </a:rPr>
            <a:t>）の増加があったことによる。各給付事業については、資格審査等の適正化に今後も努め、一層の事務事業の見直しを進めるとともに、経常経費の削減に努める。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104648</xdr:rowOff>
    </xdr:to>
    <xdr:cxnSp macro="">
      <xdr:nvCxnSpPr>
        <xdr:cNvPr id="129" name="直線コネクタ 128"/>
        <xdr:cNvCxnSpPr/>
      </xdr:nvCxnSpPr>
      <xdr:spPr>
        <a:xfrm>
          <a:off x="4114800" y="1077087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37084</xdr:rowOff>
    </xdr:to>
    <xdr:cxnSp macro="">
      <xdr:nvCxnSpPr>
        <xdr:cNvPr id="132" name="直線コネクタ 131"/>
        <xdr:cNvCxnSpPr/>
      </xdr:nvCxnSpPr>
      <xdr:spPr>
        <a:xfrm flipV="1">
          <a:off x="3225800" y="107708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63</xdr:row>
      <xdr:rowOff>37084</xdr:rowOff>
    </xdr:to>
    <xdr:cxnSp macro="">
      <xdr:nvCxnSpPr>
        <xdr:cNvPr id="135" name="直線コネクタ 134"/>
        <xdr:cNvCxnSpPr/>
      </xdr:nvCxnSpPr>
      <xdr:spPr>
        <a:xfrm>
          <a:off x="2336800" y="1073708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63</xdr:row>
      <xdr:rowOff>17780</xdr:rowOff>
    </xdr:to>
    <xdr:cxnSp macro="">
      <xdr:nvCxnSpPr>
        <xdr:cNvPr id="138" name="直線コネクタ 137"/>
        <xdr:cNvCxnSpPr/>
      </xdr:nvCxnSpPr>
      <xdr:spPr>
        <a:xfrm flipV="1">
          <a:off x="1447800" y="1073708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53848</xdr:rowOff>
    </xdr:from>
    <xdr:to>
      <xdr:col>7</xdr:col>
      <xdr:colOff>203200</xdr:colOff>
      <xdr:row>63</xdr:row>
      <xdr:rowOff>155448</xdr:rowOff>
    </xdr:to>
    <xdr:sp macro="" textlink="">
      <xdr:nvSpPr>
        <xdr:cNvPr id="148" name="円/楕円 147"/>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25925</xdr:rowOff>
    </xdr:from>
    <xdr:ext cx="762000" cy="259045"/>
    <xdr:sp macro="" textlink="">
      <xdr:nvSpPr>
        <xdr:cNvPr id="149"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0" name="円/楕円 149"/>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5097</xdr:rowOff>
    </xdr:from>
    <xdr:ext cx="736600" cy="259045"/>
    <xdr:sp macro="" textlink="">
      <xdr:nvSpPr>
        <xdr:cNvPr id="151" name="テキスト ボックス 150"/>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2" name="円/楕円 151"/>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53" name="テキスト ボックス 152"/>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4" name="円/楕円 153"/>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55" name="テキスト ボックス 154"/>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6" name="円/楕円 155"/>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7" name="テキスト ボックス 156"/>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111,497</a:t>
          </a:r>
          <a:r>
            <a:rPr kumimoji="1" lang="ja-JP" altLang="en-US" sz="1300">
              <a:latin typeface="ＭＳ Ｐゴシック"/>
            </a:rPr>
            <a:t>円）と比べると、</a:t>
          </a:r>
          <a:r>
            <a:rPr kumimoji="1" lang="en-US" altLang="ja-JP" sz="1300">
              <a:latin typeface="ＭＳ Ｐゴシック"/>
            </a:rPr>
            <a:t>1,262</a:t>
          </a:r>
          <a:r>
            <a:rPr kumimoji="1" lang="ja-JP" altLang="en-US" sz="1300">
              <a:latin typeface="ＭＳ Ｐゴシック"/>
            </a:rPr>
            <a:t>円の増加が見られた。人件費としては、職員数の増加のために職員給が増加しているものの、委員等報酬の減少により、人件費全体としての決算額は減少している。しかし、システム機器使用料、小中学校の修繕料の増加が見られたために物件費の決算額が増加したため、前年度と比較して決算額は増加した。今後は事務事業の見直しを進め、経費の削減を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32218</xdr:rowOff>
    </xdr:from>
    <xdr:to>
      <xdr:col>7</xdr:col>
      <xdr:colOff>152400</xdr:colOff>
      <xdr:row>84</xdr:row>
      <xdr:rowOff>57595</xdr:rowOff>
    </xdr:to>
    <xdr:cxnSp macro="">
      <xdr:nvCxnSpPr>
        <xdr:cNvPr id="192" name="直線コネクタ 191"/>
        <xdr:cNvCxnSpPr/>
      </xdr:nvCxnSpPr>
      <xdr:spPr>
        <a:xfrm>
          <a:off x="4114800" y="14434018"/>
          <a:ext cx="838200" cy="2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96893</xdr:rowOff>
    </xdr:from>
    <xdr:to>
      <xdr:col>6</xdr:col>
      <xdr:colOff>0</xdr:colOff>
      <xdr:row>84</xdr:row>
      <xdr:rowOff>32218</xdr:rowOff>
    </xdr:to>
    <xdr:cxnSp macro="">
      <xdr:nvCxnSpPr>
        <xdr:cNvPr id="195" name="直線コネクタ 194"/>
        <xdr:cNvCxnSpPr/>
      </xdr:nvCxnSpPr>
      <xdr:spPr>
        <a:xfrm>
          <a:off x="3225800" y="14327243"/>
          <a:ext cx="8890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143490</xdr:rowOff>
    </xdr:from>
    <xdr:to>
      <xdr:col>4</xdr:col>
      <xdr:colOff>482600</xdr:colOff>
      <xdr:row>83</xdr:row>
      <xdr:rowOff>96893</xdr:rowOff>
    </xdr:to>
    <xdr:cxnSp macro="">
      <xdr:nvCxnSpPr>
        <xdr:cNvPr id="198" name="直線コネクタ 197"/>
        <xdr:cNvCxnSpPr/>
      </xdr:nvCxnSpPr>
      <xdr:spPr>
        <a:xfrm>
          <a:off x="2336800" y="14202390"/>
          <a:ext cx="889000" cy="1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143490</xdr:rowOff>
    </xdr:from>
    <xdr:to>
      <xdr:col>3</xdr:col>
      <xdr:colOff>279400</xdr:colOff>
      <xdr:row>82</xdr:row>
      <xdr:rowOff>160262</xdr:rowOff>
    </xdr:to>
    <xdr:cxnSp macro="">
      <xdr:nvCxnSpPr>
        <xdr:cNvPr id="201" name="直線コネクタ 200"/>
        <xdr:cNvCxnSpPr/>
      </xdr:nvCxnSpPr>
      <xdr:spPr>
        <a:xfrm flipV="1">
          <a:off x="1447800" y="14202390"/>
          <a:ext cx="889000" cy="1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6795</xdr:rowOff>
    </xdr:from>
    <xdr:to>
      <xdr:col>7</xdr:col>
      <xdr:colOff>203200</xdr:colOff>
      <xdr:row>84</xdr:row>
      <xdr:rowOff>108395</xdr:rowOff>
    </xdr:to>
    <xdr:sp macro="" textlink="">
      <xdr:nvSpPr>
        <xdr:cNvPr id="211" name="円/楕円 210"/>
        <xdr:cNvSpPr/>
      </xdr:nvSpPr>
      <xdr:spPr>
        <a:xfrm>
          <a:off x="4902200" y="144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150322</xdr:rowOff>
    </xdr:from>
    <xdr:ext cx="762000" cy="259045"/>
    <xdr:sp macro="" textlink="">
      <xdr:nvSpPr>
        <xdr:cNvPr id="212" name="人件費・物件費等の状況該当値テキスト"/>
        <xdr:cNvSpPr txBox="1"/>
      </xdr:nvSpPr>
      <xdr:spPr>
        <a:xfrm>
          <a:off x="5041900" y="1438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152868</xdr:rowOff>
    </xdr:from>
    <xdr:to>
      <xdr:col>6</xdr:col>
      <xdr:colOff>50800</xdr:colOff>
      <xdr:row>84</xdr:row>
      <xdr:rowOff>83018</xdr:rowOff>
    </xdr:to>
    <xdr:sp macro="" textlink="">
      <xdr:nvSpPr>
        <xdr:cNvPr id="213" name="円/楕円 212"/>
        <xdr:cNvSpPr/>
      </xdr:nvSpPr>
      <xdr:spPr>
        <a:xfrm>
          <a:off x="4064000" y="143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67795</xdr:rowOff>
    </xdr:from>
    <xdr:ext cx="736600" cy="259045"/>
    <xdr:sp macro="" textlink="">
      <xdr:nvSpPr>
        <xdr:cNvPr id="214" name="テキスト ボックス 213"/>
        <xdr:cNvSpPr txBox="1"/>
      </xdr:nvSpPr>
      <xdr:spPr>
        <a:xfrm>
          <a:off x="3733800" y="14469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111,497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46093</xdr:rowOff>
    </xdr:from>
    <xdr:to>
      <xdr:col>4</xdr:col>
      <xdr:colOff>533400</xdr:colOff>
      <xdr:row>83</xdr:row>
      <xdr:rowOff>147693</xdr:rowOff>
    </xdr:to>
    <xdr:sp macro="" textlink="">
      <xdr:nvSpPr>
        <xdr:cNvPr id="215" name="円/楕円 214"/>
        <xdr:cNvSpPr/>
      </xdr:nvSpPr>
      <xdr:spPr>
        <a:xfrm>
          <a:off x="3175000" y="1427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157870</xdr:rowOff>
    </xdr:from>
    <xdr:ext cx="762000" cy="259045"/>
    <xdr:sp macro="" textlink="">
      <xdr:nvSpPr>
        <xdr:cNvPr id="216" name="テキスト ボックス 215"/>
        <xdr:cNvSpPr txBox="1"/>
      </xdr:nvSpPr>
      <xdr:spPr>
        <a:xfrm>
          <a:off x="2844800" y="1404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92690</xdr:rowOff>
    </xdr:from>
    <xdr:to>
      <xdr:col>3</xdr:col>
      <xdr:colOff>330200</xdr:colOff>
      <xdr:row>83</xdr:row>
      <xdr:rowOff>22840</xdr:rowOff>
    </xdr:to>
    <xdr:sp macro="" textlink="">
      <xdr:nvSpPr>
        <xdr:cNvPr id="217" name="円/楕円 216"/>
        <xdr:cNvSpPr/>
      </xdr:nvSpPr>
      <xdr:spPr>
        <a:xfrm>
          <a:off x="2286000" y="1415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33017</xdr:rowOff>
    </xdr:from>
    <xdr:ext cx="762000" cy="259045"/>
    <xdr:sp macro="" textlink="">
      <xdr:nvSpPr>
        <xdr:cNvPr id="218" name="テキスト ボックス 217"/>
        <xdr:cNvSpPr txBox="1"/>
      </xdr:nvSpPr>
      <xdr:spPr>
        <a:xfrm>
          <a:off x="1955800" y="1392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99,978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109462</xdr:rowOff>
    </xdr:from>
    <xdr:to>
      <xdr:col>2</xdr:col>
      <xdr:colOff>127000</xdr:colOff>
      <xdr:row>83</xdr:row>
      <xdr:rowOff>39612</xdr:rowOff>
    </xdr:to>
    <xdr:sp macro="" textlink="">
      <xdr:nvSpPr>
        <xdr:cNvPr id="219" name="円/楕円 218"/>
        <xdr:cNvSpPr/>
      </xdr:nvSpPr>
      <xdr:spPr>
        <a:xfrm>
          <a:off x="1397000" y="141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49789</xdr:rowOff>
    </xdr:from>
    <xdr:ext cx="762000" cy="259045"/>
    <xdr:sp macro="" textlink="">
      <xdr:nvSpPr>
        <xdr:cNvPr id="220" name="テキスト ボックス 219"/>
        <xdr:cNvSpPr txBox="1"/>
      </xdr:nvSpPr>
      <xdr:spPr>
        <a:xfrm>
          <a:off x="1066800" y="1393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98.1</a:t>
          </a:r>
          <a:r>
            <a:rPr kumimoji="1" lang="ja-JP" altLang="en-US" sz="1300">
              <a:latin typeface="ＭＳ Ｐゴシック"/>
            </a:rPr>
            <a:t>）と比較して、数値は</a:t>
          </a:r>
          <a:r>
            <a:rPr kumimoji="1" lang="en-US" altLang="ja-JP" sz="1300">
              <a:latin typeface="ＭＳ Ｐゴシック"/>
            </a:rPr>
            <a:t>0.9</a:t>
          </a:r>
          <a:r>
            <a:rPr kumimoji="1" lang="ja-JP" altLang="en-US" sz="1300">
              <a:latin typeface="ＭＳ Ｐゴシック"/>
            </a:rPr>
            <a:t>増加した。一般職員の給料月額の減額、特別職の給与減額など行っているものの、職員数が増加し、職員給が増加したためと考えられる。今後もワークライフバランスを考えつつ、給与の適正化に努める。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50377</xdr:rowOff>
    </xdr:from>
    <xdr:to>
      <xdr:col>24</xdr:col>
      <xdr:colOff>558800</xdr:colOff>
      <xdr:row>84</xdr:row>
      <xdr:rowOff>122766</xdr:rowOff>
    </xdr:to>
    <xdr:cxnSp macro="">
      <xdr:nvCxnSpPr>
        <xdr:cNvPr id="254" name="直線コネクタ 253"/>
        <xdr:cNvCxnSpPr/>
      </xdr:nvCxnSpPr>
      <xdr:spPr>
        <a:xfrm>
          <a:off x="16179800" y="1445217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85</xdr:row>
      <xdr:rowOff>96096</xdr:rowOff>
    </xdr:to>
    <xdr:cxnSp macro="">
      <xdr:nvCxnSpPr>
        <xdr:cNvPr id="257" name="直線コネクタ 256"/>
        <xdr:cNvCxnSpPr/>
      </xdr:nvCxnSpPr>
      <xdr:spPr>
        <a:xfrm flipV="1">
          <a:off x="15290800" y="1445217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59" name="テキスト ボックス 25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71543</xdr:rowOff>
    </xdr:from>
    <xdr:to>
      <xdr:col>22</xdr:col>
      <xdr:colOff>203200</xdr:colOff>
      <xdr:row>85</xdr:row>
      <xdr:rowOff>96096</xdr:rowOff>
    </xdr:to>
    <xdr:cxnSp macro="">
      <xdr:nvCxnSpPr>
        <xdr:cNvPr id="260" name="直線コネクタ 259"/>
        <xdr:cNvCxnSpPr/>
      </xdr:nvCxnSpPr>
      <xdr:spPr>
        <a:xfrm>
          <a:off x="14401800" y="14130443"/>
          <a:ext cx="889000" cy="5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71543</xdr:rowOff>
    </xdr:from>
    <xdr:to>
      <xdr:col>21</xdr:col>
      <xdr:colOff>0</xdr:colOff>
      <xdr:row>88</xdr:row>
      <xdr:rowOff>136737</xdr:rowOff>
    </xdr:to>
    <xdr:cxnSp macro="">
      <xdr:nvCxnSpPr>
        <xdr:cNvPr id="263" name="直線コネクタ 262"/>
        <xdr:cNvCxnSpPr/>
      </xdr:nvCxnSpPr>
      <xdr:spPr>
        <a:xfrm flipV="1">
          <a:off x="13512800" y="14130443"/>
          <a:ext cx="889000" cy="10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3" name="円/楕円 272"/>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4"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5" name="円/楕円 274"/>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76" name="テキスト ボックス 275"/>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7" name="円/楕円 276"/>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8" name="テキスト ボックス 277"/>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20743</xdr:rowOff>
    </xdr:from>
    <xdr:to>
      <xdr:col>21</xdr:col>
      <xdr:colOff>50800</xdr:colOff>
      <xdr:row>82</xdr:row>
      <xdr:rowOff>122343</xdr:rowOff>
    </xdr:to>
    <xdr:sp macro="" textlink="">
      <xdr:nvSpPr>
        <xdr:cNvPr id="279" name="円/楕円 278"/>
        <xdr:cNvSpPr/>
      </xdr:nvSpPr>
      <xdr:spPr>
        <a:xfrm>
          <a:off x="14351000" y="140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132520</xdr:rowOff>
    </xdr:from>
    <xdr:ext cx="762000" cy="259045"/>
    <xdr:sp macro="" textlink="">
      <xdr:nvSpPr>
        <xdr:cNvPr id="280" name="テキスト ボックス 279"/>
        <xdr:cNvSpPr txBox="1"/>
      </xdr:nvSpPr>
      <xdr:spPr>
        <a:xfrm>
          <a:off x="14020800" y="1384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85937</xdr:rowOff>
    </xdr:from>
    <xdr:to>
      <xdr:col>19</xdr:col>
      <xdr:colOff>533400</xdr:colOff>
      <xdr:row>89</xdr:row>
      <xdr:rowOff>16087</xdr:rowOff>
    </xdr:to>
    <xdr:sp macro="" textlink="">
      <xdr:nvSpPr>
        <xdr:cNvPr id="281" name="円/楕円 280"/>
        <xdr:cNvSpPr/>
      </xdr:nvSpPr>
      <xdr:spPr>
        <a:xfrm>
          <a:off x="13462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864</xdr:rowOff>
    </xdr:from>
    <xdr:ext cx="762000" cy="259045"/>
    <xdr:sp macro="" textlink="">
      <xdr:nvSpPr>
        <xdr:cNvPr id="282" name="テキスト ボックス 281"/>
        <xdr:cNvSpPr txBox="1"/>
      </xdr:nvSpPr>
      <xdr:spPr>
        <a:xfrm>
          <a:off x="13131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6.71</a:t>
          </a:r>
          <a:r>
            <a:rPr kumimoji="1" lang="ja-JP" altLang="en-US" sz="1300">
              <a:latin typeface="ＭＳ Ｐゴシック"/>
            </a:rPr>
            <a:t>人）と比べて、</a:t>
          </a:r>
          <a:r>
            <a:rPr kumimoji="1" lang="en-US" altLang="ja-JP" sz="1300">
              <a:latin typeface="ＭＳ Ｐゴシック"/>
            </a:rPr>
            <a:t>0.1</a:t>
          </a:r>
          <a:r>
            <a:rPr kumimoji="1" lang="ja-JP" altLang="en-US" sz="1300">
              <a:latin typeface="ＭＳ Ｐゴシック"/>
            </a:rPr>
            <a:t>人増加した。これについて再任用職員の増員が原因である。平成２８年度からは「橿原市職員定員管理計画」により、</a:t>
          </a:r>
          <a:r>
            <a:rPr kumimoji="1" lang="en-US" altLang="ja-JP" sz="1300">
              <a:latin typeface="ＭＳ Ｐゴシック"/>
            </a:rPr>
            <a:t>5</a:t>
          </a:r>
          <a:r>
            <a:rPr kumimoji="1" lang="ja-JP" altLang="en-US" sz="1300">
              <a:latin typeface="ＭＳ Ｐゴシック"/>
            </a:rPr>
            <a:t>ヵ年の職員数の目標を定めている。今後も職員構造の均等化を図りつつ、技能労務職の退職不補充の方針は変更せず、行政サービスの専門性に対応するために任期付職員を活用し、適正な定員管理を行う。</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136419</xdr:rowOff>
    </xdr:from>
    <xdr:to>
      <xdr:col>24</xdr:col>
      <xdr:colOff>558800</xdr:colOff>
      <xdr:row>63</xdr:row>
      <xdr:rowOff>156528</xdr:rowOff>
    </xdr:to>
    <xdr:cxnSp macro="">
      <xdr:nvCxnSpPr>
        <xdr:cNvPr id="317" name="直線コネクタ 316"/>
        <xdr:cNvCxnSpPr/>
      </xdr:nvCxnSpPr>
      <xdr:spPr>
        <a:xfrm>
          <a:off x="16179800" y="1093776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90170</xdr:rowOff>
    </xdr:from>
    <xdr:to>
      <xdr:col>23</xdr:col>
      <xdr:colOff>406400</xdr:colOff>
      <xdr:row>63</xdr:row>
      <xdr:rowOff>136419</xdr:rowOff>
    </xdr:to>
    <xdr:cxnSp macro="">
      <xdr:nvCxnSpPr>
        <xdr:cNvPr id="320" name="直線コネクタ 319"/>
        <xdr:cNvCxnSpPr/>
      </xdr:nvCxnSpPr>
      <xdr:spPr>
        <a:xfrm>
          <a:off x="15290800" y="1089152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80116</xdr:rowOff>
    </xdr:from>
    <xdr:to>
      <xdr:col>22</xdr:col>
      <xdr:colOff>203200</xdr:colOff>
      <xdr:row>63</xdr:row>
      <xdr:rowOff>90170</xdr:rowOff>
    </xdr:to>
    <xdr:cxnSp macro="">
      <xdr:nvCxnSpPr>
        <xdr:cNvPr id="323" name="直線コネクタ 322"/>
        <xdr:cNvCxnSpPr/>
      </xdr:nvCxnSpPr>
      <xdr:spPr>
        <a:xfrm>
          <a:off x="14401800" y="1088146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80116</xdr:rowOff>
    </xdr:from>
    <xdr:to>
      <xdr:col>21</xdr:col>
      <xdr:colOff>0</xdr:colOff>
      <xdr:row>63</xdr:row>
      <xdr:rowOff>82127</xdr:rowOff>
    </xdr:to>
    <xdr:cxnSp macro="">
      <xdr:nvCxnSpPr>
        <xdr:cNvPr id="326" name="直線コネクタ 325"/>
        <xdr:cNvCxnSpPr/>
      </xdr:nvCxnSpPr>
      <xdr:spPr>
        <a:xfrm flipV="1">
          <a:off x="13512800" y="108814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105728</xdr:rowOff>
    </xdr:from>
    <xdr:to>
      <xdr:col>24</xdr:col>
      <xdr:colOff>609600</xdr:colOff>
      <xdr:row>64</xdr:row>
      <xdr:rowOff>35878</xdr:rowOff>
    </xdr:to>
    <xdr:sp macro="" textlink="">
      <xdr:nvSpPr>
        <xdr:cNvPr id="336" name="円/楕円 335"/>
        <xdr:cNvSpPr/>
      </xdr:nvSpPr>
      <xdr:spPr>
        <a:xfrm>
          <a:off x="169672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77805</xdr:rowOff>
    </xdr:from>
    <xdr:ext cx="762000" cy="259045"/>
    <xdr:sp macro="" textlink="">
      <xdr:nvSpPr>
        <xdr:cNvPr id="337" name="定員管理の状況該当値テキスト"/>
        <xdr:cNvSpPr txBox="1"/>
      </xdr:nvSpPr>
      <xdr:spPr>
        <a:xfrm>
          <a:off x="17106900" y="1087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85619</xdr:rowOff>
    </xdr:from>
    <xdr:to>
      <xdr:col>23</xdr:col>
      <xdr:colOff>457200</xdr:colOff>
      <xdr:row>64</xdr:row>
      <xdr:rowOff>15769</xdr:rowOff>
    </xdr:to>
    <xdr:sp macro="" textlink="">
      <xdr:nvSpPr>
        <xdr:cNvPr id="338" name="円/楕円 337"/>
        <xdr:cNvSpPr/>
      </xdr:nvSpPr>
      <xdr:spPr>
        <a:xfrm>
          <a:off x="16129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546</xdr:rowOff>
    </xdr:from>
    <xdr:ext cx="736600" cy="259045"/>
    <xdr:sp macro="" textlink="">
      <xdr:nvSpPr>
        <xdr:cNvPr id="339" name="テキスト ボックス 338"/>
        <xdr:cNvSpPr txBox="1"/>
      </xdr:nvSpPr>
      <xdr:spPr>
        <a:xfrm>
          <a:off x="15798800" y="1097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39370</xdr:rowOff>
    </xdr:from>
    <xdr:to>
      <xdr:col>22</xdr:col>
      <xdr:colOff>254000</xdr:colOff>
      <xdr:row>63</xdr:row>
      <xdr:rowOff>140970</xdr:rowOff>
    </xdr:to>
    <xdr:sp macro="" textlink="">
      <xdr:nvSpPr>
        <xdr:cNvPr id="340" name="円/楕円 339"/>
        <xdr:cNvSpPr/>
      </xdr:nvSpPr>
      <xdr:spPr>
        <a:xfrm>
          <a:off x="15240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125747</xdr:rowOff>
    </xdr:from>
    <xdr:ext cx="762000" cy="259045"/>
    <xdr:sp macro="" textlink="">
      <xdr:nvSpPr>
        <xdr:cNvPr id="341" name="テキスト ボックス 340"/>
        <xdr:cNvSpPr txBox="1"/>
      </xdr:nvSpPr>
      <xdr:spPr>
        <a:xfrm>
          <a:off x="14909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29316</xdr:rowOff>
    </xdr:from>
    <xdr:to>
      <xdr:col>21</xdr:col>
      <xdr:colOff>50800</xdr:colOff>
      <xdr:row>63</xdr:row>
      <xdr:rowOff>130916</xdr:rowOff>
    </xdr:to>
    <xdr:sp macro="" textlink="">
      <xdr:nvSpPr>
        <xdr:cNvPr id="342" name="円/楕円 341"/>
        <xdr:cNvSpPr/>
      </xdr:nvSpPr>
      <xdr:spPr>
        <a:xfrm>
          <a:off x="14351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115693</xdr:rowOff>
    </xdr:from>
    <xdr:ext cx="762000" cy="259045"/>
    <xdr:sp macro="" textlink="">
      <xdr:nvSpPr>
        <xdr:cNvPr id="343" name="テキスト ボックス 342"/>
        <xdr:cNvSpPr txBox="1"/>
      </xdr:nvSpPr>
      <xdr:spPr>
        <a:xfrm>
          <a:off x="14020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31327</xdr:rowOff>
    </xdr:from>
    <xdr:to>
      <xdr:col>19</xdr:col>
      <xdr:colOff>533400</xdr:colOff>
      <xdr:row>63</xdr:row>
      <xdr:rowOff>132927</xdr:rowOff>
    </xdr:to>
    <xdr:sp macro="" textlink="">
      <xdr:nvSpPr>
        <xdr:cNvPr id="344" name="円/楕円 343"/>
        <xdr:cNvSpPr/>
      </xdr:nvSpPr>
      <xdr:spPr>
        <a:xfrm>
          <a:off x="13462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117704</xdr:rowOff>
    </xdr:from>
    <xdr:ext cx="762000" cy="259045"/>
    <xdr:sp macro="" textlink="">
      <xdr:nvSpPr>
        <xdr:cNvPr id="345" name="テキスト ボックス 344"/>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8.9</a:t>
          </a:r>
          <a:r>
            <a:rPr kumimoji="1" lang="ja-JP" altLang="en-US" sz="1300">
              <a:latin typeface="ＭＳ Ｐゴシック"/>
            </a:rPr>
            <a:t>）に比べると、数値は</a:t>
          </a:r>
          <a:r>
            <a:rPr kumimoji="1" lang="en-US" altLang="ja-JP" sz="1300">
              <a:latin typeface="ＭＳ Ｐゴシック"/>
            </a:rPr>
            <a:t>0.5</a:t>
          </a:r>
          <a:r>
            <a:rPr kumimoji="1" lang="ja-JP" altLang="en-US" sz="1300">
              <a:latin typeface="ＭＳ Ｐゴシック"/>
            </a:rPr>
            <a:t>改善した。これは、大型投資事業の適切な取捨選択や市場金利を反映した地方債借入による元利償還金額の抑制を継続して実施した結果である。しかし、全国平均（</a:t>
          </a:r>
          <a:r>
            <a:rPr kumimoji="1" lang="en-US" altLang="ja-JP" sz="1300">
              <a:latin typeface="ＭＳ Ｐゴシック"/>
            </a:rPr>
            <a:t>6.9</a:t>
          </a:r>
          <a:r>
            <a:rPr kumimoji="1" lang="ja-JP" altLang="en-US" sz="1300">
              <a:latin typeface="ＭＳ Ｐゴシック"/>
            </a:rPr>
            <a:t>）を上回っていることからも</a:t>
          </a:r>
          <a:r>
            <a:rPr kumimoji="1" lang="ja-JP" altLang="en-US" sz="1300" b="0">
              <a:latin typeface="ＭＳ Ｐゴシック"/>
            </a:rPr>
            <a:t>、新規事業については必要性の検証するとともに、地方債を発行する際には財政指標の影響も考慮に入れながら比率改善に向けて取り組む。</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60643</xdr:rowOff>
    </xdr:to>
    <xdr:cxnSp macro="">
      <xdr:nvCxnSpPr>
        <xdr:cNvPr id="375" name="直線コネクタ 374"/>
        <xdr:cNvCxnSpPr/>
      </xdr:nvCxnSpPr>
      <xdr:spPr>
        <a:xfrm flipV="1">
          <a:off x="16179800" y="688848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78740</xdr:rowOff>
    </xdr:to>
    <xdr:cxnSp macro="">
      <xdr:nvCxnSpPr>
        <xdr:cNvPr id="378" name="直線コネクタ 377"/>
        <xdr:cNvCxnSpPr/>
      </xdr:nvCxnSpPr>
      <xdr:spPr>
        <a:xfrm flipV="1">
          <a:off x="15290800" y="691864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84772</xdr:rowOff>
    </xdr:to>
    <xdr:cxnSp macro="">
      <xdr:nvCxnSpPr>
        <xdr:cNvPr id="381" name="直線コネクタ 380"/>
        <xdr:cNvCxnSpPr/>
      </xdr:nvCxnSpPr>
      <xdr:spPr>
        <a:xfrm flipV="1">
          <a:off x="14401800" y="69367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84772</xdr:rowOff>
    </xdr:from>
    <xdr:to>
      <xdr:col>21</xdr:col>
      <xdr:colOff>0</xdr:colOff>
      <xdr:row>40</xdr:row>
      <xdr:rowOff>108903</xdr:rowOff>
    </xdr:to>
    <xdr:cxnSp macro="">
      <xdr:nvCxnSpPr>
        <xdr:cNvPr id="384" name="直線コネクタ 383"/>
        <xdr:cNvCxnSpPr/>
      </xdr:nvCxnSpPr>
      <xdr:spPr>
        <a:xfrm flipV="1">
          <a:off x="13512800" y="69427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4" name="円/楕円 393"/>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395"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6" name="円/楕円 395"/>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96220</xdr:rowOff>
    </xdr:from>
    <xdr:ext cx="736600" cy="259045"/>
    <xdr:sp macro="" textlink="">
      <xdr:nvSpPr>
        <xdr:cNvPr id="397" name="テキスト ボックス 396"/>
        <xdr:cNvSpPr txBox="1"/>
      </xdr:nvSpPr>
      <xdr:spPr>
        <a:xfrm>
          <a:off x="15798800" y="695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8" name="円/楕円 39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399" name="テキスト ボックス 39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33972</xdr:rowOff>
    </xdr:from>
    <xdr:to>
      <xdr:col>21</xdr:col>
      <xdr:colOff>50800</xdr:colOff>
      <xdr:row>40</xdr:row>
      <xdr:rowOff>135572</xdr:rowOff>
    </xdr:to>
    <xdr:sp macro="" textlink="">
      <xdr:nvSpPr>
        <xdr:cNvPr id="400" name="円/楕円 399"/>
        <xdr:cNvSpPr/>
      </xdr:nvSpPr>
      <xdr:spPr>
        <a:xfrm>
          <a:off x="14351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120349</xdr:rowOff>
    </xdr:from>
    <xdr:ext cx="762000" cy="259045"/>
    <xdr:sp macro="" textlink="">
      <xdr:nvSpPr>
        <xdr:cNvPr id="401" name="テキスト ボックス 400"/>
        <xdr:cNvSpPr txBox="1"/>
      </xdr:nvSpPr>
      <xdr:spPr>
        <a:xfrm>
          <a:off x="14020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2" name="円/楕円 401"/>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144480</xdr:rowOff>
    </xdr:from>
    <xdr:ext cx="762000" cy="259045"/>
    <xdr:sp macro="" textlink="">
      <xdr:nvSpPr>
        <xdr:cNvPr id="403" name="テキスト ボックス 402"/>
        <xdr:cNvSpPr txBox="1"/>
      </xdr:nvSpPr>
      <xdr:spPr>
        <a:xfrm>
          <a:off x="13131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75.9</a:t>
          </a:r>
          <a:r>
            <a:rPr kumimoji="1" lang="ja-JP" altLang="en-US" sz="1300">
              <a:latin typeface="ＭＳ Ｐゴシック"/>
            </a:rPr>
            <a:t>）と比べると、数値は</a:t>
          </a:r>
          <a:r>
            <a:rPr kumimoji="1" lang="en-US" altLang="ja-JP" sz="1300">
              <a:latin typeface="ＭＳ Ｐゴシック"/>
            </a:rPr>
            <a:t>35</a:t>
          </a:r>
          <a:r>
            <a:rPr kumimoji="1" lang="ja-JP" altLang="en-US" sz="1300">
              <a:latin typeface="ＭＳ Ｐゴシック"/>
            </a:rPr>
            <a:t>改善した。事業の取捨選択による地方債残高の減少や、充当可能基金の増加が数値改善の理由と考えられる。大幅な改善は見られるものの、全国平均（</a:t>
          </a:r>
          <a:r>
            <a:rPr kumimoji="1" lang="en-US" altLang="ja-JP" sz="1300">
              <a:latin typeface="ＭＳ Ｐゴシック"/>
            </a:rPr>
            <a:t>34.5</a:t>
          </a:r>
          <a:r>
            <a:rPr kumimoji="1" lang="ja-JP" altLang="en-US" sz="1300">
              <a:latin typeface="ＭＳ Ｐゴシック"/>
            </a:rPr>
            <a:t>）に比べると数値は高いため、新規事業に対しては必要性の検証を行い、財政の健全化を図る必要がある。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127889</xdr:rowOff>
    </xdr:from>
    <xdr:to>
      <xdr:col>24</xdr:col>
      <xdr:colOff>558800</xdr:colOff>
      <xdr:row>17</xdr:row>
      <xdr:rowOff>66506</xdr:rowOff>
    </xdr:to>
    <xdr:cxnSp macro="">
      <xdr:nvCxnSpPr>
        <xdr:cNvPr id="437" name="直線コネクタ 436"/>
        <xdr:cNvCxnSpPr/>
      </xdr:nvCxnSpPr>
      <xdr:spPr>
        <a:xfrm flipV="1">
          <a:off x="16179800" y="2699639"/>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66506</xdr:rowOff>
    </xdr:from>
    <xdr:to>
      <xdr:col>23</xdr:col>
      <xdr:colOff>406400</xdr:colOff>
      <xdr:row>17</xdr:row>
      <xdr:rowOff>135678</xdr:rowOff>
    </xdr:to>
    <xdr:cxnSp macro="">
      <xdr:nvCxnSpPr>
        <xdr:cNvPr id="440" name="直線コネクタ 439"/>
        <xdr:cNvCxnSpPr/>
      </xdr:nvCxnSpPr>
      <xdr:spPr>
        <a:xfrm flipV="1">
          <a:off x="15290800" y="2981156"/>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135678</xdr:rowOff>
    </xdr:from>
    <xdr:to>
      <xdr:col>22</xdr:col>
      <xdr:colOff>203200</xdr:colOff>
      <xdr:row>18</xdr:row>
      <xdr:rowOff>42249</xdr:rowOff>
    </xdr:to>
    <xdr:cxnSp macro="">
      <xdr:nvCxnSpPr>
        <xdr:cNvPr id="443" name="直線コネクタ 442"/>
        <xdr:cNvCxnSpPr/>
      </xdr:nvCxnSpPr>
      <xdr:spPr>
        <a:xfrm flipV="1">
          <a:off x="14401800" y="3050328"/>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42249</xdr:rowOff>
    </xdr:from>
    <xdr:to>
      <xdr:col>21</xdr:col>
      <xdr:colOff>0</xdr:colOff>
      <xdr:row>18</xdr:row>
      <xdr:rowOff>60748</xdr:rowOff>
    </xdr:to>
    <xdr:cxnSp macro="">
      <xdr:nvCxnSpPr>
        <xdr:cNvPr id="446" name="直線コネクタ 445"/>
        <xdr:cNvCxnSpPr/>
      </xdr:nvCxnSpPr>
      <xdr:spPr>
        <a:xfrm flipV="1">
          <a:off x="13512800" y="3128349"/>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77089</xdr:rowOff>
    </xdr:from>
    <xdr:to>
      <xdr:col>24</xdr:col>
      <xdr:colOff>609600</xdr:colOff>
      <xdr:row>16</xdr:row>
      <xdr:rowOff>7239</xdr:rowOff>
    </xdr:to>
    <xdr:sp macro="" textlink="">
      <xdr:nvSpPr>
        <xdr:cNvPr id="456" name="円/楕円 455"/>
        <xdr:cNvSpPr/>
      </xdr:nvSpPr>
      <xdr:spPr>
        <a:xfrm>
          <a:off x="169672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49166</xdr:rowOff>
    </xdr:from>
    <xdr:ext cx="762000" cy="259045"/>
    <xdr:sp macro="" textlink="">
      <xdr:nvSpPr>
        <xdr:cNvPr id="457" name="将来負担の状況該当値テキスト"/>
        <xdr:cNvSpPr txBox="1"/>
      </xdr:nvSpPr>
      <xdr:spPr>
        <a:xfrm>
          <a:off x="17106900" y="262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15706</xdr:rowOff>
    </xdr:from>
    <xdr:to>
      <xdr:col>23</xdr:col>
      <xdr:colOff>457200</xdr:colOff>
      <xdr:row>17</xdr:row>
      <xdr:rowOff>117306</xdr:rowOff>
    </xdr:to>
    <xdr:sp macro="" textlink="">
      <xdr:nvSpPr>
        <xdr:cNvPr id="458" name="円/楕円 457"/>
        <xdr:cNvSpPr/>
      </xdr:nvSpPr>
      <xdr:spPr>
        <a:xfrm>
          <a:off x="16129000" y="29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102083</xdr:rowOff>
    </xdr:from>
    <xdr:ext cx="736600" cy="259045"/>
    <xdr:sp macro="" textlink="">
      <xdr:nvSpPr>
        <xdr:cNvPr id="459" name="テキスト ボックス 458"/>
        <xdr:cNvSpPr txBox="1"/>
      </xdr:nvSpPr>
      <xdr:spPr>
        <a:xfrm>
          <a:off x="15798800" y="301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84878</xdr:rowOff>
    </xdr:from>
    <xdr:to>
      <xdr:col>22</xdr:col>
      <xdr:colOff>254000</xdr:colOff>
      <xdr:row>18</xdr:row>
      <xdr:rowOff>15028</xdr:rowOff>
    </xdr:to>
    <xdr:sp macro="" textlink="">
      <xdr:nvSpPr>
        <xdr:cNvPr id="460" name="円/楕円 459"/>
        <xdr:cNvSpPr/>
      </xdr:nvSpPr>
      <xdr:spPr>
        <a:xfrm>
          <a:off x="15240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171255</xdr:rowOff>
    </xdr:from>
    <xdr:ext cx="762000" cy="259045"/>
    <xdr:sp macro="" textlink="">
      <xdr:nvSpPr>
        <xdr:cNvPr id="461" name="テキスト ボックス 460"/>
        <xdr:cNvSpPr txBox="1"/>
      </xdr:nvSpPr>
      <xdr:spPr>
        <a:xfrm>
          <a:off x="14909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162899</xdr:rowOff>
    </xdr:from>
    <xdr:to>
      <xdr:col>21</xdr:col>
      <xdr:colOff>50800</xdr:colOff>
      <xdr:row>18</xdr:row>
      <xdr:rowOff>93049</xdr:rowOff>
    </xdr:to>
    <xdr:sp macro="" textlink="">
      <xdr:nvSpPr>
        <xdr:cNvPr id="462" name="円/楕円 461"/>
        <xdr:cNvSpPr/>
      </xdr:nvSpPr>
      <xdr:spPr>
        <a:xfrm>
          <a:off x="14351000" y="30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77826</xdr:rowOff>
    </xdr:from>
    <xdr:ext cx="762000" cy="259045"/>
    <xdr:sp macro="" textlink="">
      <xdr:nvSpPr>
        <xdr:cNvPr id="463" name="テキスト ボックス 462"/>
        <xdr:cNvSpPr txBox="1"/>
      </xdr:nvSpPr>
      <xdr:spPr>
        <a:xfrm>
          <a:off x="14020800" y="316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9948</xdr:rowOff>
    </xdr:from>
    <xdr:to>
      <xdr:col>19</xdr:col>
      <xdr:colOff>533400</xdr:colOff>
      <xdr:row>18</xdr:row>
      <xdr:rowOff>111548</xdr:rowOff>
    </xdr:to>
    <xdr:sp macro="" textlink="">
      <xdr:nvSpPr>
        <xdr:cNvPr id="464" name="円/楕円 463"/>
        <xdr:cNvSpPr/>
      </xdr:nvSpPr>
      <xdr:spPr>
        <a:xfrm>
          <a:off x="13462000" y="30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96325</xdr:rowOff>
    </xdr:from>
    <xdr:ext cx="762000" cy="259045"/>
    <xdr:sp macro="" textlink="">
      <xdr:nvSpPr>
        <xdr:cNvPr id="465" name="テキスト ボックス 464"/>
        <xdr:cNvSpPr txBox="1"/>
      </xdr:nvSpPr>
      <xdr:spPr>
        <a:xfrm>
          <a:off x="13131800" y="318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奈良県橿原市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123,589
122,596
39.56
42,632,881
41,449,585
927,099
23,735,594
36,887,569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25.2</a:t>
          </a:r>
          <a:r>
            <a:rPr kumimoji="1" lang="ja-JP" altLang="en-US" sz="1300">
              <a:latin typeface="ＭＳ Ｐゴシック"/>
            </a:rPr>
            <a:t>）と比較して数値は</a:t>
          </a:r>
          <a:r>
            <a:rPr kumimoji="1" lang="en-US" altLang="ja-JP" sz="1300">
              <a:latin typeface="ＭＳ Ｐゴシック"/>
            </a:rPr>
            <a:t>0.2</a:t>
          </a:r>
          <a:r>
            <a:rPr kumimoji="1" lang="ja-JP" altLang="en-US" sz="1300">
              <a:latin typeface="ＭＳ Ｐゴシック"/>
            </a:rPr>
            <a:t>減少している。職員数の増加のために職員給が増加しているものの、退職手当の減少により人件費全体としては減少しているためである。今後もワークライフバランスを考えつつ、給与の適正化に努める。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37</xdr:row>
      <xdr:rowOff>85090</xdr:rowOff>
    </xdr:to>
    <xdr:cxnSp macro="">
      <xdr:nvCxnSpPr>
        <xdr:cNvPr id="66" name="直線コネクタ 65"/>
        <xdr:cNvCxnSpPr/>
      </xdr:nvCxnSpPr>
      <xdr:spPr>
        <a:xfrm flipV="1">
          <a:off x="3987800" y="641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85090</xdr:rowOff>
    </xdr:to>
    <xdr:cxnSp macro="">
      <xdr:nvCxnSpPr>
        <xdr:cNvPr id="69" name="直線コネクタ 68"/>
        <xdr:cNvCxnSpPr/>
      </xdr:nvCxnSpPr>
      <xdr:spPr>
        <a:xfrm>
          <a:off x="3098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24130</xdr:rowOff>
    </xdr:to>
    <xdr:cxnSp macro="">
      <xdr:nvCxnSpPr>
        <xdr:cNvPr id="72" name="直線コネクタ 71"/>
        <xdr:cNvCxnSpPr/>
      </xdr:nvCxnSpPr>
      <xdr:spPr>
        <a:xfrm flipV="1">
          <a:off x="2209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46990</xdr:rowOff>
    </xdr:to>
    <xdr:cxnSp macro="">
      <xdr:nvCxnSpPr>
        <xdr:cNvPr id="75" name="直線コネクタ 74"/>
        <xdr:cNvCxnSpPr/>
      </xdr:nvCxnSpPr>
      <xdr:spPr>
        <a:xfrm flipV="1">
          <a:off x="1320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9" name="円/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3" name="円/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4" name="テキスト ボックス 93"/>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17.2</a:t>
          </a:r>
          <a:r>
            <a:rPr kumimoji="1" lang="ja-JP" altLang="en-US" sz="1300">
              <a:latin typeface="ＭＳ Ｐゴシック"/>
            </a:rPr>
            <a:t>）と比較すると、数値は</a:t>
          </a:r>
          <a:r>
            <a:rPr kumimoji="1" lang="en-US" altLang="ja-JP" sz="1300">
              <a:latin typeface="ＭＳ Ｐゴシック"/>
            </a:rPr>
            <a:t>1.0</a:t>
          </a:r>
          <a:r>
            <a:rPr kumimoji="1" lang="ja-JP" altLang="en-US" sz="1300">
              <a:latin typeface="ＭＳ Ｐゴシック"/>
            </a:rPr>
            <a:t>増加している。これは、システム機器使用料、小中学校の修繕料の増加が見られたためである。今後は、事務事業の見直しを進め、経費の削減を努める。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133858</xdr:rowOff>
    </xdr:to>
    <xdr:cxnSp macro="">
      <xdr:nvCxnSpPr>
        <xdr:cNvPr id="125" name="直線コネクタ 124"/>
        <xdr:cNvCxnSpPr/>
      </xdr:nvCxnSpPr>
      <xdr:spPr>
        <a:xfrm>
          <a:off x="15671800" y="29570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161290</xdr:rowOff>
    </xdr:to>
    <xdr:cxnSp macro="">
      <xdr:nvCxnSpPr>
        <xdr:cNvPr id="128" name="直線コネクタ 127"/>
        <xdr:cNvCxnSpPr/>
      </xdr:nvCxnSpPr>
      <xdr:spPr>
        <a:xfrm flipV="1">
          <a:off x="14782800" y="29570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161290</xdr:rowOff>
    </xdr:to>
    <xdr:cxnSp macro="">
      <xdr:nvCxnSpPr>
        <xdr:cNvPr id="131" name="直線コネクタ 130"/>
        <xdr:cNvCxnSpPr/>
      </xdr:nvCxnSpPr>
      <xdr:spPr>
        <a:xfrm>
          <a:off x="13893800" y="2938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69850</xdr:rowOff>
    </xdr:to>
    <xdr:cxnSp macro="">
      <xdr:nvCxnSpPr>
        <xdr:cNvPr id="134" name="直線コネクタ 133"/>
        <xdr:cNvCxnSpPr/>
      </xdr:nvCxnSpPr>
      <xdr:spPr>
        <a:xfrm flipV="1">
          <a:off x="13004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83058</xdr:rowOff>
    </xdr:from>
    <xdr:to>
      <xdr:col>24</xdr:col>
      <xdr:colOff>82550</xdr:colOff>
      <xdr:row>18</xdr:row>
      <xdr:rowOff>13208</xdr:rowOff>
    </xdr:to>
    <xdr:sp macro="" textlink="">
      <xdr:nvSpPr>
        <xdr:cNvPr id="144" name="円/楕円 143"/>
        <xdr:cNvSpPr/>
      </xdr:nvSpPr>
      <xdr:spPr>
        <a:xfrm>
          <a:off x="164592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55135</xdr:rowOff>
    </xdr:from>
    <xdr:ext cx="762000" cy="259045"/>
    <xdr:sp macro="" textlink="">
      <xdr:nvSpPr>
        <xdr:cNvPr id="145" name="物件費該当値テキスト"/>
        <xdr:cNvSpPr txBox="1"/>
      </xdr:nvSpPr>
      <xdr:spPr>
        <a:xfrm>
          <a:off x="165989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6" name="円/楕円 145"/>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7" name="テキスト ボックス 146"/>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12.0</a:t>
          </a:r>
          <a:r>
            <a:rPr kumimoji="1" lang="ja-JP" altLang="en-US" sz="1300">
              <a:latin typeface="ＭＳ Ｐゴシック"/>
            </a:rPr>
            <a:t>）と比較し、数値は</a:t>
          </a:r>
          <a:r>
            <a:rPr kumimoji="1" lang="en-US" altLang="ja-JP" sz="1300">
              <a:latin typeface="ＭＳ Ｐゴシック"/>
            </a:rPr>
            <a:t>0.8</a:t>
          </a:r>
          <a:r>
            <a:rPr kumimoji="1" lang="ja-JP" altLang="en-US" sz="1300">
              <a:latin typeface="ＭＳ Ｐゴシック"/>
            </a:rPr>
            <a:t>増加している。これは、生活保護費や介護・訓練等給付費の増加によるものである。扶助費については年々増大傾向にあり、今後各給付事業について、一層の資格審査等の適正化に努めていく。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133350</xdr:rowOff>
    </xdr:to>
    <xdr:cxnSp macro="">
      <xdr:nvCxnSpPr>
        <xdr:cNvPr id="186" name="直線コネクタ 185"/>
        <xdr:cNvCxnSpPr/>
      </xdr:nvCxnSpPr>
      <xdr:spPr>
        <a:xfrm>
          <a:off x="3987800" y="9461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31750</xdr:rowOff>
    </xdr:to>
    <xdr:cxnSp macro="">
      <xdr:nvCxnSpPr>
        <xdr:cNvPr id="189" name="直線コネクタ 188"/>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165100</xdr:rowOff>
    </xdr:to>
    <xdr:cxnSp macro="">
      <xdr:nvCxnSpPr>
        <xdr:cNvPr id="192" name="直線コネクタ 191"/>
        <xdr:cNvCxnSpPr/>
      </xdr:nvCxnSpPr>
      <xdr:spPr>
        <a:xfrm>
          <a:off x="2209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88900</xdr:rowOff>
    </xdr:to>
    <xdr:cxnSp macro="">
      <xdr:nvCxnSpPr>
        <xdr:cNvPr id="195" name="直線コネクタ 194"/>
        <xdr:cNvCxnSpPr/>
      </xdr:nvCxnSpPr>
      <xdr:spPr>
        <a:xfrm>
          <a:off x="1320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5" name="円/楕円 204"/>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6"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7" name="円/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0" name="テキスト ボックス 209"/>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12" name="テキスト ボックス 211"/>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3" name="円/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14.4</a:t>
          </a:r>
          <a:r>
            <a:rPr kumimoji="1" lang="ja-JP" altLang="en-US" sz="1300">
              <a:latin typeface="ＭＳ Ｐゴシック"/>
            </a:rPr>
            <a:t>）と比較して、</a:t>
          </a:r>
          <a:r>
            <a:rPr kumimoji="1" lang="en-US" altLang="ja-JP" sz="1300">
              <a:latin typeface="ＭＳ Ｐゴシック"/>
            </a:rPr>
            <a:t>2.8</a:t>
          </a:r>
          <a:r>
            <a:rPr kumimoji="1" lang="ja-JP" altLang="en-US" sz="1300">
              <a:latin typeface="ＭＳ Ｐゴシック"/>
            </a:rPr>
            <a:t>の減少が見られる。これについては、繰出金の減少（前年度比▲</a:t>
          </a:r>
          <a:r>
            <a:rPr kumimoji="1" lang="en-US" altLang="ja-JP" sz="1300">
              <a:latin typeface="ＭＳ Ｐゴシック"/>
            </a:rPr>
            <a:t>22.4</a:t>
          </a:r>
          <a:r>
            <a:rPr kumimoji="1" lang="ja-JP" altLang="en-US" sz="1300">
              <a:latin typeface="ＭＳ Ｐゴシック"/>
            </a:rPr>
            <a:t>）が要因と考えられる。補助費等の欄で述べたとおり、もともと公共下水道事業特別会計繰出金として支出していたところ、公営企業化に伴い補助金として下水道事業会計繰出金として支出したためである。今後も、各会計の健全な運営に努め、税収を主な財源とする普通会計の負担を軽減していく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152400</xdr:rowOff>
    </xdr:from>
    <xdr:to>
      <xdr:col>24</xdr:col>
      <xdr:colOff>31750</xdr:colOff>
      <xdr:row>56</xdr:row>
      <xdr:rowOff>165100</xdr:rowOff>
    </xdr:to>
    <xdr:cxnSp macro="">
      <xdr:nvCxnSpPr>
        <xdr:cNvPr id="247" name="直線コネクタ 246"/>
        <xdr:cNvCxnSpPr/>
      </xdr:nvCxnSpPr>
      <xdr:spPr>
        <a:xfrm flipV="1">
          <a:off x="15671800" y="94107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114300</xdr:rowOff>
    </xdr:from>
    <xdr:to>
      <xdr:col>22</xdr:col>
      <xdr:colOff>565150</xdr:colOff>
      <xdr:row>56</xdr:row>
      <xdr:rowOff>165100</xdr:rowOff>
    </xdr:to>
    <xdr:cxnSp macro="">
      <xdr:nvCxnSpPr>
        <xdr:cNvPr id="250" name="直線コネクタ 249"/>
        <xdr:cNvCxnSpPr/>
      </xdr:nvCxnSpPr>
      <xdr:spPr>
        <a:xfrm>
          <a:off x="14782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114300</xdr:rowOff>
    </xdr:to>
    <xdr:cxnSp macro="">
      <xdr:nvCxnSpPr>
        <xdr:cNvPr id="253" name="直線コネクタ 252"/>
        <xdr:cNvCxnSpPr/>
      </xdr:nvCxnSpPr>
      <xdr:spPr>
        <a:xfrm>
          <a:off x="13893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38100</xdr:rowOff>
    </xdr:to>
    <xdr:cxnSp macro="">
      <xdr:nvCxnSpPr>
        <xdr:cNvPr id="256" name="直線コネクタ 255"/>
        <xdr:cNvCxnSpPr/>
      </xdr:nvCxnSpPr>
      <xdr:spPr>
        <a:xfrm>
          <a:off x="13004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101600</xdr:rowOff>
    </xdr:from>
    <xdr:to>
      <xdr:col>24</xdr:col>
      <xdr:colOff>82550</xdr:colOff>
      <xdr:row>55</xdr:row>
      <xdr:rowOff>31750</xdr:rowOff>
    </xdr:to>
    <xdr:sp macro="" textlink="">
      <xdr:nvSpPr>
        <xdr:cNvPr id="266" name="円/楕円 265"/>
        <xdr:cNvSpPr/>
      </xdr:nvSpPr>
      <xdr:spPr>
        <a:xfrm>
          <a:off x="16459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118127</xdr:rowOff>
    </xdr:from>
    <xdr:ext cx="762000" cy="259045"/>
    <xdr:sp macro="" textlink="">
      <xdr:nvSpPr>
        <xdr:cNvPr id="267" name="その他該当値テキスト"/>
        <xdr:cNvSpPr txBox="1"/>
      </xdr:nvSpPr>
      <xdr:spPr>
        <a:xfrm>
          <a:off x="16598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8" name="円/楕円 267"/>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9" name="テキスト ボックス 268"/>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63500</xdr:rowOff>
    </xdr:from>
    <xdr:to>
      <xdr:col>21</xdr:col>
      <xdr:colOff>412750</xdr:colOff>
      <xdr:row>56</xdr:row>
      <xdr:rowOff>165100</xdr:rowOff>
    </xdr:to>
    <xdr:sp macro="" textlink="">
      <xdr:nvSpPr>
        <xdr:cNvPr id="270" name="円/楕円 269"/>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3827</xdr:rowOff>
    </xdr:from>
    <xdr:ext cx="762000" cy="259045"/>
    <xdr:sp macro="" textlink="">
      <xdr:nvSpPr>
        <xdr:cNvPr id="271" name="テキスト ボックス 270"/>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2" name="円/楕円 271"/>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73" name="テキスト ボックス 272"/>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74" name="円/楕円 273"/>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75" name="テキスト ボックス 274"/>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7.8</a:t>
          </a:r>
          <a:r>
            <a:rPr kumimoji="1" lang="ja-JP" altLang="en-US" sz="1300">
              <a:latin typeface="ＭＳ Ｐゴシック"/>
            </a:rPr>
            <a:t>）と数値を比べると、</a:t>
          </a:r>
          <a:r>
            <a:rPr kumimoji="1" lang="en-US" altLang="ja-JP" sz="1300">
              <a:latin typeface="ＭＳ Ｐゴシック"/>
            </a:rPr>
            <a:t>3.4</a:t>
          </a:r>
          <a:r>
            <a:rPr kumimoji="1" lang="ja-JP" altLang="en-US" sz="1300">
              <a:latin typeface="ＭＳ Ｐゴシック"/>
            </a:rPr>
            <a:t>の増加が見られる。要因として、もともと公共下水道事業特別会計繰出金として支出していた金額を、公営企業化に伴い補助金として支出することとなり、補助費等として下水道事業会計繰出金が新たに増加したためである。今後、補助金交付に際して精査を行うとともに、適正な補助交付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88900</xdr:rowOff>
    </xdr:from>
    <xdr:to>
      <xdr:col>24</xdr:col>
      <xdr:colOff>31750</xdr:colOff>
      <xdr:row>39</xdr:row>
      <xdr:rowOff>6350</xdr:rowOff>
    </xdr:to>
    <xdr:cxnSp macro="">
      <xdr:nvCxnSpPr>
        <xdr:cNvPr id="308" name="直線コネクタ 307"/>
        <xdr:cNvCxnSpPr/>
      </xdr:nvCxnSpPr>
      <xdr:spPr>
        <a:xfrm>
          <a:off x="15671800" y="626110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88900</xdr:rowOff>
    </xdr:to>
    <xdr:cxnSp macro="">
      <xdr:nvCxnSpPr>
        <xdr:cNvPr id="311" name="直線コネクタ 310"/>
        <xdr:cNvCxnSpPr/>
      </xdr:nvCxnSpPr>
      <xdr:spPr>
        <a:xfrm>
          <a:off x="14782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88900</xdr:rowOff>
    </xdr:to>
    <xdr:cxnSp macro="">
      <xdr:nvCxnSpPr>
        <xdr:cNvPr id="314" name="直線コネクタ 313"/>
        <xdr:cNvCxnSpPr/>
      </xdr:nvCxnSpPr>
      <xdr:spPr>
        <a:xfrm>
          <a:off x="13893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114300</xdr:rowOff>
    </xdr:to>
    <xdr:cxnSp macro="">
      <xdr:nvCxnSpPr>
        <xdr:cNvPr id="317" name="直線コネクタ 316"/>
        <xdr:cNvCxnSpPr/>
      </xdr:nvCxnSpPr>
      <xdr:spPr>
        <a:xfrm flipV="1">
          <a:off x="13004800" y="618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127000</xdr:rowOff>
    </xdr:from>
    <xdr:to>
      <xdr:col>24</xdr:col>
      <xdr:colOff>82550</xdr:colOff>
      <xdr:row>39</xdr:row>
      <xdr:rowOff>57150</xdr:rowOff>
    </xdr:to>
    <xdr:sp macro="" textlink="">
      <xdr:nvSpPr>
        <xdr:cNvPr id="327" name="円/楕円 326"/>
        <xdr:cNvSpPr/>
      </xdr:nvSpPr>
      <xdr:spPr>
        <a:xfrm>
          <a:off x="16459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99077</xdr:rowOff>
    </xdr:from>
    <xdr:ext cx="762000" cy="259045"/>
    <xdr:sp macro="" textlink="">
      <xdr:nvSpPr>
        <xdr:cNvPr id="328" name="補助費等該当値テキスト"/>
        <xdr:cNvSpPr txBox="1"/>
      </xdr:nvSpPr>
      <xdr:spPr>
        <a:xfrm>
          <a:off x="16598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29" name="円/楕円 328"/>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0" name="テキスト ボックス 329"/>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1" name="円/楕円 330"/>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32" name="テキスト ボックス 331"/>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35" name="円/楕円 334"/>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36" name="テキスト ボックス 335"/>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17.9</a:t>
          </a:r>
          <a:r>
            <a:rPr kumimoji="1" lang="ja-JP" altLang="en-US" sz="1300">
              <a:latin typeface="ＭＳ Ｐゴシック"/>
            </a:rPr>
            <a:t>）と比較して、数値は</a:t>
          </a:r>
          <a:r>
            <a:rPr kumimoji="1" lang="en-US" altLang="ja-JP" sz="1300">
              <a:latin typeface="ＭＳ Ｐゴシック"/>
            </a:rPr>
            <a:t>0.6</a:t>
          </a:r>
          <a:r>
            <a:rPr kumimoji="1" lang="ja-JP" altLang="en-US" sz="1300">
              <a:latin typeface="ＭＳ Ｐゴシック"/>
            </a:rPr>
            <a:t>増加している。要因としては、臨時財政対策債の元金償還金が増加したことによる。これからは地方債を発行する際には財政指標の影響も考慮に入れ、新規事業については一層必要性の検証に取り組む。</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58420</xdr:rowOff>
    </xdr:to>
    <xdr:cxnSp macro="">
      <xdr:nvCxnSpPr>
        <xdr:cNvPr id="366" name="直線コネクタ 365"/>
        <xdr:cNvCxnSpPr/>
      </xdr:nvCxnSpPr>
      <xdr:spPr>
        <a:xfrm>
          <a:off x="3987800" y="134040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149861</xdr:rowOff>
    </xdr:to>
    <xdr:cxnSp macro="">
      <xdr:nvCxnSpPr>
        <xdr:cNvPr id="369" name="直線コネクタ 368"/>
        <xdr:cNvCxnSpPr/>
      </xdr:nvCxnSpPr>
      <xdr:spPr>
        <a:xfrm flipV="1">
          <a:off x="3098800" y="134040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159004</xdr:rowOff>
    </xdr:to>
    <xdr:cxnSp macro="">
      <xdr:nvCxnSpPr>
        <xdr:cNvPr id="372" name="直線コネクタ 371"/>
        <xdr:cNvCxnSpPr/>
      </xdr:nvCxnSpPr>
      <xdr:spPr>
        <a:xfrm flipV="1">
          <a:off x="2209800" y="135229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159004</xdr:rowOff>
    </xdr:from>
    <xdr:to>
      <xdr:col>3</xdr:col>
      <xdr:colOff>142875</xdr:colOff>
      <xdr:row>79</xdr:row>
      <xdr:rowOff>5842</xdr:rowOff>
    </xdr:to>
    <xdr:cxnSp macro="">
      <xdr:nvCxnSpPr>
        <xdr:cNvPr id="375" name="直線コネクタ 374"/>
        <xdr:cNvCxnSpPr/>
      </xdr:nvCxnSpPr>
      <xdr:spPr>
        <a:xfrm flipV="1">
          <a:off x="1320800" y="13532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85" name="円/楕円 384"/>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86"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7" name="円/楕円 386"/>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66564</xdr:rowOff>
    </xdr:from>
    <xdr:ext cx="736600" cy="259045"/>
    <xdr:sp macro="" textlink="">
      <xdr:nvSpPr>
        <xdr:cNvPr id="388" name="テキスト ボックス 387"/>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9" name="円/楕円 388"/>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90" name="テキスト ボックス 389"/>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108204</xdr:rowOff>
    </xdr:from>
    <xdr:to>
      <xdr:col>3</xdr:col>
      <xdr:colOff>193675</xdr:colOff>
      <xdr:row>79</xdr:row>
      <xdr:rowOff>38354</xdr:rowOff>
    </xdr:to>
    <xdr:sp macro="" textlink="">
      <xdr:nvSpPr>
        <xdr:cNvPr id="391" name="円/楕円 390"/>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23131</xdr:rowOff>
    </xdr:from>
    <xdr:ext cx="762000" cy="259045"/>
    <xdr:sp macro="" textlink="">
      <xdr:nvSpPr>
        <xdr:cNvPr id="392" name="テキスト ボックス 391"/>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126492</xdr:rowOff>
    </xdr:from>
    <xdr:to>
      <xdr:col>1</xdr:col>
      <xdr:colOff>676275</xdr:colOff>
      <xdr:row>79</xdr:row>
      <xdr:rowOff>56642</xdr:rowOff>
    </xdr:to>
    <xdr:sp macro="" textlink="">
      <xdr:nvSpPr>
        <xdr:cNvPr id="393" name="円/楕円 392"/>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41419</xdr:rowOff>
    </xdr:from>
    <xdr:ext cx="762000" cy="259045"/>
    <xdr:sp macro="" textlink="">
      <xdr:nvSpPr>
        <xdr:cNvPr id="394" name="テキスト ボックス 393"/>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a:t>
          </a:r>
          <a:r>
            <a:rPr kumimoji="1" lang="en-US" altLang="ja-JP" sz="1300">
              <a:latin typeface="ＭＳ Ｐゴシック"/>
            </a:rPr>
            <a:t>76.6</a:t>
          </a:r>
          <a:r>
            <a:rPr kumimoji="1" lang="ja-JP" altLang="en-US" sz="1300">
              <a:latin typeface="ＭＳ Ｐゴシック"/>
            </a:rPr>
            <a:t>）と比べて、数値は</a:t>
          </a:r>
          <a:r>
            <a:rPr kumimoji="1" lang="en-US" altLang="ja-JP" sz="1300">
              <a:latin typeface="ＭＳ Ｐゴシック"/>
            </a:rPr>
            <a:t>2.2</a:t>
          </a:r>
          <a:r>
            <a:rPr kumimoji="1" lang="ja-JP" altLang="en-US" sz="1300">
              <a:latin typeface="ＭＳ Ｐゴシック"/>
            </a:rPr>
            <a:t>増加している。人件費では減少したものの、物件費、扶助費で増加が見られたことが要因である。数値の上昇を抑えるためにも、より一層の経常経費の削減に努めていく。</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72137</xdr:rowOff>
    </xdr:to>
    <xdr:cxnSp macro="">
      <xdr:nvCxnSpPr>
        <xdr:cNvPr id="425" name="直線コネクタ 424"/>
        <xdr:cNvCxnSpPr/>
      </xdr:nvCxnSpPr>
      <xdr:spPr>
        <a:xfrm>
          <a:off x="15671800" y="133446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88137</xdr:rowOff>
    </xdr:from>
    <xdr:to>
      <xdr:col>22</xdr:col>
      <xdr:colOff>565150</xdr:colOff>
      <xdr:row>77</xdr:row>
      <xdr:rowOff>143002</xdr:rowOff>
    </xdr:to>
    <xdr:cxnSp macro="">
      <xdr:nvCxnSpPr>
        <xdr:cNvPr id="428" name="直線コネクタ 427"/>
        <xdr:cNvCxnSpPr/>
      </xdr:nvCxnSpPr>
      <xdr:spPr>
        <a:xfrm>
          <a:off x="14782800" y="132897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30" name="テキスト ボックス 429"/>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154432</xdr:rowOff>
    </xdr:from>
    <xdr:to>
      <xdr:col>21</xdr:col>
      <xdr:colOff>361950</xdr:colOff>
      <xdr:row>77</xdr:row>
      <xdr:rowOff>88137</xdr:rowOff>
    </xdr:to>
    <xdr:cxnSp macro="">
      <xdr:nvCxnSpPr>
        <xdr:cNvPr id="431" name="直線コネクタ 430"/>
        <xdr:cNvCxnSpPr/>
      </xdr:nvCxnSpPr>
      <xdr:spPr>
        <a:xfrm>
          <a:off x="13893800" y="13184632"/>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42418</xdr:rowOff>
    </xdr:to>
    <xdr:cxnSp macro="">
      <xdr:nvCxnSpPr>
        <xdr:cNvPr id="434" name="直線コネクタ 433"/>
        <xdr:cNvCxnSpPr/>
      </xdr:nvCxnSpPr>
      <xdr:spPr>
        <a:xfrm flipV="1">
          <a:off x="13004800" y="131846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4" name="円/楕円 443"/>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45"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46" name="円/楕円 445"/>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32529</xdr:rowOff>
    </xdr:from>
    <xdr:ext cx="736600" cy="259045"/>
    <xdr:sp macro="" textlink="">
      <xdr:nvSpPr>
        <xdr:cNvPr id="447" name="テキスト ボックス 446"/>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48" name="円/楕円 447"/>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49" name="テキスト ボックス 448"/>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103632</xdr:rowOff>
    </xdr:from>
    <xdr:to>
      <xdr:col>20</xdr:col>
      <xdr:colOff>209550</xdr:colOff>
      <xdr:row>77</xdr:row>
      <xdr:rowOff>33782</xdr:rowOff>
    </xdr:to>
    <xdr:sp macro="" textlink="">
      <xdr:nvSpPr>
        <xdr:cNvPr id="450" name="円/楕円 44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18559</xdr:rowOff>
    </xdr:from>
    <xdr:ext cx="762000" cy="259045"/>
    <xdr:sp macro="" textlink="">
      <xdr:nvSpPr>
        <xdr:cNvPr id="451" name="テキスト ボックス 450"/>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163068</xdr:rowOff>
    </xdr:from>
    <xdr:to>
      <xdr:col>19</xdr:col>
      <xdr:colOff>6350</xdr:colOff>
      <xdr:row>77</xdr:row>
      <xdr:rowOff>93218</xdr:rowOff>
    </xdr:to>
    <xdr:sp macro="" textlink="">
      <xdr:nvSpPr>
        <xdr:cNvPr id="452" name="円/楕円 451"/>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77995</xdr:rowOff>
    </xdr:from>
    <xdr:ext cx="762000" cy="259045"/>
    <xdr:sp macro="" textlink="">
      <xdr:nvSpPr>
        <xdr:cNvPr id="453" name="テキスト ボックス 452"/>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奈良県橿原市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34754</xdr:rowOff>
    </xdr:from>
    <xdr:to>
      <xdr:col>4</xdr:col>
      <xdr:colOff>1117600</xdr:colOff>
      <xdr:row>15</xdr:row>
      <xdr:rowOff>73584</xdr:rowOff>
    </xdr:to>
    <xdr:cxnSp macro="">
      <xdr:nvCxnSpPr>
        <xdr:cNvPr id="52" name="直線コネクタ 51"/>
        <xdr:cNvCxnSpPr/>
      </xdr:nvCxnSpPr>
      <xdr:spPr bwMode="auto">
        <a:xfrm flipV="1">
          <a:off x="5003800" y="2654129"/>
          <a:ext cx="647700" cy="38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73584</xdr:rowOff>
    </xdr:from>
    <xdr:to>
      <xdr:col>4</xdr:col>
      <xdr:colOff>469900</xdr:colOff>
      <xdr:row>15</xdr:row>
      <xdr:rowOff>138212</xdr:rowOff>
    </xdr:to>
    <xdr:cxnSp macro="">
      <xdr:nvCxnSpPr>
        <xdr:cNvPr id="55" name="直線コネクタ 54"/>
        <xdr:cNvCxnSpPr/>
      </xdr:nvCxnSpPr>
      <xdr:spPr bwMode="auto">
        <a:xfrm flipV="1">
          <a:off x="4305300" y="2692959"/>
          <a:ext cx="698500" cy="64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138212</xdr:rowOff>
    </xdr:from>
    <xdr:to>
      <xdr:col>3</xdr:col>
      <xdr:colOff>904875</xdr:colOff>
      <xdr:row>16</xdr:row>
      <xdr:rowOff>19373</xdr:rowOff>
    </xdr:to>
    <xdr:cxnSp macro="">
      <xdr:nvCxnSpPr>
        <xdr:cNvPr id="58" name="直線コネクタ 57"/>
        <xdr:cNvCxnSpPr/>
      </xdr:nvCxnSpPr>
      <xdr:spPr bwMode="auto">
        <a:xfrm flipV="1">
          <a:off x="3606800" y="2757587"/>
          <a:ext cx="698500" cy="5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128938</xdr:rowOff>
    </xdr:from>
    <xdr:to>
      <xdr:col>3</xdr:col>
      <xdr:colOff>206375</xdr:colOff>
      <xdr:row>16</xdr:row>
      <xdr:rowOff>19373</xdr:rowOff>
    </xdr:to>
    <xdr:cxnSp macro="">
      <xdr:nvCxnSpPr>
        <xdr:cNvPr id="61" name="直線コネクタ 60"/>
        <xdr:cNvCxnSpPr/>
      </xdr:nvCxnSpPr>
      <xdr:spPr bwMode="auto">
        <a:xfrm>
          <a:off x="2908300" y="2748313"/>
          <a:ext cx="698500" cy="6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155404</xdr:rowOff>
    </xdr:from>
    <xdr:to>
      <xdr:col>5</xdr:col>
      <xdr:colOff>34925</xdr:colOff>
      <xdr:row>15</xdr:row>
      <xdr:rowOff>85554</xdr:rowOff>
    </xdr:to>
    <xdr:sp macro="" textlink="">
      <xdr:nvSpPr>
        <xdr:cNvPr id="71" name="円/楕円 70"/>
        <xdr:cNvSpPr/>
      </xdr:nvSpPr>
      <xdr:spPr bwMode="auto">
        <a:xfrm>
          <a:off x="5600700" y="260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481</xdr:rowOff>
    </xdr:from>
    <xdr:ext cx="762000" cy="259045"/>
    <xdr:sp macro="" textlink="">
      <xdr:nvSpPr>
        <xdr:cNvPr id="72" name="人口1人当たり決算額の推移該当値テキスト130"/>
        <xdr:cNvSpPr txBox="1"/>
      </xdr:nvSpPr>
      <xdr:spPr>
        <a:xfrm>
          <a:off x="5740400" y="244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22784</xdr:rowOff>
    </xdr:from>
    <xdr:to>
      <xdr:col>4</xdr:col>
      <xdr:colOff>520700</xdr:colOff>
      <xdr:row>15</xdr:row>
      <xdr:rowOff>124384</xdr:rowOff>
    </xdr:to>
    <xdr:sp macro="" textlink="">
      <xdr:nvSpPr>
        <xdr:cNvPr id="73" name="円/楕円 72"/>
        <xdr:cNvSpPr/>
      </xdr:nvSpPr>
      <xdr:spPr bwMode="auto">
        <a:xfrm>
          <a:off x="4953000" y="264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134561</xdr:rowOff>
    </xdr:from>
    <xdr:ext cx="736600" cy="259045"/>
    <xdr:sp macro="" textlink="">
      <xdr:nvSpPr>
        <xdr:cNvPr id="74" name="テキスト ボックス 73"/>
        <xdr:cNvSpPr txBox="1"/>
      </xdr:nvSpPr>
      <xdr:spPr>
        <a:xfrm>
          <a:off x="4622800" y="2411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87412</xdr:rowOff>
    </xdr:from>
    <xdr:to>
      <xdr:col>3</xdr:col>
      <xdr:colOff>955675</xdr:colOff>
      <xdr:row>16</xdr:row>
      <xdr:rowOff>17562</xdr:rowOff>
    </xdr:to>
    <xdr:sp macro="" textlink="">
      <xdr:nvSpPr>
        <xdr:cNvPr id="75" name="円/楕円 74"/>
        <xdr:cNvSpPr/>
      </xdr:nvSpPr>
      <xdr:spPr bwMode="auto">
        <a:xfrm>
          <a:off x="4254500" y="270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27739</xdr:rowOff>
    </xdr:from>
    <xdr:ext cx="762000" cy="259045"/>
    <xdr:sp macro="" textlink="">
      <xdr:nvSpPr>
        <xdr:cNvPr id="76" name="テキスト ボックス 75"/>
        <xdr:cNvSpPr txBox="1"/>
      </xdr:nvSpPr>
      <xdr:spPr>
        <a:xfrm>
          <a:off x="3924300" y="247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66,115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140023</xdr:rowOff>
    </xdr:from>
    <xdr:to>
      <xdr:col>3</xdr:col>
      <xdr:colOff>257175</xdr:colOff>
      <xdr:row>16</xdr:row>
      <xdr:rowOff>70173</xdr:rowOff>
    </xdr:to>
    <xdr:sp macro="" textlink="">
      <xdr:nvSpPr>
        <xdr:cNvPr id="77" name="円/楕円 76"/>
        <xdr:cNvSpPr/>
      </xdr:nvSpPr>
      <xdr:spPr bwMode="auto">
        <a:xfrm>
          <a:off x="3556000" y="2759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80350</xdr:rowOff>
    </xdr:from>
    <xdr:ext cx="762000" cy="259045"/>
    <xdr:sp macro="" textlink="">
      <xdr:nvSpPr>
        <xdr:cNvPr id="78" name="テキスト ボックス 77"/>
        <xdr:cNvSpPr txBox="1"/>
      </xdr:nvSpPr>
      <xdr:spPr>
        <a:xfrm>
          <a:off x="3225800" y="252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64,504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78138</xdr:rowOff>
    </xdr:from>
    <xdr:to>
      <xdr:col>2</xdr:col>
      <xdr:colOff>692150</xdr:colOff>
      <xdr:row>16</xdr:row>
      <xdr:rowOff>8288</xdr:rowOff>
    </xdr:to>
    <xdr:sp macro="" textlink="">
      <xdr:nvSpPr>
        <xdr:cNvPr id="79" name="円/楕円 78"/>
        <xdr:cNvSpPr/>
      </xdr:nvSpPr>
      <xdr:spPr bwMode="auto">
        <a:xfrm>
          <a:off x="2857500" y="269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18465</xdr:rowOff>
    </xdr:from>
    <xdr:ext cx="762000" cy="259045"/>
    <xdr:sp macro="" textlink="">
      <xdr:nvSpPr>
        <xdr:cNvPr id="80" name="テキスト ボックス 79"/>
        <xdr:cNvSpPr txBox="1"/>
      </xdr:nvSpPr>
      <xdr:spPr>
        <a:xfrm>
          <a:off x="2527300" y="246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204332</xdr:rowOff>
    </xdr:from>
    <xdr:to>
      <xdr:col>4</xdr:col>
      <xdr:colOff>1117600</xdr:colOff>
      <xdr:row>35</xdr:row>
      <xdr:rowOff>267524</xdr:rowOff>
    </xdr:to>
    <xdr:cxnSp macro="">
      <xdr:nvCxnSpPr>
        <xdr:cNvPr id="115" name="直線コネクタ 114"/>
        <xdr:cNvCxnSpPr/>
      </xdr:nvCxnSpPr>
      <xdr:spPr bwMode="auto">
        <a:xfrm>
          <a:off x="5003800" y="6814682"/>
          <a:ext cx="647700" cy="63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204332</xdr:rowOff>
    </xdr:from>
    <xdr:to>
      <xdr:col>4</xdr:col>
      <xdr:colOff>469900</xdr:colOff>
      <xdr:row>35</xdr:row>
      <xdr:rowOff>208512</xdr:rowOff>
    </xdr:to>
    <xdr:cxnSp macro="">
      <xdr:nvCxnSpPr>
        <xdr:cNvPr id="118" name="直線コネクタ 117"/>
        <xdr:cNvCxnSpPr/>
      </xdr:nvCxnSpPr>
      <xdr:spPr bwMode="auto">
        <a:xfrm flipV="1">
          <a:off x="4305300" y="6814682"/>
          <a:ext cx="6985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199891</xdr:rowOff>
    </xdr:from>
    <xdr:to>
      <xdr:col>3</xdr:col>
      <xdr:colOff>904875</xdr:colOff>
      <xdr:row>35</xdr:row>
      <xdr:rowOff>208512</xdr:rowOff>
    </xdr:to>
    <xdr:cxnSp macro="">
      <xdr:nvCxnSpPr>
        <xdr:cNvPr id="121" name="直線コネクタ 120"/>
        <xdr:cNvCxnSpPr/>
      </xdr:nvCxnSpPr>
      <xdr:spPr bwMode="auto">
        <a:xfrm>
          <a:off x="3606800" y="6810241"/>
          <a:ext cx="698500" cy="8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192967</xdr:rowOff>
    </xdr:from>
    <xdr:to>
      <xdr:col>3</xdr:col>
      <xdr:colOff>206375</xdr:colOff>
      <xdr:row>35</xdr:row>
      <xdr:rowOff>199891</xdr:rowOff>
    </xdr:to>
    <xdr:cxnSp macro="">
      <xdr:nvCxnSpPr>
        <xdr:cNvPr id="124" name="直線コネクタ 123"/>
        <xdr:cNvCxnSpPr/>
      </xdr:nvCxnSpPr>
      <xdr:spPr bwMode="auto">
        <a:xfrm>
          <a:off x="2908300" y="6803317"/>
          <a:ext cx="698500" cy="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216724</xdr:rowOff>
    </xdr:from>
    <xdr:to>
      <xdr:col>5</xdr:col>
      <xdr:colOff>34925</xdr:colOff>
      <xdr:row>35</xdr:row>
      <xdr:rowOff>318324</xdr:rowOff>
    </xdr:to>
    <xdr:sp macro="" textlink="">
      <xdr:nvSpPr>
        <xdr:cNvPr id="134" name="円/楕円 133"/>
        <xdr:cNvSpPr/>
      </xdr:nvSpPr>
      <xdr:spPr bwMode="auto">
        <a:xfrm>
          <a:off x="5600700" y="682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61801</xdr:rowOff>
    </xdr:from>
    <xdr:ext cx="762000" cy="259045"/>
    <xdr:sp macro="" textlink="">
      <xdr:nvSpPr>
        <xdr:cNvPr id="135" name="人口1人当たり決算額の推移該当値テキスト445"/>
        <xdr:cNvSpPr txBox="1"/>
      </xdr:nvSpPr>
      <xdr:spPr>
        <a:xfrm>
          <a:off x="5740400" y="66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153532</xdr:rowOff>
    </xdr:from>
    <xdr:to>
      <xdr:col>4</xdr:col>
      <xdr:colOff>520700</xdr:colOff>
      <xdr:row>35</xdr:row>
      <xdr:rowOff>255132</xdr:rowOff>
    </xdr:to>
    <xdr:sp macro="" textlink="">
      <xdr:nvSpPr>
        <xdr:cNvPr id="136" name="円/楕円 135"/>
        <xdr:cNvSpPr/>
      </xdr:nvSpPr>
      <xdr:spPr bwMode="auto">
        <a:xfrm>
          <a:off x="4953000" y="676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265309</xdr:rowOff>
    </xdr:from>
    <xdr:ext cx="736600" cy="259045"/>
    <xdr:sp macro="" textlink="">
      <xdr:nvSpPr>
        <xdr:cNvPr id="137" name="テキスト ボックス 136"/>
        <xdr:cNvSpPr txBox="1"/>
      </xdr:nvSpPr>
      <xdr:spPr>
        <a:xfrm>
          <a:off x="4622800" y="653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157712</xdr:rowOff>
    </xdr:from>
    <xdr:to>
      <xdr:col>3</xdr:col>
      <xdr:colOff>955675</xdr:colOff>
      <xdr:row>35</xdr:row>
      <xdr:rowOff>259312</xdr:rowOff>
    </xdr:to>
    <xdr:sp macro="" textlink="">
      <xdr:nvSpPr>
        <xdr:cNvPr id="138" name="円/楕円 137"/>
        <xdr:cNvSpPr/>
      </xdr:nvSpPr>
      <xdr:spPr bwMode="auto">
        <a:xfrm>
          <a:off x="4254500" y="676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269489</xdr:rowOff>
    </xdr:from>
    <xdr:ext cx="762000" cy="259045"/>
    <xdr:sp macro="" textlink="">
      <xdr:nvSpPr>
        <xdr:cNvPr id="139" name="テキスト ボックス 138"/>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149091</xdr:rowOff>
    </xdr:from>
    <xdr:to>
      <xdr:col>3</xdr:col>
      <xdr:colOff>257175</xdr:colOff>
      <xdr:row>35</xdr:row>
      <xdr:rowOff>250691</xdr:rowOff>
    </xdr:to>
    <xdr:sp macro="" textlink="">
      <xdr:nvSpPr>
        <xdr:cNvPr id="140" name="円/楕円 139"/>
        <xdr:cNvSpPr/>
      </xdr:nvSpPr>
      <xdr:spPr bwMode="auto">
        <a:xfrm>
          <a:off x="3556000" y="675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260868</xdr:rowOff>
    </xdr:from>
    <xdr:ext cx="762000" cy="259045"/>
    <xdr:sp macro="" textlink="">
      <xdr:nvSpPr>
        <xdr:cNvPr id="141" name="テキスト ボックス 140"/>
        <xdr:cNvSpPr txBox="1"/>
      </xdr:nvSpPr>
      <xdr:spPr>
        <a:xfrm>
          <a:off x="3225800" y="652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142167</xdr:rowOff>
    </xdr:from>
    <xdr:to>
      <xdr:col>2</xdr:col>
      <xdr:colOff>692150</xdr:colOff>
      <xdr:row>35</xdr:row>
      <xdr:rowOff>243767</xdr:rowOff>
    </xdr:to>
    <xdr:sp macro="" textlink="">
      <xdr:nvSpPr>
        <xdr:cNvPr id="142" name="円/楕円 141"/>
        <xdr:cNvSpPr/>
      </xdr:nvSpPr>
      <xdr:spPr bwMode="auto">
        <a:xfrm>
          <a:off x="2857500" y="675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253944</xdr:rowOff>
    </xdr:from>
    <xdr:ext cx="762000" cy="259045"/>
    <xdr:sp macro="" textlink="">
      <xdr:nvSpPr>
        <xdr:cNvPr id="143" name="テキスト ボックス 142"/>
        <xdr:cNvSpPr txBox="1"/>
      </xdr:nvSpPr>
      <xdr:spPr>
        <a:xfrm>
          <a:off x="2527300" y="652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奈良県橿原市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123,589
122,596
39.56
42,632,881
41,449,585
927,099
23,735,594
36,887,569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88265</xdr:rowOff>
    </xdr:from>
    <xdr:to>
      <xdr:col>6</xdr:col>
      <xdr:colOff>511175</xdr:colOff>
      <xdr:row>35</xdr:row>
      <xdr:rowOff>15244</xdr:rowOff>
    </xdr:to>
    <xdr:cxnSp macro="">
      <xdr:nvCxnSpPr>
        <xdr:cNvPr id="63" name="直線コネクタ 62"/>
        <xdr:cNvCxnSpPr/>
      </xdr:nvCxnSpPr>
      <xdr:spPr>
        <a:xfrm>
          <a:off x="3797300" y="5917565"/>
          <a:ext cx="838200" cy="9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51362</xdr:rowOff>
    </xdr:from>
    <xdr:to>
      <xdr:col>5</xdr:col>
      <xdr:colOff>358775</xdr:colOff>
      <xdr:row>34</xdr:row>
      <xdr:rowOff>88265</xdr:rowOff>
    </xdr:to>
    <xdr:cxnSp macro="">
      <xdr:nvCxnSpPr>
        <xdr:cNvPr id="66" name="直線コネクタ 65"/>
        <xdr:cNvCxnSpPr/>
      </xdr:nvCxnSpPr>
      <xdr:spPr>
        <a:xfrm>
          <a:off x="2908300" y="588066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51362</xdr:rowOff>
    </xdr:from>
    <xdr:to>
      <xdr:col>4</xdr:col>
      <xdr:colOff>155575</xdr:colOff>
      <xdr:row>35</xdr:row>
      <xdr:rowOff>24453</xdr:rowOff>
    </xdr:to>
    <xdr:cxnSp macro="">
      <xdr:nvCxnSpPr>
        <xdr:cNvPr id="69" name="直線コネクタ 68"/>
        <xdr:cNvCxnSpPr/>
      </xdr:nvCxnSpPr>
      <xdr:spPr>
        <a:xfrm flipV="1">
          <a:off x="2019300" y="5880662"/>
          <a:ext cx="889000" cy="14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146656</xdr:rowOff>
    </xdr:from>
    <xdr:to>
      <xdr:col>2</xdr:col>
      <xdr:colOff>638175</xdr:colOff>
      <xdr:row>35</xdr:row>
      <xdr:rowOff>24453</xdr:rowOff>
    </xdr:to>
    <xdr:cxnSp macro="">
      <xdr:nvCxnSpPr>
        <xdr:cNvPr id="72" name="直線コネクタ 71"/>
        <xdr:cNvCxnSpPr/>
      </xdr:nvCxnSpPr>
      <xdr:spPr>
        <a:xfrm>
          <a:off x="1130300" y="5975956"/>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135894</xdr:rowOff>
    </xdr:from>
    <xdr:to>
      <xdr:col>6</xdr:col>
      <xdr:colOff>561975</xdr:colOff>
      <xdr:row>35</xdr:row>
      <xdr:rowOff>66044</xdr:rowOff>
    </xdr:to>
    <xdr:sp macro="" textlink="">
      <xdr:nvSpPr>
        <xdr:cNvPr id="82" name="円/楕円 81"/>
        <xdr:cNvSpPr/>
      </xdr:nvSpPr>
      <xdr:spPr>
        <a:xfrm>
          <a:off x="4584700" y="59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114321</xdr:rowOff>
    </xdr:from>
    <xdr:ext cx="534377" cy="259045"/>
    <xdr:sp macro="" textlink="">
      <xdr:nvSpPr>
        <xdr:cNvPr id="83" name="人件費該当値テキスト"/>
        <xdr:cNvSpPr txBox="1"/>
      </xdr:nvSpPr>
      <xdr:spPr>
        <a:xfrm>
          <a:off x="4686300" y="594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53,561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37465</xdr:rowOff>
    </xdr:from>
    <xdr:to>
      <xdr:col>5</xdr:col>
      <xdr:colOff>409575</xdr:colOff>
      <xdr:row>34</xdr:row>
      <xdr:rowOff>139065</xdr:rowOff>
    </xdr:to>
    <xdr:sp macro="" textlink="">
      <xdr:nvSpPr>
        <xdr:cNvPr id="84" name="円/楕円 83"/>
        <xdr:cNvSpPr/>
      </xdr:nvSpPr>
      <xdr:spPr>
        <a:xfrm>
          <a:off x="3746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130192</xdr:rowOff>
    </xdr:from>
    <xdr:ext cx="534377" cy="259045"/>
    <xdr:sp macro="" textlink="">
      <xdr:nvSpPr>
        <xdr:cNvPr id="85" name="テキスト ボックス 84"/>
        <xdr:cNvSpPr txBox="1"/>
      </xdr:nvSpPr>
      <xdr:spPr>
        <a:xfrm>
          <a:off x="3530111" y="595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56,575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562</xdr:rowOff>
    </xdr:from>
    <xdr:to>
      <xdr:col>4</xdr:col>
      <xdr:colOff>206375</xdr:colOff>
      <xdr:row>34</xdr:row>
      <xdr:rowOff>102162</xdr:rowOff>
    </xdr:to>
    <xdr:sp macro="" textlink="">
      <xdr:nvSpPr>
        <xdr:cNvPr id="86" name="円/楕円 85"/>
        <xdr:cNvSpPr/>
      </xdr:nvSpPr>
      <xdr:spPr>
        <a:xfrm>
          <a:off x="2857500" y="58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93289</xdr:rowOff>
    </xdr:from>
    <xdr:ext cx="534377" cy="259045"/>
    <xdr:sp macro="" textlink="">
      <xdr:nvSpPr>
        <xdr:cNvPr id="87" name="テキスト ボックス 86"/>
        <xdr:cNvSpPr txBox="1"/>
      </xdr:nvSpPr>
      <xdr:spPr>
        <a:xfrm>
          <a:off x="2641111" y="59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145103</xdr:rowOff>
    </xdr:from>
    <xdr:to>
      <xdr:col>3</xdr:col>
      <xdr:colOff>3175</xdr:colOff>
      <xdr:row>35</xdr:row>
      <xdr:rowOff>75253</xdr:rowOff>
    </xdr:to>
    <xdr:sp macro="" textlink="">
      <xdr:nvSpPr>
        <xdr:cNvPr id="88" name="円/楕円 87"/>
        <xdr:cNvSpPr/>
      </xdr:nvSpPr>
      <xdr:spPr>
        <a:xfrm>
          <a:off x="1968500" y="59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66380</xdr:rowOff>
    </xdr:from>
    <xdr:ext cx="534377" cy="259045"/>
    <xdr:sp macro="" textlink="">
      <xdr:nvSpPr>
        <xdr:cNvPr id="89" name="テキスト ボックス 88"/>
        <xdr:cNvSpPr txBox="1"/>
      </xdr:nvSpPr>
      <xdr:spPr>
        <a:xfrm>
          <a:off x="1752111" y="60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95856</xdr:rowOff>
    </xdr:from>
    <xdr:to>
      <xdr:col>1</xdr:col>
      <xdr:colOff>485775</xdr:colOff>
      <xdr:row>35</xdr:row>
      <xdr:rowOff>26006</xdr:rowOff>
    </xdr:to>
    <xdr:sp macro="" textlink="">
      <xdr:nvSpPr>
        <xdr:cNvPr id="90" name="円/楕円 89"/>
        <xdr:cNvSpPr/>
      </xdr:nvSpPr>
      <xdr:spPr>
        <a:xfrm>
          <a:off x="1079500" y="59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17133</xdr:rowOff>
    </xdr:from>
    <xdr:ext cx="534377" cy="259045"/>
    <xdr:sp macro="" textlink="">
      <xdr:nvSpPr>
        <xdr:cNvPr id="91" name="テキスト ボックス 90"/>
        <xdr:cNvSpPr txBox="1"/>
      </xdr:nvSpPr>
      <xdr:spPr>
        <a:xfrm>
          <a:off x="863111" y="601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72012</xdr:rowOff>
    </xdr:from>
    <xdr:to>
      <xdr:col>6</xdr:col>
      <xdr:colOff>511175</xdr:colOff>
      <xdr:row>56</xdr:row>
      <xdr:rowOff>87237</xdr:rowOff>
    </xdr:to>
    <xdr:cxnSp macro="">
      <xdr:nvCxnSpPr>
        <xdr:cNvPr id="119" name="直線コネクタ 118"/>
        <xdr:cNvCxnSpPr/>
      </xdr:nvCxnSpPr>
      <xdr:spPr>
        <a:xfrm flipV="1">
          <a:off x="3797300" y="9673212"/>
          <a:ext cx="8382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87237</xdr:rowOff>
    </xdr:from>
    <xdr:to>
      <xdr:col>5</xdr:col>
      <xdr:colOff>358775</xdr:colOff>
      <xdr:row>57</xdr:row>
      <xdr:rowOff>4963</xdr:rowOff>
    </xdr:to>
    <xdr:cxnSp macro="">
      <xdr:nvCxnSpPr>
        <xdr:cNvPr id="122" name="直線コネクタ 121"/>
        <xdr:cNvCxnSpPr/>
      </xdr:nvCxnSpPr>
      <xdr:spPr>
        <a:xfrm flipV="1">
          <a:off x="2908300" y="9688437"/>
          <a:ext cx="889000" cy="8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4963</xdr:rowOff>
    </xdr:from>
    <xdr:to>
      <xdr:col>4</xdr:col>
      <xdr:colOff>155575</xdr:colOff>
      <xdr:row>57</xdr:row>
      <xdr:rowOff>117663</xdr:rowOff>
    </xdr:to>
    <xdr:cxnSp macro="">
      <xdr:nvCxnSpPr>
        <xdr:cNvPr id="125" name="直線コネクタ 124"/>
        <xdr:cNvCxnSpPr/>
      </xdr:nvCxnSpPr>
      <xdr:spPr>
        <a:xfrm flipV="1">
          <a:off x="2019300" y="9777613"/>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117663</xdr:rowOff>
    </xdr:from>
    <xdr:to>
      <xdr:col>2</xdr:col>
      <xdr:colOff>638175</xdr:colOff>
      <xdr:row>57</xdr:row>
      <xdr:rowOff>121549</xdr:rowOff>
    </xdr:to>
    <xdr:cxnSp macro="">
      <xdr:nvCxnSpPr>
        <xdr:cNvPr id="128" name="直線コネクタ 127"/>
        <xdr:cNvCxnSpPr/>
      </xdr:nvCxnSpPr>
      <xdr:spPr>
        <a:xfrm flipV="1">
          <a:off x="1130300" y="989031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21212</xdr:rowOff>
    </xdr:from>
    <xdr:to>
      <xdr:col>6</xdr:col>
      <xdr:colOff>561975</xdr:colOff>
      <xdr:row>56</xdr:row>
      <xdr:rowOff>122812</xdr:rowOff>
    </xdr:to>
    <xdr:sp macro="" textlink="">
      <xdr:nvSpPr>
        <xdr:cNvPr id="138" name="円/楕円 137"/>
        <xdr:cNvSpPr/>
      </xdr:nvSpPr>
      <xdr:spPr>
        <a:xfrm>
          <a:off x="4584700" y="962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44089</xdr:rowOff>
    </xdr:from>
    <xdr:ext cx="534377" cy="259045"/>
    <xdr:sp macro="" textlink="">
      <xdr:nvSpPr>
        <xdr:cNvPr id="139" name="物件費該当値テキスト"/>
        <xdr:cNvSpPr txBox="1"/>
      </xdr:nvSpPr>
      <xdr:spPr>
        <a:xfrm>
          <a:off x="4686300" y="947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36437</xdr:rowOff>
    </xdr:from>
    <xdr:to>
      <xdr:col>5</xdr:col>
      <xdr:colOff>409575</xdr:colOff>
      <xdr:row>56</xdr:row>
      <xdr:rowOff>138037</xdr:rowOff>
    </xdr:to>
    <xdr:sp macro="" textlink="">
      <xdr:nvSpPr>
        <xdr:cNvPr id="140" name="円/楕円 139"/>
        <xdr:cNvSpPr/>
      </xdr:nvSpPr>
      <xdr:spPr>
        <a:xfrm>
          <a:off x="3746500" y="96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154564</xdr:rowOff>
    </xdr:from>
    <xdr:ext cx="534377" cy="259045"/>
    <xdr:sp macro="" textlink="">
      <xdr:nvSpPr>
        <xdr:cNvPr id="141" name="テキスト ボックス 140"/>
        <xdr:cNvSpPr txBox="1"/>
      </xdr:nvSpPr>
      <xdr:spPr>
        <a:xfrm>
          <a:off x="3530111" y="94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125613</xdr:rowOff>
    </xdr:from>
    <xdr:to>
      <xdr:col>4</xdr:col>
      <xdr:colOff>206375</xdr:colOff>
      <xdr:row>57</xdr:row>
      <xdr:rowOff>55763</xdr:rowOff>
    </xdr:to>
    <xdr:sp macro="" textlink="">
      <xdr:nvSpPr>
        <xdr:cNvPr id="142" name="円/楕円 141"/>
        <xdr:cNvSpPr/>
      </xdr:nvSpPr>
      <xdr:spPr>
        <a:xfrm>
          <a:off x="2857500" y="972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72290</xdr:rowOff>
    </xdr:from>
    <xdr:ext cx="534377" cy="259045"/>
    <xdr:sp macro="" textlink="">
      <xdr:nvSpPr>
        <xdr:cNvPr id="143" name="テキスト ボックス 142"/>
        <xdr:cNvSpPr txBox="1"/>
      </xdr:nvSpPr>
      <xdr:spPr>
        <a:xfrm>
          <a:off x="2641111" y="950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66863</xdr:rowOff>
    </xdr:from>
    <xdr:to>
      <xdr:col>3</xdr:col>
      <xdr:colOff>3175</xdr:colOff>
      <xdr:row>57</xdr:row>
      <xdr:rowOff>168463</xdr:rowOff>
    </xdr:to>
    <xdr:sp macro="" textlink="">
      <xdr:nvSpPr>
        <xdr:cNvPr id="144" name="円/楕円 143"/>
        <xdr:cNvSpPr/>
      </xdr:nvSpPr>
      <xdr:spPr>
        <a:xfrm>
          <a:off x="1968500" y="98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13540</xdr:rowOff>
    </xdr:from>
    <xdr:ext cx="534377" cy="259045"/>
    <xdr:sp macro="" textlink="">
      <xdr:nvSpPr>
        <xdr:cNvPr id="145" name="テキスト ボックス 144"/>
        <xdr:cNvSpPr txBox="1"/>
      </xdr:nvSpPr>
      <xdr:spPr>
        <a:xfrm>
          <a:off x="1752111" y="961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70749</xdr:rowOff>
    </xdr:from>
    <xdr:to>
      <xdr:col>1</xdr:col>
      <xdr:colOff>485775</xdr:colOff>
      <xdr:row>58</xdr:row>
      <xdr:rowOff>899</xdr:rowOff>
    </xdr:to>
    <xdr:sp macro="" textlink="">
      <xdr:nvSpPr>
        <xdr:cNvPr id="146" name="円/楕円 145"/>
        <xdr:cNvSpPr/>
      </xdr:nvSpPr>
      <xdr:spPr>
        <a:xfrm>
          <a:off x="1079500" y="98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17426</xdr:rowOff>
    </xdr:from>
    <xdr:ext cx="534377" cy="259045"/>
    <xdr:sp macro="" textlink="">
      <xdr:nvSpPr>
        <xdr:cNvPr id="147" name="テキスト ボックス 146"/>
        <xdr:cNvSpPr txBox="1"/>
      </xdr:nvSpPr>
      <xdr:spPr>
        <a:xfrm>
          <a:off x="863111" y="961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65660</xdr:rowOff>
    </xdr:from>
    <xdr:to>
      <xdr:col>6</xdr:col>
      <xdr:colOff>511175</xdr:colOff>
      <xdr:row>77</xdr:row>
      <xdr:rowOff>80645</xdr:rowOff>
    </xdr:to>
    <xdr:cxnSp macro="">
      <xdr:nvCxnSpPr>
        <xdr:cNvPr id="176" name="直線コネクタ 175"/>
        <xdr:cNvCxnSpPr/>
      </xdr:nvCxnSpPr>
      <xdr:spPr>
        <a:xfrm>
          <a:off x="3797300" y="13267310"/>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65660</xdr:rowOff>
    </xdr:from>
    <xdr:to>
      <xdr:col>5</xdr:col>
      <xdr:colOff>358775</xdr:colOff>
      <xdr:row>77</xdr:row>
      <xdr:rowOff>99440</xdr:rowOff>
    </xdr:to>
    <xdr:cxnSp macro="">
      <xdr:nvCxnSpPr>
        <xdr:cNvPr id="179" name="直線コネクタ 178"/>
        <xdr:cNvCxnSpPr/>
      </xdr:nvCxnSpPr>
      <xdr:spPr>
        <a:xfrm flipV="1">
          <a:off x="2908300" y="13267310"/>
          <a:ext cx="889000" cy="3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1" name="テキスト ボックス 180"/>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71120</xdr:rowOff>
    </xdr:from>
    <xdr:to>
      <xdr:col>4</xdr:col>
      <xdr:colOff>155575</xdr:colOff>
      <xdr:row>77</xdr:row>
      <xdr:rowOff>99440</xdr:rowOff>
    </xdr:to>
    <xdr:cxnSp macro="">
      <xdr:nvCxnSpPr>
        <xdr:cNvPr id="182" name="直線コネクタ 181"/>
        <xdr:cNvCxnSpPr/>
      </xdr:nvCxnSpPr>
      <xdr:spPr>
        <a:xfrm>
          <a:off x="2019300" y="13272770"/>
          <a:ext cx="889000" cy="2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71120</xdr:rowOff>
    </xdr:from>
    <xdr:to>
      <xdr:col>2</xdr:col>
      <xdr:colOff>638175</xdr:colOff>
      <xdr:row>77</xdr:row>
      <xdr:rowOff>91948</xdr:rowOff>
    </xdr:to>
    <xdr:cxnSp macro="">
      <xdr:nvCxnSpPr>
        <xdr:cNvPr id="185" name="直線コネクタ 184"/>
        <xdr:cNvCxnSpPr/>
      </xdr:nvCxnSpPr>
      <xdr:spPr>
        <a:xfrm flipV="1">
          <a:off x="1130300" y="1327277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29845</xdr:rowOff>
    </xdr:from>
    <xdr:to>
      <xdr:col>6</xdr:col>
      <xdr:colOff>561975</xdr:colOff>
      <xdr:row>77</xdr:row>
      <xdr:rowOff>131445</xdr:rowOff>
    </xdr:to>
    <xdr:sp macro="" textlink="">
      <xdr:nvSpPr>
        <xdr:cNvPr id="195" name="円/楕円 194"/>
        <xdr:cNvSpPr/>
      </xdr:nvSpPr>
      <xdr:spPr>
        <a:xfrm>
          <a:off x="4584700" y="132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8272</xdr:rowOff>
    </xdr:from>
    <xdr:ext cx="469744" cy="259045"/>
    <xdr:sp macro="" textlink="">
      <xdr:nvSpPr>
        <xdr:cNvPr id="196" name="維持補修費該当値テキスト"/>
        <xdr:cNvSpPr txBox="1"/>
      </xdr:nvSpPr>
      <xdr:spPr>
        <a:xfrm>
          <a:off x="4686300" y="1320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14860</xdr:rowOff>
    </xdr:from>
    <xdr:to>
      <xdr:col>5</xdr:col>
      <xdr:colOff>409575</xdr:colOff>
      <xdr:row>77</xdr:row>
      <xdr:rowOff>116460</xdr:rowOff>
    </xdr:to>
    <xdr:sp macro="" textlink="">
      <xdr:nvSpPr>
        <xdr:cNvPr id="197" name="円/楕円 196"/>
        <xdr:cNvSpPr/>
      </xdr:nvSpPr>
      <xdr:spPr>
        <a:xfrm>
          <a:off x="3746500" y="132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107587</xdr:rowOff>
    </xdr:from>
    <xdr:ext cx="469744" cy="259045"/>
    <xdr:sp macro="" textlink="">
      <xdr:nvSpPr>
        <xdr:cNvPr id="198" name="テキスト ボックス 197"/>
        <xdr:cNvSpPr txBox="1"/>
      </xdr:nvSpPr>
      <xdr:spPr>
        <a:xfrm>
          <a:off x="3562427" y="133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48640</xdr:rowOff>
    </xdr:from>
    <xdr:to>
      <xdr:col>4</xdr:col>
      <xdr:colOff>206375</xdr:colOff>
      <xdr:row>77</xdr:row>
      <xdr:rowOff>150240</xdr:rowOff>
    </xdr:to>
    <xdr:sp macro="" textlink="">
      <xdr:nvSpPr>
        <xdr:cNvPr id="199" name="円/楕円 198"/>
        <xdr:cNvSpPr/>
      </xdr:nvSpPr>
      <xdr:spPr>
        <a:xfrm>
          <a:off x="2857500" y="132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141367</xdr:rowOff>
    </xdr:from>
    <xdr:ext cx="469744" cy="259045"/>
    <xdr:sp macro="" textlink="">
      <xdr:nvSpPr>
        <xdr:cNvPr id="200" name="テキスト ボックス 199"/>
        <xdr:cNvSpPr txBox="1"/>
      </xdr:nvSpPr>
      <xdr:spPr>
        <a:xfrm>
          <a:off x="2673427" y="1334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20320</xdr:rowOff>
    </xdr:from>
    <xdr:to>
      <xdr:col>3</xdr:col>
      <xdr:colOff>3175</xdr:colOff>
      <xdr:row>77</xdr:row>
      <xdr:rowOff>121920</xdr:rowOff>
    </xdr:to>
    <xdr:sp macro="" textlink="">
      <xdr:nvSpPr>
        <xdr:cNvPr id="201" name="円/楕円 200"/>
        <xdr:cNvSpPr/>
      </xdr:nvSpPr>
      <xdr:spPr>
        <a:xfrm>
          <a:off x="1968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113047</xdr:rowOff>
    </xdr:from>
    <xdr:ext cx="469744" cy="259045"/>
    <xdr:sp macro="" textlink="">
      <xdr:nvSpPr>
        <xdr:cNvPr id="202" name="テキスト ボックス 201"/>
        <xdr:cNvSpPr txBox="1"/>
      </xdr:nvSpPr>
      <xdr:spPr>
        <a:xfrm>
          <a:off x="1784427"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41148</xdr:rowOff>
    </xdr:from>
    <xdr:to>
      <xdr:col>1</xdr:col>
      <xdr:colOff>485775</xdr:colOff>
      <xdr:row>77</xdr:row>
      <xdr:rowOff>142748</xdr:rowOff>
    </xdr:to>
    <xdr:sp macro="" textlink="">
      <xdr:nvSpPr>
        <xdr:cNvPr id="203" name="円/楕円 202"/>
        <xdr:cNvSpPr/>
      </xdr:nvSpPr>
      <xdr:spPr>
        <a:xfrm>
          <a:off x="1079500" y="132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133875</xdr:rowOff>
    </xdr:from>
    <xdr:ext cx="469744" cy="259045"/>
    <xdr:sp macro="" textlink="">
      <xdr:nvSpPr>
        <xdr:cNvPr id="204" name="テキスト ボックス 203"/>
        <xdr:cNvSpPr txBox="1"/>
      </xdr:nvSpPr>
      <xdr:spPr>
        <a:xfrm>
          <a:off x="895427" y="1333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52349</xdr:rowOff>
    </xdr:from>
    <xdr:to>
      <xdr:col>6</xdr:col>
      <xdr:colOff>511175</xdr:colOff>
      <xdr:row>97</xdr:row>
      <xdr:rowOff>132321</xdr:rowOff>
    </xdr:to>
    <xdr:cxnSp macro="">
      <xdr:nvCxnSpPr>
        <xdr:cNvPr id="234" name="直線コネクタ 233"/>
        <xdr:cNvCxnSpPr/>
      </xdr:nvCxnSpPr>
      <xdr:spPr>
        <a:xfrm flipV="1">
          <a:off x="3797300" y="16682999"/>
          <a:ext cx="8382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132321</xdr:rowOff>
    </xdr:from>
    <xdr:to>
      <xdr:col>5</xdr:col>
      <xdr:colOff>358775</xdr:colOff>
      <xdr:row>97</xdr:row>
      <xdr:rowOff>166509</xdr:rowOff>
    </xdr:to>
    <xdr:cxnSp macro="">
      <xdr:nvCxnSpPr>
        <xdr:cNvPr id="237" name="直線コネクタ 236"/>
        <xdr:cNvCxnSpPr/>
      </xdr:nvCxnSpPr>
      <xdr:spPr>
        <a:xfrm flipV="1">
          <a:off x="2908300" y="16762971"/>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166509</xdr:rowOff>
    </xdr:from>
    <xdr:to>
      <xdr:col>4</xdr:col>
      <xdr:colOff>155575</xdr:colOff>
      <xdr:row>98</xdr:row>
      <xdr:rowOff>82614</xdr:rowOff>
    </xdr:to>
    <xdr:cxnSp macro="">
      <xdr:nvCxnSpPr>
        <xdr:cNvPr id="240" name="直線コネクタ 239"/>
        <xdr:cNvCxnSpPr/>
      </xdr:nvCxnSpPr>
      <xdr:spPr>
        <a:xfrm flipV="1">
          <a:off x="2019300" y="16797159"/>
          <a:ext cx="889000" cy="8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82614</xdr:rowOff>
    </xdr:from>
    <xdr:to>
      <xdr:col>2</xdr:col>
      <xdr:colOff>638175</xdr:colOff>
      <xdr:row>98</xdr:row>
      <xdr:rowOff>102019</xdr:rowOff>
    </xdr:to>
    <xdr:cxnSp macro="">
      <xdr:nvCxnSpPr>
        <xdr:cNvPr id="243" name="直線コネクタ 242"/>
        <xdr:cNvCxnSpPr/>
      </xdr:nvCxnSpPr>
      <xdr:spPr>
        <a:xfrm flipV="1">
          <a:off x="1130300" y="16884714"/>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1549</xdr:rowOff>
    </xdr:from>
    <xdr:to>
      <xdr:col>6</xdr:col>
      <xdr:colOff>561975</xdr:colOff>
      <xdr:row>97</xdr:row>
      <xdr:rowOff>103149</xdr:rowOff>
    </xdr:to>
    <xdr:sp macro="" textlink="">
      <xdr:nvSpPr>
        <xdr:cNvPr id="253" name="円/楕円 252"/>
        <xdr:cNvSpPr/>
      </xdr:nvSpPr>
      <xdr:spPr>
        <a:xfrm>
          <a:off x="4584700" y="166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151426</xdr:rowOff>
    </xdr:from>
    <xdr:ext cx="534377" cy="259045"/>
    <xdr:sp macro="" textlink="">
      <xdr:nvSpPr>
        <xdr:cNvPr id="254" name="扶助費該当値テキスト"/>
        <xdr:cNvSpPr txBox="1"/>
      </xdr:nvSpPr>
      <xdr:spPr>
        <a:xfrm>
          <a:off x="4686300" y="166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81521</xdr:rowOff>
    </xdr:from>
    <xdr:to>
      <xdr:col>5</xdr:col>
      <xdr:colOff>409575</xdr:colOff>
      <xdr:row>98</xdr:row>
      <xdr:rowOff>11671</xdr:rowOff>
    </xdr:to>
    <xdr:sp macro="" textlink="">
      <xdr:nvSpPr>
        <xdr:cNvPr id="255" name="円/楕円 254"/>
        <xdr:cNvSpPr/>
      </xdr:nvSpPr>
      <xdr:spPr>
        <a:xfrm>
          <a:off x="3746500" y="167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2798</xdr:rowOff>
    </xdr:from>
    <xdr:ext cx="534377" cy="259045"/>
    <xdr:sp macro="" textlink="">
      <xdr:nvSpPr>
        <xdr:cNvPr id="256" name="テキスト ボックス 255"/>
        <xdr:cNvSpPr txBox="1"/>
      </xdr:nvSpPr>
      <xdr:spPr>
        <a:xfrm>
          <a:off x="3530111" y="168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115709</xdr:rowOff>
    </xdr:from>
    <xdr:to>
      <xdr:col>4</xdr:col>
      <xdr:colOff>206375</xdr:colOff>
      <xdr:row>98</xdr:row>
      <xdr:rowOff>45859</xdr:rowOff>
    </xdr:to>
    <xdr:sp macro="" textlink="">
      <xdr:nvSpPr>
        <xdr:cNvPr id="257" name="円/楕円 256"/>
        <xdr:cNvSpPr/>
      </xdr:nvSpPr>
      <xdr:spPr>
        <a:xfrm>
          <a:off x="2857500" y="16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36986</xdr:rowOff>
    </xdr:from>
    <xdr:ext cx="534377" cy="259045"/>
    <xdr:sp macro="" textlink="">
      <xdr:nvSpPr>
        <xdr:cNvPr id="258" name="テキスト ボックス 257"/>
        <xdr:cNvSpPr txBox="1"/>
      </xdr:nvSpPr>
      <xdr:spPr>
        <a:xfrm>
          <a:off x="2641111" y="1683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31814</xdr:rowOff>
    </xdr:from>
    <xdr:to>
      <xdr:col>3</xdr:col>
      <xdr:colOff>3175</xdr:colOff>
      <xdr:row>98</xdr:row>
      <xdr:rowOff>133414</xdr:rowOff>
    </xdr:to>
    <xdr:sp macro="" textlink="">
      <xdr:nvSpPr>
        <xdr:cNvPr id="259" name="円/楕円 258"/>
        <xdr:cNvSpPr/>
      </xdr:nvSpPr>
      <xdr:spPr>
        <a:xfrm>
          <a:off x="1968500" y="168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124541</xdr:rowOff>
    </xdr:from>
    <xdr:ext cx="534377" cy="259045"/>
    <xdr:sp macro="" textlink="">
      <xdr:nvSpPr>
        <xdr:cNvPr id="260" name="テキスト ボックス 259"/>
        <xdr:cNvSpPr txBox="1"/>
      </xdr:nvSpPr>
      <xdr:spPr>
        <a:xfrm>
          <a:off x="1752111" y="1692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70,495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51219</xdr:rowOff>
    </xdr:from>
    <xdr:to>
      <xdr:col>1</xdr:col>
      <xdr:colOff>485775</xdr:colOff>
      <xdr:row>98</xdr:row>
      <xdr:rowOff>152819</xdr:rowOff>
    </xdr:to>
    <xdr:sp macro="" textlink="">
      <xdr:nvSpPr>
        <xdr:cNvPr id="261" name="円/楕円 260"/>
        <xdr:cNvSpPr/>
      </xdr:nvSpPr>
      <xdr:spPr>
        <a:xfrm>
          <a:off x="1079500" y="168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143946</xdr:rowOff>
    </xdr:from>
    <xdr:ext cx="534377" cy="259045"/>
    <xdr:sp macro="" textlink="">
      <xdr:nvSpPr>
        <xdr:cNvPr id="262" name="テキスト ボックス 261"/>
        <xdr:cNvSpPr txBox="1"/>
      </xdr:nvSpPr>
      <xdr:spPr>
        <a:xfrm>
          <a:off x="863111" y="169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140751</xdr:rowOff>
    </xdr:from>
    <xdr:to>
      <xdr:col>15</xdr:col>
      <xdr:colOff>180975</xdr:colOff>
      <xdr:row>36</xdr:row>
      <xdr:rowOff>27937</xdr:rowOff>
    </xdr:to>
    <xdr:cxnSp macro="">
      <xdr:nvCxnSpPr>
        <xdr:cNvPr id="289" name="直線コネクタ 288"/>
        <xdr:cNvCxnSpPr/>
      </xdr:nvCxnSpPr>
      <xdr:spPr>
        <a:xfrm flipV="1">
          <a:off x="9639300" y="5970051"/>
          <a:ext cx="838200" cy="23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27937</xdr:rowOff>
    </xdr:from>
    <xdr:to>
      <xdr:col>14</xdr:col>
      <xdr:colOff>28575</xdr:colOff>
      <xdr:row>36</xdr:row>
      <xdr:rowOff>60193</xdr:rowOff>
    </xdr:to>
    <xdr:cxnSp macro="">
      <xdr:nvCxnSpPr>
        <xdr:cNvPr id="292" name="直線コネクタ 291"/>
        <xdr:cNvCxnSpPr/>
      </xdr:nvCxnSpPr>
      <xdr:spPr>
        <a:xfrm flipV="1">
          <a:off x="8750300" y="6200137"/>
          <a:ext cx="889000" cy="3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60193</xdr:rowOff>
    </xdr:from>
    <xdr:to>
      <xdr:col>12</xdr:col>
      <xdr:colOff>511175</xdr:colOff>
      <xdr:row>36</xdr:row>
      <xdr:rowOff>87511</xdr:rowOff>
    </xdr:to>
    <xdr:cxnSp macro="">
      <xdr:nvCxnSpPr>
        <xdr:cNvPr id="295" name="直線コネクタ 294"/>
        <xdr:cNvCxnSpPr/>
      </xdr:nvCxnSpPr>
      <xdr:spPr>
        <a:xfrm flipV="1">
          <a:off x="7861300" y="6232393"/>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61153</xdr:rowOff>
    </xdr:from>
    <xdr:to>
      <xdr:col>11</xdr:col>
      <xdr:colOff>307975</xdr:colOff>
      <xdr:row>36</xdr:row>
      <xdr:rowOff>87511</xdr:rowOff>
    </xdr:to>
    <xdr:cxnSp macro="">
      <xdr:nvCxnSpPr>
        <xdr:cNvPr id="298" name="直線コネクタ 297"/>
        <xdr:cNvCxnSpPr/>
      </xdr:nvCxnSpPr>
      <xdr:spPr>
        <a:xfrm>
          <a:off x="6972300" y="6233353"/>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89951</xdr:rowOff>
    </xdr:from>
    <xdr:to>
      <xdr:col>15</xdr:col>
      <xdr:colOff>231775</xdr:colOff>
      <xdr:row>35</xdr:row>
      <xdr:rowOff>20101</xdr:rowOff>
    </xdr:to>
    <xdr:sp macro="" textlink="">
      <xdr:nvSpPr>
        <xdr:cNvPr id="308" name="円/楕円 307"/>
        <xdr:cNvSpPr/>
      </xdr:nvSpPr>
      <xdr:spPr>
        <a:xfrm>
          <a:off x="10426700" y="591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68378</xdr:rowOff>
    </xdr:from>
    <xdr:ext cx="534377" cy="259045"/>
    <xdr:sp macro="" textlink="">
      <xdr:nvSpPr>
        <xdr:cNvPr id="309" name="補助費等該当値テキスト"/>
        <xdr:cNvSpPr txBox="1"/>
      </xdr:nvSpPr>
      <xdr:spPr>
        <a:xfrm>
          <a:off x="10528300" y="589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148587</xdr:rowOff>
    </xdr:from>
    <xdr:to>
      <xdr:col>14</xdr:col>
      <xdr:colOff>79375</xdr:colOff>
      <xdr:row>36</xdr:row>
      <xdr:rowOff>78737</xdr:rowOff>
    </xdr:to>
    <xdr:sp macro="" textlink="">
      <xdr:nvSpPr>
        <xdr:cNvPr id="310" name="円/楕円 309"/>
        <xdr:cNvSpPr/>
      </xdr:nvSpPr>
      <xdr:spPr>
        <a:xfrm>
          <a:off x="9588500" y="614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69864</xdr:rowOff>
    </xdr:from>
    <xdr:ext cx="534377" cy="259045"/>
    <xdr:sp macro="" textlink="">
      <xdr:nvSpPr>
        <xdr:cNvPr id="311" name="テキスト ボックス 310"/>
        <xdr:cNvSpPr txBox="1"/>
      </xdr:nvSpPr>
      <xdr:spPr>
        <a:xfrm>
          <a:off x="9372111" y="62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9393</xdr:rowOff>
    </xdr:from>
    <xdr:to>
      <xdr:col>12</xdr:col>
      <xdr:colOff>561975</xdr:colOff>
      <xdr:row>36</xdr:row>
      <xdr:rowOff>110993</xdr:rowOff>
    </xdr:to>
    <xdr:sp macro="" textlink="">
      <xdr:nvSpPr>
        <xdr:cNvPr id="312" name="円/楕円 311"/>
        <xdr:cNvSpPr/>
      </xdr:nvSpPr>
      <xdr:spPr>
        <a:xfrm>
          <a:off x="8699500" y="61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102120</xdr:rowOff>
    </xdr:from>
    <xdr:ext cx="534377" cy="259045"/>
    <xdr:sp macro="" textlink="">
      <xdr:nvSpPr>
        <xdr:cNvPr id="313" name="テキスト ボックス 312"/>
        <xdr:cNvSpPr txBox="1"/>
      </xdr:nvSpPr>
      <xdr:spPr>
        <a:xfrm>
          <a:off x="8483111" y="62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36711</xdr:rowOff>
    </xdr:from>
    <xdr:to>
      <xdr:col>11</xdr:col>
      <xdr:colOff>358775</xdr:colOff>
      <xdr:row>36</xdr:row>
      <xdr:rowOff>138311</xdr:rowOff>
    </xdr:to>
    <xdr:sp macro="" textlink="">
      <xdr:nvSpPr>
        <xdr:cNvPr id="314" name="円/楕円 313"/>
        <xdr:cNvSpPr/>
      </xdr:nvSpPr>
      <xdr:spPr>
        <a:xfrm>
          <a:off x="7810500" y="62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129438</xdr:rowOff>
    </xdr:from>
    <xdr:ext cx="534377" cy="259045"/>
    <xdr:sp macro="" textlink="">
      <xdr:nvSpPr>
        <xdr:cNvPr id="315" name="テキスト ボックス 314"/>
        <xdr:cNvSpPr txBox="1"/>
      </xdr:nvSpPr>
      <xdr:spPr>
        <a:xfrm>
          <a:off x="7594111" y="630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10353</xdr:rowOff>
    </xdr:from>
    <xdr:to>
      <xdr:col>10</xdr:col>
      <xdr:colOff>155575</xdr:colOff>
      <xdr:row>36</xdr:row>
      <xdr:rowOff>111953</xdr:rowOff>
    </xdr:to>
    <xdr:sp macro="" textlink="">
      <xdr:nvSpPr>
        <xdr:cNvPr id="316" name="円/楕円 315"/>
        <xdr:cNvSpPr/>
      </xdr:nvSpPr>
      <xdr:spPr>
        <a:xfrm>
          <a:off x="6921500" y="618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103080</xdr:rowOff>
    </xdr:from>
    <xdr:ext cx="534377" cy="259045"/>
    <xdr:sp macro="" textlink="">
      <xdr:nvSpPr>
        <xdr:cNvPr id="317" name="テキスト ボックス 316"/>
        <xdr:cNvSpPr txBox="1"/>
      </xdr:nvSpPr>
      <xdr:spPr>
        <a:xfrm>
          <a:off x="6705111" y="62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93719</xdr:rowOff>
    </xdr:from>
    <xdr:to>
      <xdr:col>15</xdr:col>
      <xdr:colOff>180975</xdr:colOff>
      <xdr:row>57</xdr:row>
      <xdr:rowOff>152295</xdr:rowOff>
    </xdr:to>
    <xdr:cxnSp macro="">
      <xdr:nvCxnSpPr>
        <xdr:cNvPr id="348" name="直線コネクタ 347"/>
        <xdr:cNvCxnSpPr/>
      </xdr:nvCxnSpPr>
      <xdr:spPr>
        <a:xfrm>
          <a:off x="9639300" y="9866369"/>
          <a:ext cx="838200" cy="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93719</xdr:rowOff>
    </xdr:from>
    <xdr:to>
      <xdr:col>14</xdr:col>
      <xdr:colOff>28575</xdr:colOff>
      <xdr:row>57</xdr:row>
      <xdr:rowOff>170822</xdr:rowOff>
    </xdr:to>
    <xdr:cxnSp macro="">
      <xdr:nvCxnSpPr>
        <xdr:cNvPr id="351" name="直線コネクタ 350"/>
        <xdr:cNvCxnSpPr/>
      </xdr:nvCxnSpPr>
      <xdr:spPr>
        <a:xfrm flipV="1">
          <a:off x="8750300" y="9866369"/>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42959</xdr:rowOff>
    </xdr:from>
    <xdr:to>
      <xdr:col>12</xdr:col>
      <xdr:colOff>511175</xdr:colOff>
      <xdr:row>57</xdr:row>
      <xdr:rowOff>170822</xdr:rowOff>
    </xdr:to>
    <xdr:cxnSp macro="">
      <xdr:nvCxnSpPr>
        <xdr:cNvPr id="354" name="直線コネクタ 353"/>
        <xdr:cNvCxnSpPr/>
      </xdr:nvCxnSpPr>
      <xdr:spPr>
        <a:xfrm>
          <a:off x="7861300" y="9815609"/>
          <a:ext cx="889000" cy="12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42959</xdr:rowOff>
    </xdr:from>
    <xdr:to>
      <xdr:col>11</xdr:col>
      <xdr:colOff>307975</xdr:colOff>
      <xdr:row>57</xdr:row>
      <xdr:rowOff>144359</xdr:rowOff>
    </xdr:to>
    <xdr:cxnSp macro="">
      <xdr:nvCxnSpPr>
        <xdr:cNvPr id="357" name="直線コネクタ 356"/>
        <xdr:cNvCxnSpPr/>
      </xdr:nvCxnSpPr>
      <xdr:spPr>
        <a:xfrm flipV="1">
          <a:off x="6972300" y="9815609"/>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101495</xdr:rowOff>
    </xdr:from>
    <xdr:to>
      <xdr:col>15</xdr:col>
      <xdr:colOff>231775</xdr:colOff>
      <xdr:row>58</xdr:row>
      <xdr:rowOff>31645</xdr:rowOff>
    </xdr:to>
    <xdr:sp macro="" textlink="">
      <xdr:nvSpPr>
        <xdr:cNvPr id="367" name="円/楕円 366"/>
        <xdr:cNvSpPr/>
      </xdr:nvSpPr>
      <xdr:spPr>
        <a:xfrm>
          <a:off x="10426700" y="98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79922</xdr:rowOff>
    </xdr:from>
    <xdr:ext cx="534377" cy="259045"/>
    <xdr:sp macro="" textlink="">
      <xdr:nvSpPr>
        <xdr:cNvPr id="368" name="普通建設事業費該当値テキスト"/>
        <xdr:cNvSpPr txBox="1"/>
      </xdr:nvSpPr>
      <xdr:spPr>
        <a:xfrm>
          <a:off x="10528300" y="98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42919</xdr:rowOff>
    </xdr:from>
    <xdr:to>
      <xdr:col>14</xdr:col>
      <xdr:colOff>79375</xdr:colOff>
      <xdr:row>57</xdr:row>
      <xdr:rowOff>144519</xdr:rowOff>
    </xdr:to>
    <xdr:sp macro="" textlink="">
      <xdr:nvSpPr>
        <xdr:cNvPr id="369" name="円/楕円 368"/>
        <xdr:cNvSpPr/>
      </xdr:nvSpPr>
      <xdr:spPr>
        <a:xfrm>
          <a:off x="9588500" y="98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135646</xdr:rowOff>
    </xdr:from>
    <xdr:ext cx="534377" cy="259045"/>
    <xdr:sp macro="" textlink="">
      <xdr:nvSpPr>
        <xdr:cNvPr id="370" name="テキスト ボックス 369"/>
        <xdr:cNvSpPr txBox="1"/>
      </xdr:nvSpPr>
      <xdr:spPr>
        <a:xfrm>
          <a:off x="9372111" y="99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120022</xdr:rowOff>
    </xdr:from>
    <xdr:to>
      <xdr:col>12</xdr:col>
      <xdr:colOff>561975</xdr:colOff>
      <xdr:row>58</xdr:row>
      <xdr:rowOff>50172</xdr:rowOff>
    </xdr:to>
    <xdr:sp macro="" textlink="">
      <xdr:nvSpPr>
        <xdr:cNvPr id="371" name="円/楕円 370"/>
        <xdr:cNvSpPr/>
      </xdr:nvSpPr>
      <xdr:spPr>
        <a:xfrm>
          <a:off x="8699500" y="98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41299</xdr:rowOff>
    </xdr:from>
    <xdr:ext cx="534377" cy="259045"/>
    <xdr:sp macro="" textlink="">
      <xdr:nvSpPr>
        <xdr:cNvPr id="372" name="テキスト ボックス 371"/>
        <xdr:cNvSpPr txBox="1"/>
      </xdr:nvSpPr>
      <xdr:spPr>
        <a:xfrm>
          <a:off x="8483111" y="99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163609</xdr:rowOff>
    </xdr:from>
    <xdr:to>
      <xdr:col>11</xdr:col>
      <xdr:colOff>358775</xdr:colOff>
      <xdr:row>57</xdr:row>
      <xdr:rowOff>93759</xdr:rowOff>
    </xdr:to>
    <xdr:sp macro="" textlink="">
      <xdr:nvSpPr>
        <xdr:cNvPr id="373" name="円/楕円 372"/>
        <xdr:cNvSpPr/>
      </xdr:nvSpPr>
      <xdr:spPr>
        <a:xfrm>
          <a:off x="7810500" y="97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84886</xdr:rowOff>
    </xdr:from>
    <xdr:ext cx="534377" cy="259045"/>
    <xdr:sp macro="" textlink="">
      <xdr:nvSpPr>
        <xdr:cNvPr id="374" name="テキスト ボックス 373"/>
        <xdr:cNvSpPr txBox="1"/>
      </xdr:nvSpPr>
      <xdr:spPr>
        <a:xfrm>
          <a:off x="7594111" y="985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93559</xdr:rowOff>
    </xdr:from>
    <xdr:to>
      <xdr:col>10</xdr:col>
      <xdr:colOff>155575</xdr:colOff>
      <xdr:row>58</xdr:row>
      <xdr:rowOff>23709</xdr:rowOff>
    </xdr:to>
    <xdr:sp macro="" textlink="">
      <xdr:nvSpPr>
        <xdr:cNvPr id="375" name="円/楕円 374"/>
        <xdr:cNvSpPr/>
      </xdr:nvSpPr>
      <xdr:spPr>
        <a:xfrm>
          <a:off x="6921500" y="98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14836</xdr:rowOff>
    </xdr:from>
    <xdr:ext cx="534377" cy="259045"/>
    <xdr:sp macro="" textlink="">
      <xdr:nvSpPr>
        <xdr:cNvPr id="376" name="テキスト ボックス 375"/>
        <xdr:cNvSpPr txBox="1"/>
      </xdr:nvSpPr>
      <xdr:spPr>
        <a:xfrm>
          <a:off x="6705111" y="995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291</xdr:rowOff>
    </xdr:from>
    <xdr:to>
      <xdr:col>15</xdr:col>
      <xdr:colOff>180975</xdr:colOff>
      <xdr:row>77</xdr:row>
      <xdr:rowOff>10350</xdr:rowOff>
    </xdr:to>
    <xdr:cxnSp macro="">
      <xdr:nvCxnSpPr>
        <xdr:cNvPr id="405" name="直線コネクタ 404"/>
        <xdr:cNvCxnSpPr/>
      </xdr:nvCxnSpPr>
      <xdr:spPr>
        <a:xfrm>
          <a:off x="9639300" y="13030491"/>
          <a:ext cx="838200" cy="1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291</xdr:rowOff>
    </xdr:from>
    <xdr:to>
      <xdr:col>14</xdr:col>
      <xdr:colOff>28575</xdr:colOff>
      <xdr:row>77</xdr:row>
      <xdr:rowOff>81065</xdr:rowOff>
    </xdr:to>
    <xdr:cxnSp macro="">
      <xdr:nvCxnSpPr>
        <xdr:cNvPr id="408" name="直線コネクタ 407"/>
        <xdr:cNvCxnSpPr/>
      </xdr:nvCxnSpPr>
      <xdr:spPr>
        <a:xfrm flipV="1">
          <a:off x="8750300" y="13030491"/>
          <a:ext cx="889000" cy="25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131000</xdr:rowOff>
    </xdr:from>
    <xdr:to>
      <xdr:col>15</xdr:col>
      <xdr:colOff>231775</xdr:colOff>
      <xdr:row>77</xdr:row>
      <xdr:rowOff>61150</xdr:rowOff>
    </xdr:to>
    <xdr:sp macro="" textlink="">
      <xdr:nvSpPr>
        <xdr:cNvPr id="418" name="円/楕円 417"/>
        <xdr:cNvSpPr/>
      </xdr:nvSpPr>
      <xdr:spPr>
        <a:xfrm>
          <a:off x="10426700" y="131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153877</xdr:rowOff>
    </xdr:from>
    <xdr:ext cx="469744" cy="259045"/>
    <xdr:sp macro="" textlink="">
      <xdr:nvSpPr>
        <xdr:cNvPr id="419" name="普通建設事業費 （ うち新規整備　）該当値テキスト"/>
        <xdr:cNvSpPr txBox="1"/>
      </xdr:nvSpPr>
      <xdr:spPr>
        <a:xfrm>
          <a:off x="10528300" y="130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120942</xdr:rowOff>
    </xdr:from>
    <xdr:to>
      <xdr:col>14</xdr:col>
      <xdr:colOff>79375</xdr:colOff>
      <xdr:row>76</xdr:row>
      <xdr:rowOff>51091</xdr:rowOff>
    </xdr:to>
    <xdr:sp macro="" textlink="">
      <xdr:nvSpPr>
        <xdr:cNvPr id="420" name="円/楕円 419"/>
        <xdr:cNvSpPr/>
      </xdr:nvSpPr>
      <xdr:spPr>
        <a:xfrm>
          <a:off x="9588500" y="129796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42218</xdr:rowOff>
    </xdr:from>
    <xdr:ext cx="534377" cy="259045"/>
    <xdr:sp macro="" textlink="">
      <xdr:nvSpPr>
        <xdr:cNvPr id="421" name="テキスト ボックス 420"/>
        <xdr:cNvSpPr txBox="1"/>
      </xdr:nvSpPr>
      <xdr:spPr>
        <a:xfrm>
          <a:off x="9372111" y="1307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30265</xdr:rowOff>
    </xdr:from>
    <xdr:to>
      <xdr:col>12</xdr:col>
      <xdr:colOff>561975</xdr:colOff>
      <xdr:row>77</xdr:row>
      <xdr:rowOff>131865</xdr:rowOff>
    </xdr:to>
    <xdr:sp macro="" textlink="">
      <xdr:nvSpPr>
        <xdr:cNvPr id="422" name="円/楕円 421"/>
        <xdr:cNvSpPr/>
      </xdr:nvSpPr>
      <xdr:spPr>
        <a:xfrm>
          <a:off x="86995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122992</xdr:rowOff>
    </xdr:from>
    <xdr:ext cx="469744" cy="259045"/>
    <xdr:sp macro="" textlink="">
      <xdr:nvSpPr>
        <xdr:cNvPr id="423" name="テキスト ボックス 422"/>
        <xdr:cNvSpPr txBox="1"/>
      </xdr:nvSpPr>
      <xdr:spPr>
        <a:xfrm>
          <a:off x="8515427" y="1332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98768</xdr:rowOff>
    </xdr:from>
    <xdr:to>
      <xdr:col>15</xdr:col>
      <xdr:colOff>180975</xdr:colOff>
      <xdr:row>98</xdr:row>
      <xdr:rowOff>99403</xdr:rowOff>
    </xdr:to>
    <xdr:cxnSp macro="">
      <xdr:nvCxnSpPr>
        <xdr:cNvPr id="452" name="直線コネクタ 451"/>
        <xdr:cNvCxnSpPr/>
      </xdr:nvCxnSpPr>
      <xdr:spPr>
        <a:xfrm>
          <a:off x="9639300" y="16900868"/>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98768</xdr:rowOff>
    </xdr:from>
    <xdr:to>
      <xdr:col>14</xdr:col>
      <xdr:colOff>28575</xdr:colOff>
      <xdr:row>98</xdr:row>
      <xdr:rowOff>112598</xdr:rowOff>
    </xdr:to>
    <xdr:cxnSp macro="">
      <xdr:nvCxnSpPr>
        <xdr:cNvPr id="455" name="直線コネクタ 454"/>
        <xdr:cNvCxnSpPr/>
      </xdr:nvCxnSpPr>
      <xdr:spPr>
        <a:xfrm flipV="1">
          <a:off x="8750300" y="1690086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7" name="テキスト ボックス 456"/>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48603</xdr:rowOff>
    </xdr:from>
    <xdr:to>
      <xdr:col>15</xdr:col>
      <xdr:colOff>231775</xdr:colOff>
      <xdr:row>98</xdr:row>
      <xdr:rowOff>150203</xdr:rowOff>
    </xdr:to>
    <xdr:sp macro="" textlink="">
      <xdr:nvSpPr>
        <xdr:cNvPr id="465" name="円/楕円 464"/>
        <xdr:cNvSpPr/>
      </xdr:nvSpPr>
      <xdr:spPr>
        <a:xfrm>
          <a:off x="10426700" y="168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134980</xdr:rowOff>
    </xdr:from>
    <xdr:ext cx="469744" cy="259045"/>
    <xdr:sp macro="" textlink="">
      <xdr:nvSpPr>
        <xdr:cNvPr id="466" name="普通建設事業費 （ うち更新整備　）該当値テキスト"/>
        <xdr:cNvSpPr txBox="1"/>
      </xdr:nvSpPr>
      <xdr:spPr>
        <a:xfrm>
          <a:off x="10528300" y="167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47968</xdr:rowOff>
    </xdr:from>
    <xdr:to>
      <xdr:col>14</xdr:col>
      <xdr:colOff>79375</xdr:colOff>
      <xdr:row>98</xdr:row>
      <xdr:rowOff>149568</xdr:rowOff>
    </xdr:to>
    <xdr:sp macro="" textlink="">
      <xdr:nvSpPr>
        <xdr:cNvPr id="467" name="円/楕円 466"/>
        <xdr:cNvSpPr/>
      </xdr:nvSpPr>
      <xdr:spPr>
        <a:xfrm>
          <a:off x="9588500" y="168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140695</xdr:rowOff>
    </xdr:from>
    <xdr:ext cx="469744" cy="259045"/>
    <xdr:sp macro="" textlink="">
      <xdr:nvSpPr>
        <xdr:cNvPr id="468" name="テキスト ボックス 467"/>
        <xdr:cNvSpPr txBox="1"/>
      </xdr:nvSpPr>
      <xdr:spPr>
        <a:xfrm>
          <a:off x="9404427" y="1694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61798</xdr:rowOff>
    </xdr:from>
    <xdr:to>
      <xdr:col>12</xdr:col>
      <xdr:colOff>561975</xdr:colOff>
      <xdr:row>98</xdr:row>
      <xdr:rowOff>163398</xdr:rowOff>
    </xdr:to>
    <xdr:sp macro="" textlink="">
      <xdr:nvSpPr>
        <xdr:cNvPr id="469" name="円/楕円 468"/>
        <xdr:cNvSpPr/>
      </xdr:nvSpPr>
      <xdr:spPr>
        <a:xfrm>
          <a:off x="8699500" y="168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154525</xdr:rowOff>
    </xdr:from>
    <xdr:ext cx="469744" cy="259045"/>
    <xdr:sp macro="" textlink="">
      <xdr:nvSpPr>
        <xdr:cNvPr id="470" name="テキスト ボックス 469"/>
        <xdr:cNvSpPr txBox="1"/>
      </xdr:nvSpPr>
      <xdr:spPr>
        <a:xfrm>
          <a:off x="8515427" y="169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106485</xdr:rowOff>
    </xdr:from>
    <xdr:to>
      <xdr:col>23</xdr:col>
      <xdr:colOff>517525</xdr:colOff>
      <xdr:row>77</xdr:row>
      <xdr:rowOff>111758</xdr:rowOff>
    </xdr:to>
    <xdr:cxnSp macro="">
      <xdr:nvCxnSpPr>
        <xdr:cNvPr id="607" name="直線コネクタ 606"/>
        <xdr:cNvCxnSpPr/>
      </xdr:nvCxnSpPr>
      <xdr:spPr>
        <a:xfrm flipV="1">
          <a:off x="15481300" y="13308135"/>
          <a:ext cx="8382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79220</xdr:rowOff>
    </xdr:from>
    <xdr:to>
      <xdr:col>22</xdr:col>
      <xdr:colOff>365125</xdr:colOff>
      <xdr:row>77</xdr:row>
      <xdr:rowOff>111758</xdr:rowOff>
    </xdr:to>
    <xdr:cxnSp macro="">
      <xdr:nvCxnSpPr>
        <xdr:cNvPr id="610" name="直線コネクタ 609"/>
        <xdr:cNvCxnSpPr/>
      </xdr:nvCxnSpPr>
      <xdr:spPr>
        <a:xfrm>
          <a:off x="14592300" y="13280870"/>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79220</xdr:rowOff>
    </xdr:from>
    <xdr:to>
      <xdr:col>21</xdr:col>
      <xdr:colOff>161925</xdr:colOff>
      <xdr:row>77</xdr:row>
      <xdr:rowOff>79471</xdr:rowOff>
    </xdr:to>
    <xdr:cxnSp macro="">
      <xdr:nvCxnSpPr>
        <xdr:cNvPr id="613" name="直線コネクタ 612"/>
        <xdr:cNvCxnSpPr/>
      </xdr:nvCxnSpPr>
      <xdr:spPr>
        <a:xfrm flipV="1">
          <a:off x="13703300" y="13280870"/>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72332</xdr:rowOff>
    </xdr:from>
    <xdr:to>
      <xdr:col>19</xdr:col>
      <xdr:colOff>644525</xdr:colOff>
      <xdr:row>77</xdr:row>
      <xdr:rowOff>79471</xdr:rowOff>
    </xdr:to>
    <xdr:cxnSp macro="">
      <xdr:nvCxnSpPr>
        <xdr:cNvPr id="616" name="直線コネクタ 615"/>
        <xdr:cNvCxnSpPr/>
      </xdr:nvCxnSpPr>
      <xdr:spPr>
        <a:xfrm>
          <a:off x="12814300" y="13273982"/>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55685</xdr:rowOff>
    </xdr:from>
    <xdr:to>
      <xdr:col>23</xdr:col>
      <xdr:colOff>568325</xdr:colOff>
      <xdr:row>77</xdr:row>
      <xdr:rowOff>157285</xdr:rowOff>
    </xdr:to>
    <xdr:sp macro="" textlink="">
      <xdr:nvSpPr>
        <xdr:cNvPr id="626" name="円/楕円 625"/>
        <xdr:cNvSpPr/>
      </xdr:nvSpPr>
      <xdr:spPr>
        <a:xfrm>
          <a:off x="16268700" y="132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78562</xdr:rowOff>
    </xdr:from>
    <xdr:ext cx="534377" cy="259045"/>
    <xdr:sp macro="" textlink="">
      <xdr:nvSpPr>
        <xdr:cNvPr id="627" name="公債費該当値テキスト"/>
        <xdr:cNvSpPr txBox="1"/>
      </xdr:nvSpPr>
      <xdr:spPr>
        <a:xfrm>
          <a:off x="16370300" y="131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60958</xdr:rowOff>
    </xdr:from>
    <xdr:to>
      <xdr:col>22</xdr:col>
      <xdr:colOff>415925</xdr:colOff>
      <xdr:row>77</xdr:row>
      <xdr:rowOff>162558</xdr:rowOff>
    </xdr:to>
    <xdr:sp macro="" textlink="">
      <xdr:nvSpPr>
        <xdr:cNvPr id="628" name="円/楕円 627"/>
        <xdr:cNvSpPr/>
      </xdr:nvSpPr>
      <xdr:spPr>
        <a:xfrm>
          <a:off x="15430500" y="13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7635</xdr:rowOff>
    </xdr:from>
    <xdr:ext cx="534377" cy="259045"/>
    <xdr:sp macro="" textlink="">
      <xdr:nvSpPr>
        <xdr:cNvPr id="629" name="テキスト ボックス 628"/>
        <xdr:cNvSpPr txBox="1"/>
      </xdr:nvSpPr>
      <xdr:spPr>
        <a:xfrm>
          <a:off x="15214111" y="130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28420</xdr:rowOff>
    </xdr:from>
    <xdr:to>
      <xdr:col>21</xdr:col>
      <xdr:colOff>212725</xdr:colOff>
      <xdr:row>77</xdr:row>
      <xdr:rowOff>130020</xdr:rowOff>
    </xdr:to>
    <xdr:sp macro="" textlink="">
      <xdr:nvSpPr>
        <xdr:cNvPr id="630" name="円/楕円 629"/>
        <xdr:cNvSpPr/>
      </xdr:nvSpPr>
      <xdr:spPr>
        <a:xfrm>
          <a:off x="14541500" y="132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146547</xdr:rowOff>
    </xdr:from>
    <xdr:ext cx="534377" cy="259045"/>
    <xdr:sp macro="" textlink="">
      <xdr:nvSpPr>
        <xdr:cNvPr id="631" name="テキスト ボックス 630"/>
        <xdr:cNvSpPr txBox="1"/>
      </xdr:nvSpPr>
      <xdr:spPr>
        <a:xfrm>
          <a:off x="14325111" y="1300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28671</xdr:rowOff>
    </xdr:from>
    <xdr:to>
      <xdr:col>20</xdr:col>
      <xdr:colOff>9525</xdr:colOff>
      <xdr:row>77</xdr:row>
      <xdr:rowOff>130271</xdr:rowOff>
    </xdr:to>
    <xdr:sp macro="" textlink="">
      <xdr:nvSpPr>
        <xdr:cNvPr id="632" name="円/楕円 631"/>
        <xdr:cNvSpPr/>
      </xdr:nvSpPr>
      <xdr:spPr>
        <a:xfrm>
          <a:off x="13652500" y="132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146798</xdr:rowOff>
    </xdr:from>
    <xdr:ext cx="534377" cy="259045"/>
    <xdr:sp macro="" textlink="">
      <xdr:nvSpPr>
        <xdr:cNvPr id="633" name="テキスト ボックス 632"/>
        <xdr:cNvSpPr txBox="1"/>
      </xdr:nvSpPr>
      <xdr:spPr>
        <a:xfrm>
          <a:off x="13436111" y="1300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21532</xdr:rowOff>
    </xdr:from>
    <xdr:to>
      <xdr:col>18</xdr:col>
      <xdr:colOff>492125</xdr:colOff>
      <xdr:row>77</xdr:row>
      <xdr:rowOff>123132</xdr:rowOff>
    </xdr:to>
    <xdr:sp macro="" textlink="">
      <xdr:nvSpPr>
        <xdr:cNvPr id="634" name="円/楕円 633"/>
        <xdr:cNvSpPr/>
      </xdr:nvSpPr>
      <xdr:spPr>
        <a:xfrm>
          <a:off x="12763500" y="132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139659</xdr:rowOff>
    </xdr:from>
    <xdr:ext cx="534377" cy="259045"/>
    <xdr:sp macro="" textlink="">
      <xdr:nvSpPr>
        <xdr:cNvPr id="635" name="テキスト ボックス 634"/>
        <xdr:cNvSpPr txBox="1"/>
      </xdr:nvSpPr>
      <xdr:spPr>
        <a:xfrm>
          <a:off x="12547111" y="129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157645</xdr:rowOff>
    </xdr:from>
    <xdr:to>
      <xdr:col>23</xdr:col>
      <xdr:colOff>517525</xdr:colOff>
      <xdr:row>97</xdr:row>
      <xdr:rowOff>108153</xdr:rowOff>
    </xdr:to>
    <xdr:cxnSp macro="">
      <xdr:nvCxnSpPr>
        <xdr:cNvPr id="664" name="直線コネクタ 663"/>
        <xdr:cNvCxnSpPr/>
      </xdr:nvCxnSpPr>
      <xdr:spPr>
        <a:xfrm>
          <a:off x="15481300" y="16616845"/>
          <a:ext cx="838200" cy="1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157645</xdr:rowOff>
    </xdr:from>
    <xdr:to>
      <xdr:col>22</xdr:col>
      <xdr:colOff>365125</xdr:colOff>
      <xdr:row>96</xdr:row>
      <xdr:rowOff>160159</xdr:rowOff>
    </xdr:to>
    <xdr:cxnSp macro="">
      <xdr:nvCxnSpPr>
        <xdr:cNvPr id="667" name="直線コネクタ 666"/>
        <xdr:cNvCxnSpPr/>
      </xdr:nvCxnSpPr>
      <xdr:spPr>
        <a:xfrm flipV="1">
          <a:off x="14592300" y="1661684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160159</xdr:rowOff>
    </xdr:from>
    <xdr:to>
      <xdr:col>21</xdr:col>
      <xdr:colOff>161925</xdr:colOff>
      <xdr:row>98</xdr:row>
      <xdr:rowOff>46965</xdr:rowOff>
    </xdr:to>
    <xdr:cxnSp macro="">
      <xdr:nvCxnSpPr>
        <xdr:cNvPr id="670" name="直線コネクタ 669"/>
        <xdr:cNvCxnSpPr/>
      </xdr:nvCxnSpPr>
      <xdr:spPr>
        <a:xfrm flipV="1">
          <a:off x="13703300" y="16619359"/>
          <a:ext cx="889000" cy="2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2" name="テキスト ボックス 671"/>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31725</xdr:rowOff>
    </xdr:from>
    <xdr:to>
      <xdr:col>19</xdr:col>
      <xdr:colOff>644525</xdr:colOff>
      <xdr:row>98</xdr:row>
      <xdr:rowOff>46965</xdr:rowOff>
    </xdr:to>
    <xdr:cxnSp macro="">
      <xdr:nvCxnSpPr>
        <xdr:cNvPr id="673" name="直線コネクタ 672"/>
        <xdr:cNvCxnSpPr/>
      </xdr:nvCxnSpPr>
      <xdr:spPr>
        <a:xfrm>
          <a:off x="12814300" y="168338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57353</xdr:rowOff>
    </xdr:from>
    <xdr:to>
      <xdr:col>23</xdr:col>
      <xdr:colOff>568325</xdr:colOff>
      <xdr:row>97</xdr:row>
      <xdr:rowOff>158953</xdr:rowOff>
    </xdr:to>
    <xdr:sp macro="" textlink="">
      <xdr:nvSpPr>
        <xdr:cNvPr id="683" name="円/楕円 682"/>
        <xdr:cNvSpPr/>
      </xdr:nvSpPr>
      <xdr:spPr>
        <a:xfrm>
          <a:off x="16268700" y="166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35780</xdr:rowOff>
    </xdr:from>
    <xdr:ext cx="469744" cy="259045"/>
    <xdr:sp macro="" textlink="">
      <xdr:nvSpPr>
        <xdr:cNvPr id="684" name="積立金該当値テキスト"/>
        <xdr:cNvSpPr txBox="1"/>
      </xdr:nvSpPr>
      <xdr:spPr>
        <a:xfrm>
          <a:off x="16370300" y="1666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106845</xdr:rowOff>
    </xdr:from>
    <xdr:to>
      <xdr:col>22</xdr:col>
      <xdr:colOff>415925</xdr:colOff>
      <xdr:row>97</xdr:row>
      <xdr:rowOff>36995</xdr:rowOff>
    </xdr:to>
    <xdr:sp macro="" textlink="">
      <xdr:nvSpPr>
        <xdr:cNvPr id="685" name="円/楕円 684"/>
        <xdr:cNvSpPr/>
      </xdr:nvSpPr>
      <xdr:spPr>
        <a:xfrm>
          <a:off x="15430500" y="165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28122</xdr:rowOff>
    </xdr:from>
    <xdr:ext cx="534377" cy="259045"/>
    <xdr:sp macro="" textlink="">
      <xdr:nvSpPr>
        <xdr:cNvPr id="686" name="テキスト ボックス 685"/>
        <xdr:cNvSpPr txBox="1"/>
      </xdr:nvSpPr>
      <xdr:spPr>
        <a:xfrm>
          <a:off x="15214111" y="1665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109359</xdr:rowOff>
    </xdr:from>
    <xdr:to>
      <xdr:col>21</xdr:col>
      <xdr:colOff>212725</xdr:colOff>
      <xdr:row>97</xdr:row>
      <xdr:rowOff>39509</xdr:rowOff>
    </xdr:to>
    <xdr:sp macro="" textlink="">
      <xdr:nvSpPr>
        <xdr:cNvPr id="687" name="円/楕円 686"/>
        <xdr:cNvSpPr/>
      </xdr:nvSpPr>
      <xdr:spPr>
        <a:xfrm>
          <a:off x="14541500" y="165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56036</xdr:rowOff>
    </xdr:from>
    <xdr:ext cx="534377" cy="259045"/>
    <xdr:sp macro="" textlink="">
      <xdr:nvSpPr>
        <xdr:cNvPr id="688" name="テキスト ボックス 687"/>
        <xdr:cNvSpPr txBox="1"/>
      </xdr:nvSpPr>
      <xdr:spPr>
        <a:xfrm>
          <a:off x="14325111" y="1634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167615</xdr:rowOff>
    </xdr:from>
    <xdr:to>
      <xdr:col>20</xdr:col>
      <xdr:colOff>9525</xdr:colOff>
      <xdr:row>98</xdr:row>
      <xdr:rowOff>97765</xdr:rowOff>
    </xdr:to>
    <xdr:sp macro="" textlink="">
      <xdr:nvSpPr>
        <xdr:cNvPr id="689" name="円/楕円 688"/>
        <xdr:cNvSpPr/>
      </xdr:nvSpPr>
      <xdr:spPr>
        <a:xfrm>
          <a:off x="13652500" y="167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88892</xdr:rowOff>
    </xdr:from>
    <xdr:ext cx="469744" cy="259045"/>
    <xdr:sp macro="" textlink="">
      <xdr:nvSpPr>
        <xdr:cNvPr id="690" name="テキスト ボックス 689"/>
        <xdr:cNvSpPr txBox="1"/>
      </xdr:nvSpPr>
      <xdr:spPr>
        <a:xfrm>
          <a:off x="13468427" y="1689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152375</xdr:rowOff>
    </xdr:from>
    <xdr:to>
      <xdr:col>18</xdr:col>
      <xdr:colOff>492125</xdr:colOff>
      <xdr:row>98</xdr:row>
      <xdr:rowOff>82525</xdr:rowOff>
    </xdr:to>
    <xdr:sp macro="" textlink="">
      <xdr:nvSpPr>
        <xdr:cNvPr id="691" name="円/楕円 690"/>
        <xdr:cNvSpPr/>
      </xdr:nvSpPr>
      <xdr:spPr>
        <a:xfrm>
          <a:off x="12763500" y="167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73652</xdr:rowOff>
    </xdr:from>
    <xdr:ext cx="469744" cy="259045"/>
    <xdr:sp macro="" textlink="">
      <xdr:nvSpPr>
        <xdr:cNvPr id="692" name="テキスト ボックス 691"/>
        <xdr:cNvSpPr txBox="1"/>
      </xdr:nvSpPr>
      <xdr:spPr>
        <a:xfrm>
          <a:off x="12579427" y="1687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45320</xdr:rowOff>
    </xdr:from>
    <xdr:to>
      <xdr:col>32</xdr:col>
      <xdr:colOff>187325</xdr:colOff>
      <xdr:row>58</xdr:row>
      <xdr:rowOff>46105</xdr:rowOff>
    </xdr:to>
    <xdr:cxnSp macro="">
      <xdr:nvCxnSpPr>
        <xdr:cNvPr id="778" name="直線コネクタ 777"/>
        <xdr:cNvCxnSpPr/>
      </xdr:nvCxnSpPr>
      <xdr:spPr>
        <a:xfrm flipV="1">
          <a:off x="21323300" y="9989420"/>
          <a:ext cx="8382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46105</xdr:rowOff>
    </xdr:from>
    <xdr:to>
      <xdr:col>31</xdr:col>
      <xdr:colOff>34925</xdr:colOff>
      <xdr:row>58</xdr:row>
      <xdr:rowOff>49991</xdr:rowOff>
    </xdr:to>
    <xdr:cxnSp macro="">
      <xdr:nvCxnSpPr>
        <xdr:cNvPr id="781" name="直線コネクタ 780"/>
        <xdr:cNvCxnSpPr/>
      </xdr:nvCxnSpPr>
      <xdr:spPr>
        <a:xfrm flipV="1">
          <a:off x="20434300" y="999020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49991</xdr:rowOff>
    </xdr:from>
    <xdr:to>
      <xdr:col>29</xdr:col>
      <xdr:colOff>517525</xdr:colOff>
      <xdr:row>58</xdr:row>
      <xdr:rowOff>55706</xdr:rowOff>
    </xdr:to>
    <xdr:cxnSp macro="">
      <xdr:nvCxnSpPr>
        <xdr:cNvPr id="784" name="直線コネクタ 783"/>
        <xdr:cNvCxnSpPr/>
      </xdr:nvCxnSpPr>
      <xdr:spPr>
        <a:xfrm flipV="1">
          <a:off x="19545300" y="999409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86" name="テキスト ボックス 785"/>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55706</xdr:rowOff>
    </xdr:from>
    <xdr:to>
      <xdr:col>28</xdr:col>
      <xdr:colOff>314325</xdr:colOff>
      <xdr:row>58</xdr:row>
      <xdr:rowOff>58123</xdr:rowOff>
    </xdr:to>
    <xdr:cxnSp macro="">
      <xdr:nvCxnSpPr>
        <xdr:cNvPr id="787" name="直線コネクタ 786"/>
        <xdr:cNvCxnSpPr/>
      </xdr:nvCxnSpPr>
      <xdr:spPr>
        <a:xfrm flipV="1">
          <a:off x="18656300" y="9999806"/>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89" name="テキスト ボックス 788"/>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165970</xdr:rowOff>
    </xdr:from>
    <xdr:to>
      <xdr:col>32</xdr:col>
      <xdr:colOff>238125</xdr:colOff>
      <xdr:row>58</xdr:row>
      <xdr:rowOff>96120</xdr:rowOff>
    </xdr:to>
    <xdr:sp macro="" textlink="">
      <xdr:nvSpPr>
        <xdr:cNvPr id="797" name="円/楕円 796"/>
        <xdr:cNvSpPr/>
      </xdr:nvSpPr>
      <xdr:spPr>
        <a:xfrm>
          <a:off x="22110700" y="9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17397</xdr:rowOff>
    </xdr:from>
    <xdr:ext cx="469744" cy="259045"/>
    <xdr:sp macro="" textlink="">
      <xdr:nvSpPr>
        <xdr:cNvPr id="798" name="貸付金該当値テキスト"/>
        <xdr:cNvSpPr txBox="1"/>
      </xdr:nvSpPr>
      <xdr:spPr>
        <a:xfrm>
          <a:off x="22212300" y="97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166755</xdr:rowOff>
    </xdr:from>
    <xdr:to>
      <xdr:col>31</xdr:col>
      <xdr:colOff>85725</xdr:colOff>
      <xdr:row>58</xdr:row>
      <xdr:rowOff>96905</xdr:rowOff>
    </xdr:to>
    <xdr:sp macro="" textlink="">
      <xdr:nvSpPr>
        <xdr:cNvPr id="799" name="円/楕円 798"/>
        <xdr:cNvSpPr/>
      </xdr:nvSpPr>
      <xdr:spPr>
        <a:xfrm>
          <a:off x="21272500" y="99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113432</xdr:rowOff>
    </xdr:from>
    <xdr:ext cx="469744" cy="259045"/>
    <xdr:sp macro="" textlink="">
      <xdr:nvSpPr>
        <xdr:cNvPr id="800" name="テキスト ボックス 799"/>
        <xdr:cNvSpPr txBox="1"/>
      </xdr:nvSpPr>
      <xdr:spPr>
        <a:xfrm>
          <a:off x="21088427" y="97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170641</xdr:rowOff>
    </xdr:from>
    <xdr:to>
      <xdr:col>29</xdr:col>
      <xdr:colOff>568325</xdr:colOff>
      <xdr:row>58</xdr:row>
      <xdr:rowOff>100791</xdr:rowOff>
    </xdr:to>
    <xdr:sp macro="" textlink="">
      <xdr:nvSpPr>
        <xdr:cNvPr id="801" name="円/楕円 800"/>
        <xdr:cNvSpPr/>
      </xdr:nvSpPr>
      <xdr:spPr>
        <a:xfrm>
          <a:off x="20383500" y="9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117318</xdr:rowOff>
    </xdr:from>
    <xdr:ext cx="469744" cy="259045"/>
    <xdr:sp macro="" textlink="">
      <xdr:nvSpPr>
        <xdr:cNvPr id="802" name="テキスト ボックス 801"/>
        <xdr:cNvSpPr txBox="1"/>
      </xdr:nvSpPr>
      <xdr:spPr>
        <a:xfrm>
          <a:off x="20199427" y="971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4906</xdr:rowOff>
    </xdr:from>
    <xdr:to>
      <xdr:col>28</xdr:col>
      <xdr:colOff>365125</xdr:colOff>
      <xdr:row>58</xdr:row>
      <xdr:rowOff>106506</xdr:rowOff>
    </xdr:to>
    <xdr:sp macro="" textlink="">
      <xdr:nvSpPr>
        <xdr:cNvPr id="803" name="円/楕円 802"/>
        <xdr:cNvSpPr/>
      </xdr:nvSpPr>
      <xdr:spPr>
        <a:xfrm>
          <a:off x="19494500" y="99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123033</xdr:rowOff>
    </xdr:from>
    <xdr:ext cx="469744" cy="259045"/>
    <xdr:sp macro="" textlink="">
      <xdr:nvSpPr>
        <xdr:cNvPr id="804" name="テキスト ボックス 803"/>
        <xdr:cNvSpPr txBox="1"/>
      </xdr:nvSpPr>
      <xdr:spPr>
        <a:xfrm>
          <a:off x="19310427" y="97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7323</xdr:rowOff>
    </xdr:from>
    <xdr:to>
      <xdr:col>27</xdr:col>
      <xdr:colOff>161925</xdr:colOff>
      <xdr:row>58</xdr:row>
      <xdr:rowOff>108923</xdr:rowOff>
    </xdr:to>
    <xdr:sp macro="" textlink="">
      <xdr:nvSpPr>
        <xdr:cNvPr id="805" name="円/楕円 804"/>
        <xdr:cNvSpPr/>
      </xdr:nvSpPr>
      <xdr:spPr>
        <a:xfrm>
          <a:off x="18605500" y="99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100050</xdr:rowOff>
    </xdr:from>
    <xdr:ext cx="469744" cy="259045"/>
    <xdr:sp macro="" textlink="">
      <xdr:nvSpPr>
        <xdr:cNvPr id="806" name="テキスト ボックス 805"/>
        <xdr:cNvSpPr txBox="1"/>
      </xdr:nvSpPr>
      <xdr:spPr>
        <a:xfrm>
          <a:off x="18421427" y="1004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52473</xdr:rowOff>
    </xdr:from>
    <xdr:to>
      <xdr:col>32</xdr:col>
      <xdr:colOff>187325</xdr:colOff>
      <xdr:row>78</xdr:row>
      <xdr:rowOff>27197</xdr:rowOff>
    </xdr:to>
    <xdr:cxnSp macro="">
      <xdr:nvCxnSpPr>
        <xdr:cNvPr id="838" name="直線コネクタ 837"/>
        <xdr:cNvCxnSpPr/>
      </xdr:nvCxnSpPr>
      <xdr:spPr>
        <a:xfrm>
          <a:off x="21323300" y="13082673"/>
          <a:ext cx="8382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52473</xdr:rowOff>
    </xdr:from>
    <xdr:to>
      <xdr:col>31</xdr:col>
      <xdr:colOff>34925</xdr:colOff>
      <xdr:row>77</xdr:row>
      <xdr:rowOff>56490</xdr:rowOff>
    </xdr:to>
    <xdr:cxnSp macro="">
      <xdr:nvCxnSpPr>
        <xdr:cNvPr id="841" name="直線コネクタ 840"/>
        <xdr:cNvCxnSpPr/>
      </xdr:nvCxnSpPr>
      <xdr:spPr>
        <a:xfrm flipV="1">
          <a:off x="20434300" y="13082673"/>
          <a:ext cx="889000" cy="1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56490</xdr:rowOff>
    </xdr:from>
    <xdr:to>
      <xdr:col>29</xdr:col>
      <xdr:colOff>517525</xdr:colOff>
      <xdr:row>77</xdr:row>
      <xdr:rowOff>112660</xdr:rowOff>
    </xdr:to>
    <xdr:cxnSp macro="">
      <xdr:nvCxnSpPr>
        <xdr:cNvPr id="844" name="直線コネクタ 843"/>
        <xdr:cNvCxnSpPr/>
      </xdr:nvCxnSpPr>
      <xdr:spPr>
        <a:xfrm flipV="1">
          <a:off x="19545300" y="13258140"/>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112660</xdr:rowOff>
    </xdr:from>
    <xdr:to>
      <xdr:col>28</xdr:col>
      <xdr:colOff>314325</xdr:colOff>
      <xdr:row>77</xdr:row>
      <xdr:rowOff>135911</xdr:rowOff>
    </xdr:to>
    <xdr:cxnSp macro="">
      <xdr:nvCxnSpPr>
        <xdr:cNvPr id="847" name="直線コネクタ 846"/>
        <xdr:cNvCxnSpPr/>
      </xdr:nvCxnSpPr>
      <xdr:spPr>
        <a:xfrm flipV="1">
          <a:off x="18656300" y="13314310"/>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147847</xdr:rowOff>
    </xdr:from>
    <xdr:to>
      <xdr:col>32</xdr:col>
      <xdr:colOff>238125</xdr:colOff>
      <xdr:row>78</xdr:row>
      <xdr:rowOff>77997</xdr:rowOff>
    </xdr:to>
    <xdr:sp macro="" textlink="">
      <xdr:nvSpPr>
        <xdr:cNvPr id="857" name="円/楕円 856"/>
        <xdr:cNvSpPr/>
      </xdr:nvSpPr>
      <xdr:spPr>
        <a:xfrm>
          <a:off x="22110700" y="133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62774</xdr:rowOff>
    </xdr:from>
    <xdr:ext cx="534377" cy="259045"/>
    <xdr:sp macro="" textlink="">
      <xdr:nvSpPr>
        <xdr:cNvPr id="858" name="繰出金該当値テキスト"/>
        <xdr:cNvSpPr txBox="1"/>
      </xdr:nvSpPr>
      <xdr:spPr>
        <a:xfrm>
          <a:off x="22212300" y="132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1673</xdr:rowOff>
    </xdr:from>
    <xdr:to>
      <xdr:col>31</xdr:col>
      <xdr:colOff>85725</xdr:colOff>
      <xdr:row>76</xdr:row>
      <xdr:rowOff>103273</xdr:rowOff>
    </xdr:to>
    <xdr:sp macro="" textlink="">
      <xdr:nvSpPr>
        <xdr:cNvPr id="859" name="円/楕円 858"/>
        <xdr:cNvSpPr/>
      </xdr:nvSpPr>
      <xdr:spPr>
        <a:xfrm>
          <a:off x="21272500" y="130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94400</xdr:rowOff>
    </xdr:from>
    <xdr:ext cx="534377" cy="259045"/>
    <xdr:sp macro="" textlink="">
      <xdr:nvSpPr>
        <xdr:cNvPr id="860" name="テキスト ボックス 859"/>
        <xdr:cNvSpPr txBox="1"/>
      </xdr:nvSpPr>
      <xdr:spPr>
        <a:xfrm>
          <a:off x="21056111" y="1312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5690</xdr:rowOff>
    </xdr:from>
    <xdr:to>
      <xdr:col>29</xdr:col>
      <xdr:colOff>568325</xdr:colOff>
      <xdr:row>77</xdr:row>
      <xdr:rowOff>107290</xdr:rowOff>
    </xdr:to>
    <xdr:sp macro="" textlink="">
      <xdr:nvSpPr>
        <xdr:cNvPr id="861" name="円/楕円 860"/>
        <xdr:cNvSpPr/>
      </xdr:nvSpPr>
      <xdr:spPr>
        <a:xfrm>
          <a:off x="20383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98417</xdr:rowOff>
    </xdr:from>
    <xdr:ext cx="534377" cy="259045"/>
    <xdr:sp macro="" textlink="">
      <xdr:nvSpPr>
        <xdr:cNvPr id="862" name="テキスト ボックス 861"/>
        <xdr:cNvSpPr txBox="1"/>
      </xdr:nvSpPr>
      <xdr:spPr>
        <a:xfrm>
          <a:off x="20167111" y="133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61860</xdr:rowOff>
    </xdr:from>
    <xdr:to>
      <xdr:col>28</xdr:col>
      <xdr:colOff>365125</xdr:colOff>
      <xdr:row>77</xdr:row>
      <xdr:rowOff>163460</xdr:rowOff>
    </xdr:to>
    <xdr:sp macro="" textlink="">
      <xdr:nvSpPr>
        <xdr:cNvPr id="863" name="円/楕円 862"/>
        <xdr:cNvSpPr/>
      </xdr:nvSpPr>
      <xdr:spPr>
        <a:xfrm>
          <a:off x="19494500" y="132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154587</xdr:rowOff>
    </xdr:from>
    <xdr:ext cx="534377" cy="259045"/>
    <xdr:sp macro="" textlink="">
      <xdr:nvSpPr>
        <xdr:cNvPr id="864" name="テキスト ボックス 863"/>
        <xdr:cNvSpPr txBox="1"/>
      </xdr:nvSpPr>
      <xdr:spPr>
        <a:xfrm>
          <a:off x="19278111" y="133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85111</xdr:rowOff>
    </xdr:from>
    <xdr:to>
      <xdr:col>27</xdr:col>
      <xdr:colOff>161925</xdr:colOff>
      <xdr:row>78</xdr:row>
      <xdr:rowOff>15261</xdr:rowOff>
    </xdr:to>
    <xdr:sp macro="" textlink="">
      <xdr:nvSpPr>
        <xdr:cNvPr id="865" name="円/楕円 864"/>
        <xdr:cNvSpPr/>
      </xdr:nvSpPr>
      <xdr:spPr>
        <a:xfrm>
          <a:off x="18605500" y="132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6388</xdr:rowOff>
    </xdr:from>
    <xdr:ext cx="534377" cy="259045"/>
    <xdr:sp macro="" textlink="">
      <xdr:nvSpPr>
        <xdr:cNvPr id="866" name="テキスト ボックス 865"/>
        <xdr:cNvSpPr txBox="1"/>
      </xdr:nvSpPr>
      <xdr:spPr>
        <a:xfrm>
          <a:off x="18389111" y="1337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335,382</a:t>
          </a:r>
          <a:r>
            <a:rPr kumimoji="1" lang="ja-JP" altLang="en-US" sz="1300">
              <a:latin typeface="ＭＳ Ｐゴシック"/>
            </a:rPr>
            <a:t>円となっており、全国平均（</a:t>
          </a:r>
          <a:r>
            <a:rPr kumimoji="1" lang="en-US" altLang="ja-JP" sz="1300">
              <a:latin typeface="ＭＳ Ｐゴシック"/>
            </a:rPr>
            <a:t>535,081</a:t>
          </a:r>
          <a:r>
            <a:rPr kumimoji="1" lang="ja-JP" altLang="en-US" sz="1300">
              <a:latin typeface="ＭＳ Ｐゴシック"/>
            </a:rPr>
            <a:t>円）や類似団体平均（</a:t>
          </a:r>
          <a:r>
            <a:rPr kumimoji="1" lang="en-US" altLang="ja-JP" sz="1300">
              <a:latin typeface="ＭＳ Ｐゴシック"/>
            </a:rPr>
            <a:t>370,738</a:t>
          </a:r>
          <a:r>
            <a:rPr kumimoji="1" lang="ja-JP" altLang="en-US" sz="1300">
              <a:latin typeface="ＭＳ Ｐゴシック"/>
            </a:rPr>
            <a:t>円）よりも低くなっている。コストは扶助費（</a:t>
          </a:r>
          <a:r>
            <a:rPr kumimoji="1" lang="en-US" altLang="ja-JP" sz="1300">
              <a:latin typeface="ＭＳ Ｐゴシック"/>
            </a:rPr>
            <a:t>86,378</a:t>
          </a:r>
          <a:r>
            <a:rPr kumimoji="1" lang="ja-JP" altLang="en-US" sz="1300">
              <a:latin typeface="ＭＳ Ｐゴシック"/>
            </a:rPr>
            <a:t>円）、物件費（</a:t>
          </a:r>
          <a:r>
            <a:rPr kumimoji="1" lang="en-US" altLang="ja-JP" sz="1300">
              <a:latin typeface="ＭＳ Ｐゴシック"/>
            </a:rPr>
            <a:t>57,961</a:t>
          </a:r>
          <a:r>
            <a:rPr kumimoji="1" lang="ja-JP" altLang="en-US" sz="1300">
              <a:latin typeface="ＭＳ Ｐゴシック"/>
            </a:rPr>
            <a:t>円）、人件費（</a:t>
          </a:r>
          <a:r>
            <a:rPr kumimoji="1" lang="en-US" altLang="ja-JP" sz="1300">
              <a:latin typeface="ＭＳ Ｐゴシック"/>
            </a:rPr>
            <a:t>53,561</a:t>
          </a:r>
          <a:r>
            <a:rPr kumimoji="1" lang="ja-JP" altLang="en-US" sz="1300">
              <a:latin typeface="ＭＳ Ｐゴシック"/>
            </a:rPr>
            <a:t>円）の順で高くなっており、全体の</a:t>
          </a:r>
          <a:r>
            <a:rPr kumimoji="1" lang="en-US" altLang="ja-JP" sz="1300">
              <a:latin typeface="ＭＳ Ｐゴシック"/>
            </a:rPr>
            <a:t>59</a:t>
          </a:r>
          <a:r>
            <a:rPr kumimoji="1" lang="ja-JP" altLang="en-US" sz="1300">
              <a:latin typeface="ＭＳ Ｐゴシック"/>
            </a:rPr>
            <a:t>％を占めている。人件費は退職手当の減少から前年度より</a:t>
          </a:r>
          <a:endParaRPr kumimoji="1" lang="en-US" altLang="ja-JP" sz="1300">
            <a:latin typeface="ＭＳ Ｐゴシック"/>
          </a:endParaRPr>
        </a:p>
        <a:p>
          <a:r>
            <a:rPr kumimoji="1" lang="en-US" altLang="ja-JP" sz="1300">
              <a:latin typeface="ＭＳ Ｐゴシック"/>
            </a:rPr>
            <a:t>3,014</a:t>
          </a:r>
          <a:r>
            <a:rPr kumimoji="1" lang="ja-JP" altLang="en-US" sz="1300">
              <a:latin typeface="ＭＳ Ｐゴシック"/>
            </a:rPr>
            <a:t>円減少したが、物件費については小中学校用修繕料やシステム機器使用料の増加から</a:t>
          </a:r>
          <a:r>
            <a:rPr kumimoji="1" lang="en-US" altLang="ja-JP" sz="1300">
              <a:latin typeface="ＭＳ Ｐゴシック"/>
            </a:rPr>
            <a:t>666</a:t>
          </a:r>
          <a:r>
            <a:rPr kumimoji="1" lang="ja-JP" altLang="en-US" sz="1300">
              <a:latin typeface="ＭＳ Ｐゴシック"/>
            </a:rPr>
            <a:t>円が、扶助費については生活保護費や介護・訓練等給付費の増加から</a:t>
          </a:r>
          <a:r>
            <a:rPr kumimoji="1" lang="en-US" altLang="ja-JP" sz="1300">
              <a:latin typeface="ＭＳ Ｐゴシック"/>
            </a:rPr>
            <a:t>6,297</a:t>
          </a:r>
          <a:r>
            <a:rPr kumimoji="1" lang="ja-JP" altLang="en-US" sz="1300">
              <a:latin typeface="ＭＳ Ｐゴシック"/>
            </a:rPr>
            <a:t>円の増加が見られた。人件費と扶助費については、全国平均も類似団体平均も下回っているが、物件費については</a:t>
          </a:r>
          <a:endParaRPr kumimoji="1" lang="en-US" altLang="ja-JP" sz="1300">
            <a:latin typeface="ＭＳ Ｐゴシック"/>
          </a:endParaRPr>
        </a:p>
        <a:p>
          <a:r>
            <a:rPr kumimoji="1" lang="ja-JP" altLang="en-US" sz="1300">
              <a:latin typeface="ＭＳ Ｐゴシック"/>
            </a:rPr>
            <a:t>全国平均は下回っているものの、類似団体平均と比較すると</a:t>
          </a:r>
          <a:r>
            <a:rPr kumimoji="1" lang="en-US" altLang="ja-JP" sz="1300">
              <a:latin typeface="ＭＳ Ｐゴシック"/>
            </a:rPr>
            <a:t>6,698</a:t>
          </a:r>
          <a:r>
            <a:rPr kumimoji="1" lang="ja-JP" altLang="en-US" sz="1300">
              <a:latin typeface="ＭＳ Ｐゴシック"/>
            </a:rPr>
            <a:t>円上回っている。今後はより一層の事務事業の見直しを進め、経費の削減を努めていく必要がある。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奈良県橿原市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123,589
122,596
39.56
42,632,881
41,449,585
927,099
23,735,594
36,887,569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40.9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83312</xdr:rowOff>
    </xdr:from>
    <xdr:to>
      <xdr:col>6</xdr:col>
      <xdr:colOff>511175</xdr:colOff>
      <xdr:row>35</xdr:row>
      <xdr:rowOff>118364</xdr:rowOff>
    </xdr:to>
    <xdr:cxnSp macro="">
      <xdr:nvCxnSpPr>
        <xdr:cNvPr id="61" name="直線コネクタ 60"/>
        <xdr:cNvCxnSpPr/>
      </xdr:nvCxnSpPr>
      <xdr:spPr>
        <a:xfrm>
          <a:off x="3797300" y="5912612"/>
          <a:ext cx="8382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83312</xdr:rowOff>
    </xdr:from>
    <xdr:to>
      <xdr:col>5</xdr:col>
      <xdr:colOff>358775</xdr:colOff>
      <xdr:row>35</xdr:row>
      <xdr:rowOff>1778</xdr:rowOff>
    </xdr:to>
    <xdr:cxnSp macro="">
      <xdr:nvCxnSpPr>
        <xdr:cNvPr id="64" name="直線コネクタ 63"/>
        <xdr:cNvCxnSpPr/>
      </xdr:nvCxnSpPr>
      <xdr:spPr>
        <a:xfrm flipV="1">
          <a:off x="2908300" y="591261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1778</xdr:rowOff>
    </xdr:from>
    <xdr:to>
      <xdr:col>4</xdr:col>
      <xdr:colOff>155575</xdr:colOff>
      <xdr:row>35</xdr:row>
      <xdr:rowOff>30734</xdr:rowOff>
    </xdr:to>
    <xdr:cxnSp macro="">
      <xdr:nvCxnSpPr>
        <xdr:cNvPr id="67" name="直線コネクタ 66"/>
        <xdr:cNvCxnSpPr/>
      </xdr:nvCxnSpPr>
      <xdr:spPr>
        <a:xfrm flipV="1">
          <a:off x="2019300" y="6002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142748</xdr:rowOff>
    </xdr:from>
    <xdr:to>
      <xdr:col>2</xdr:col>
      <xdr:colOff>638175</xdr:colOff>
      <xdr:row>35</xdr:row>
      <xdr:rowOff>30734</xdr:rowOff>
    </xdr:to>
    <xdr:cxnSp macro="">
      <xdr:nvCxnSpPr>
        <xdr:cNvPr id="70" name="直線コネクタ 69"/>
        <xdr:cNvCxnSpPr/>
      </xdr:nvCxnSpPr>
      <xdr:spPr>
        <a:xfrm>
          <a:off x="1130300" y="5800598"/>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67564</xdr:rowOff>
    </xdr:from>
    <xdr:to>
      <xdr:col>6</xdr:col>
      <xdr:colOff>561975</xdr:colOff>
      <xdr:row>35</xdr:row>
      <xdr:rowOff>169164</xdr:rowOff>
    </xdr:to>
    <xdr:sp macro="" textlink="">
      <xdr:nvSpPr>
        <xdr:cNvPr id="80" name="円/楕円 79"/>
        <xdr:cNvSpPr/>
      </xdr:nvSpPr>
      <xdr:spPr>
        <a:xfrm>
          <a:off x="45847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90441</xdr:rowOff>
    </xdr:from>
    <xdr:ext cx="469744" cy="259045"/>
    <xdr:sp macro="" textlink="">
      <xdr:nvSpPr>
        <xdr:cNvPr id="81" name="議会費該当値テキスト"/>
        <xdr:cNvSpPr txBox="1"/>
      </xdr:nvSpPr>
      <xdr:spPr>
        <a:xfrm>
          <a:off x="4686300" y="591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32512</xdr:rowOff>
    </xdr:from>
    <xdr:to>
      <xdr:col>5</xdr:col>
      <xdr:colOff>409575</xdr:colOff>
      <xdr:row>34</xdr:row>
      <xdr:rowOff>134112</xdr:rowOff>
    </xdr:to>
    <xdr:sp macro="" textlink="">
      <xdr:nvSpPr>
        <xdr:cNvPr id="82" name="円/楕円 81"/>
        <xdr:cNvSpPr/>
      </xdr:nvSpPr>
      <xdr:spPr>
        <a:xfrm>
          <a:off x="3746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150639</xdr:rowOff>
    </xdr:from>
    <xdr:ext cx="469744" cy="259045"/>
    <xdr:sp macro="" textlink="">
      <xdr:nvSpPr>
        <xdr:cNvPr id="83" name="テキスト ボックス 82"/>
        <xdr:cNvSpPr txBox="1"/>
      </xdr:nvSpPr>
      <xdr:spPr>
        <a:xfrm>
          <a:off x="3562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122428</xdr:rowOff>
    </xdr:from>
    <xdr:to>
      <xdr:col>4</xdr:col>
      <xdr:colOff>206375</xdr:colOff>
      <xdr:row>35</xdr:row>
      <xdr:rowOff>52578</xdr:rowOff>
    </xdr:to>
    <xdr:sp macro="" textlink="">
      <xdr:nvSpPr>
        <xdr:cNvPr id="84" name="円/楕円 83"/>
        <xdr:cNvSpPr/>
      </xdr:nvSpPr>
      <xdr:spPr>
        <a:xfrm>
          <a:off x="2857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69105</xdr:rowOff>
    </xdr:from>
    <xdr:ext cx="469744" cy="259045"/>
    <xdr:sp macro="" textlink="">
      <xdr:nvSpPr>
        <xdr:cNvPr id="85" name="テキスト ボックス 84"/>
        <xdr:cNvSpPr txBox="1"/>
      </xdr:nvSpPr>
      <xdr:spPr>
        <a:xfrm>
          <a:off x="2673427"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151384</xdr:rowOff>
    </xdr:from>
    <xdr:to>
      <xdr:col>3</xdr:col>
      <xdr:colOff>3175</xdr:colOff>
      <xdr:row>35</xdr:row>
      <xdr:rowOff>81534</xdr:rowOff>
    </xdr:to>
    <xdr:sp macro="" textlink="">
      <xdr:nvSpPr>
        <xdr:cNvPr id="86" name="円/楕円 85"/>
        <xdr:cNvSpPr/>
      </xdr:nvSpPr>
      <xdr:spPr>
        <a:xfrm>
          <a:off x="1968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98061</xdr:rowOff>
    </xdr:from>
    <xdr:ext cx="469744" cy="259045"/>
    <xdr:sp macro="" textlink="">
      <xdr:nvSpPr>
        <xdr:cNvPr id="87" name="テキスト ボックス 86"/>
        <xdr:cNvSpPr txBox="1"/>
      </xdr:nvSpPr>
      <xdr:spPr>
        <a:xfrm>
          <a:off x="1784427"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91948</xdr:rowOff>
    </xdr:from>
    <xdr:to>
      <xdr:col>1</xdr:col>
      <xdr:colOff>485775</xdr:colOff>
      <xdr:row>34</xdr:row>
      <xdr:rowOff>22098</xdr:rowOff>
    </xdr:to>
    <xdr:sp macro="" textlink="">
      <xdr:nvSpPr>
        <xdr:cNvPr id="88" name="円/楕円 87"/>
        <xdr:cNvSpPr/>
      </xdr:nvSpPr>
      <xdr:spPr>
        <a:xfrm>
          <a:off x="1079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38625</xdr:rowOff>
    </xdr:from>
    <xdr:ext cx="469744" cy="259045"/>
    <xdr:sp macro="" textlink="">
      <xdr:nvSpPr>
        <xdr:cNvPr id="89" name="テキスト ボックス 88"/>
        <xdr:cNvSpPr txBox="1"/>
      </xdr:nvSpPr>
      <xdr:spPr>
        <a:xfrm>
          <a:off x="895427" y="55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47593</xdr:rowOff>
    </xdr:from>
    <xdr:to>
      <xdr:col>6</xdr:col>
      <xdr:colOff>511175</xdr:colOff>
      <xdr:row>56</xdr:row>
      <xdr:rowOff>161836</xdr:rowOff>
    </xdr:to>
    <xdr:cxnSp macro="">
      <xdr:nvCxnSpPr>
        <xdr:cNvPr id="119" name="直線コネクタ 118"/>
        <xdr:cNvCxnSpPr/>
      </xdr:nvCxnSpPr>
      <xdr:spPr>
        <a:xfrm>
          <a:off x="3797300" y="9648793"/>
          <a:ext cx="838200" cy="11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47593</xdr:rowOff>
    </xdr:from>
    <xdr:to>
      <xdr:col>5</xdr:col>
      <xdr:colOff>358775</xdr:colOff>
      <xdr:row>56</xdr:row>
      <xdr:rowOff>58871</xdr:rowOff>
    </xdr:to>
    <xdr:cxnSp macro="">
      <xdr:nvCxnSpPr>
        <xdr:cNvPr id="122" name="直線コネクタ 121"/>
        <xdr:cNvCxnSpPr/>
      </xdr:nvCxnSpPr>
      <xdr:spPr>
        <a:xfrm flipV="1">
          <a:off x="2908300" y="9648793"/>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58871</xdr:rowOff>
    </xdr:from>
    <xdr:to>
      <xdr:col>4</xdr:col>
      <xdr:colOff>155575</xdr:colOff>
      <xdr:row>57</xdr:row>
      <xdr:rowOff>63024</xdr:rowOff>
    </xdr:to>
    <xdr:cxnSp macro="">
      <xdr:nvCxnSpPr>
        <xdr:cNvPr id="125" name="直線コネクタ 124"/>
        <xdr:cNvCxnSpPr/>
      </xdr:nvCxnSpPr>
      <xdr:spPr>
        <a:xfrm flipV="1">
          <a:off x="2019300" y="9660071"/>
          <a:ext cx="889000" cy="1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59861</xdr:rowOff>
    </xdr:from>
    <xdr:to>
      <xdr:col>2</xdr:col>
      <xdr:colOff>638175</xdr:colOff>
      <xdr:row>57</xdr:row>
      <xdr:rowOff>63024</xdr:rowOff>
    </xdr:to>
    <xdr:cxnSp macro="">
      <xdr:nvCxnSpPr>
        <xdr:cNvPr id="128" name="直線コネクタ 127"/>
        <xdr:cNvCxnSpPr/>
      </xdr:nvCxnSpPr>
      <xdr:spPr>
        <a:xfrm>
          <a:off x="1130300" y="9832511"/>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111036</xdr:rowOff>
    </xdr:from>
    <xdr:to>
      <xdr:col>6</xdr:col>
      <xdr:colOff>561975</xdr:colOff>
      <xdr:row>57</xdr:row>
      <xdr:rowOff>41186</xdr:rowOff>
    </xdr:to>
    <xdr:sp macro="" textlink="">
      <xdr:nvSpPr>
        <xdr:cNvPr id="138" name="円/楕円 137"/>
        <xdr:cNvSpPr/>
      </xdr:nvSpPr>
      <xdr:spPr>
        <a:xfrm>
          <a:off x="4584700" y="971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89463</xdr:rowOff>
    </xdr:from>
    <xdr:ext cx="534377" cy="259045"/>
    <xdr:sp macro="" textlink="">
      <xdr:nvSpPr>
        <xdr:cNvPr id="139" name="総務費該当値テキスト"/>
        <xdr:cNvSpPr txBox="1"/>
      </xdr:nvSpPr>
      <xdr:spPr>
        <a:xfrm>
          <a:off x="4686300"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168243</xdr:rowOff>
    </xdr:from>
    <xdr:to>
      <xdr:col>5</xdr:col>
      <xdr:colOff>409575</xdr:colOff>
      <xdr:row>56</xdr:row>
      <xdr:rowOff>98393</xdr:rowOff>
    </xdr:to>
    <xdr:sp macro="" textlink="">
      <xdr:nvSpPr>
        <xdr:cNvPr id="140" name="円/楕円 139"/>
        <xdr:cNvSpPr/>
      </xdr:nvSpPr>
      <xdr:spPr>
        <a:xfrm>
          <a:off x="3746500" y="95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114920</xdr:rowOff>
    </xdr:from>
    <xdr:ext cx="534377" cy="259045"/>
    <xdr:sp macro="" textlink="">
      <xdr:nvSpPr>
        <xdr:cNvPr id="141" name="テキスト ボックス 140"/>
        <xdr:cNvSpPr txBox="1"/>
      </xdr:nvSpPr>
      <xdr:spPr>
        <a:xfrm>
          <a:off x="3530111" y="93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8071</xdr:rowOff>
    </xdr:from>
    <xdr:to>
      <xdr:col>4</xdr:col>
      <xdr:colOff>206375</xdr:colOff>
      <xdr:row>56</xdr:row>
      <xdr:rowOff>109671</xdr:rowOff>
    </xdr:to>
    <xdr:sp macro="" textlink="">
      <xdr:nvSpPr>
        <xdr:cNvPr id="142" name="円/楕円 141"/>
        <xdr:cNvSpPr/>
      </xdr:nvSpPr>
      <xdr:spPr>
        <a:xfrm>
          <a:off x="2857500" y="96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126198</xdr:rowOff>
    </xdr:from>
    <xdr:ext cx="534377" cy="259045"/>
    <xdr:sp macro="" textlink="">
      <xdr:nvSpPr>
        <xdr:cNvPr id="143" name="テキスト ボックス 142"/>
        <xdr:cNvSpPr txBox="1"/>
      </xdr:nvSpPr>
      <xdr:spPr>
        <a:xfrm>
          <a:off x="2641111" y="93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12224</xdr:rowOff>
    </xdr:from>
    <xdr:to>
      <xdr:col>3</xdr:col>
      <xdr:colOff>3175</xdr:colOff>
      <xdr:row>57</xdr:row>
      <xdr:rowOff>113824</xdr:rowOff>
    </xdr:to>
    <xdr:sp macro="" textlink="">
      <xdr:nvSpPr>
        <xdr:cNvPr id="144" name="円/楕円 143"/>
        <xdr:cNvSpPr/>
      </xdr:nvSpPr>
      <xdr:spPr>
        <a:xfrm>
          <a:off x="1968500" y="97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104951</xdr:rowOff>
    </xdr:from>
    <xdr:ext cx="534377" cy="259045"/>
    <xdr:sp macro="" textlink="">
      <xdr:nvSpPr>
        <xdr:cNvPr id="145" name="テキスト ボックス 144"/>
        <xdr:cNvSpPr txBox="1"/>
      </xdr:nvSpPr>
      <xdr:spPr>
        <a:xfrm>
          <a:off x="1752111" y="98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9061</xdr:rowOff>
    </xdr:from>
    <xdr:to>
      <xdr:col>1</xdr:col>
      <xdr:colOff>485775</xdr:colOff>
      <xdr:row>57</xdr:row>
      <xdr:rowOff>110661</xdr:rowOff>
    </xdr:to>
    <xdr:sp macro="" textlink="">
      <xdr:nvSpPr>
        <xdr:cNvPr id="146" name="円/楕円 145"/>
        <xdr:cNvSpPr/>
      </xdr:nvSpPr>
      <xdr:spPr>
        <a:xfrm>
          <a:off x="1079500" y="97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101788</xdr:rowOff>
    </xdr:from>
    <xdr:ext cx="534377" cy="259045"/>
    <xdr:sp macro="" textlink="">
      <xdr:nvSpPr>
        <xdr:cNvPr id="147" name="テキスト ボックス 146"/>
        <xdr:cNvSpPr txBox="1"/>
      </xdr:nvSpPr>
      <xdr:spPr>
        <a:xfrm>
          <a:off x="863111" y="98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96473</xdr:rowOff>
    </xdr:from>
    <xdr:to>
      <xdr:col>6</xdr:col>
      <xdr:colOff>511175</xdr:colOff>
      <xdr:row>77</xdr:row>
      <xdr:rowOff>22417</xdr:rowOff>
    </xdr:to>
    <xdr:cxnSp macro="">
      <xdr:nvCxnSpPr>
        <xdr:cNvPr id="179" name="直線コネクタ 178"/>
        <xdr:cNvCxnSpPr/>
      </xdr:nvCxnSpPr>
      <xdr:spPr>
        <a:xfrm flipV="1">
          <a:off x="3797300" y="13126673"/>
          <a:ext cx="838200" cy="9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22417</xdr:rowOff>
    </xdr:from>
    <xdr:to>
      <xdr:col>5</xdr:col>
      <xdr:colOff>358775</xdr:colOff>
      <xdr:row>77</xdr:row>
      <xdr:rowOff>79350</xdr:rowOff>
    </xdr:to>
    <xdr:cxnSp macro="">
      <xdr:nvCxnSpPr>
        <xdr:cNvPr id="182" name="直線コネクタ 181"/>
        <xdr:cNvCxnSpPr/>
      </xdr:nvCxnSpPr>
      <xdr:spPr>
        <a:xfrm flipV="1">
          <a:off x="2908300" y="13224067"/>
          <a:ext cx="889000" cy="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79350</xdr:rowOff>
    </xdr:from>
    <xdr:to>
      <xdr:col>4</xdr:col>
      <xdr:colOff>155575</xdr:colOff>
      <xdr:row>78</xdr:row>
      <xdr:rowOff>13306</xdr:rowOff>
    </xdr:to>
    <xdr:cxnSp macro="">
      <xdr:nvCxnSpPr>
        <xdr:cNvPr id="185" name="直線コネクタ 184"/>
        <xdr:cNvCxnSpPr/>
      </xdr:nvCxnSpPr>
      <xdr:spPr>
        <a:xfrm flipV="1">
          <a:off x="2019300" y="13281000"/>
          <a:ext cx="889000" cy="10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13306</xdr:rowOff>
    </xdr:from>
    <xdr:to>
      <xdr:col>2</xdr:col>
      <xdr:colOff>638175</xdr:colOff>
      <xdr:row>78</xdr:row>
      <xdr:rowOff>60060</xdr:rowOff>
    </xdr:to>
    <xdr:cxnSp macro="">
      <xdr:nvCxnSpPr>
        <xdr:cNvPr id="188" name="直線コネクタ 187"/>
        <xdr:cNvCxnSpPr/>
      </xdr:nvCxnSpPr>
      <xdr:spPr>
        <a:xfrm flipV="1">
          <a:off x="1130300" y="13386406"/>
          <a:ext cx="889000" cy="4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45673</xdr:rowOff>
    </xdr:from>
    <xdr:to>
      <xdr:col>6</xdr:col>
      <xdr:colOff>561975</xdr:colOff>
      <xdr:row>76</xdr:row>
      <xdr:rowOff>147273</xdr:rowOff>
    </xdr:to>
    <xdr:sp macro="" textlink="">
      <xdr:nvSpPr>
        <xdr:cNvPr id="198" name="円/楕円 197"/>
        <xdr:cNvSpPr/>
      </xdr:nvSpPr>
      <xdr:spPr>
        <a:xfrm>
          <a:off x="4584700" y="130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24100</xdr:rowOff>
    </xdr:from>
    <xdr:ext cx="599010" cy="259045"/>
    <xdr:sp macro="" textlink="">
      <xdr:nvSpPr>
        <xdr:cNvPr id="199" name="民生費該当値テキスト"/>
        <xdr:cNvSpPr txBox="1"/>
      </xdr:nvSpPr>
      <xdr:spPr>
        <a:xfrm>
          <a:off x="4686300" y="13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137,471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143067</xdr:rowOff>
    </xdr:from>
    <xdr:to>
      <xdr:col>5</xdr:col>
      <xdr:colOff>409575</xdr:colOff>
      <xdr:row>77</xdr:row>
      <xdr:rowOff>73217</xdr:rowOff>
    </xdr:to>
    <xdr:sp macro="" textlink="">
      <xdr:nvSpPr>
        <xdr:cNvPr id="200" name="円/楕円 199"/>
        <xdr:cNvSpPr/>
      </xdr:nvSpPr>
      <xdr:spPr>
        <a:xfrm>
          <a:off x="3746500" y="131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64344</xdr:rowOff>
    </xdr:from>
    <xdr:ext cx="599010" cy="259045"/>
    <xdr:sp macro="" textlink="">
      <xdr:nvSpPr>
        <xdr:cNvPr id="201" name="テキスト ボックス 200"/>
        <xdr:cNvSpPr txBox="1"/>
      </xdr:nvSpPr>
      <xdr:spPr>
        <a:xfrm>
          <a:off x="3497794" y="1326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28550</xdr:rowOff>
    </xdr:from>
    <xdr:to>
      <xdr:col>4</xdr:col>
      <xdr:colOff>206375</xdr:colOff>
      <xdr:row>77</xdr:row>
      <xdr:rowOff>130150</xdr:rowOff>
    </xdr:to>
    <xdr:sp macro="" textlink="">
      <xdr:nvSpPr>
        <xdr:cNvPr id="202" name="円/楕円 201"/>
        <xdr:cNvSpPr/>
      </xdr:nvSpPr>
      <xdr:spPr>
        <a:xfrm>
          <a:off x="2857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121277</xdr:rowOff>
    </xdr:from>
    <xdr:ext cx="599010" cy="259045"/>
    <xdr:sp macro="" textlink="">
      <xdr:nvSpPr>
        <xdr:cNvPr id="203" name="テキスト ボックス 202"/>
        <xdr:cNvSpPr txBox="1"/>
      </xdr:nvSpPr>
      <xdr:spPr>
        <a:xfrm>
          <a:off x="2608794" y="133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133956</xdr:rowOff>
    </xdr:from>
    <xdr:to>
      <xdr:col>3</xdr:col>
      <xdr:colOff>3175</xdr:colOff>
      <xdr:row>78</xdr:row>
      <xdr:rowOff>64106</xdr:rowOff>
    </xdr:to>
    <xdr:sp macro="" textlink="">
      <xdr:nvSpPr>
        <xdr:cNvPr id="204" name="円/楕円 203"/>
        <xdr:cNvSpPr/>
      </xdr:nvSpPr>
      <xdr:spPr>
        <a:xfrm>
          <a:off x="1968500" y="133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55233</xdr:rowOff>
    </xdr:from>
    <xdr:ext cx="599010" cy="259045"/>
    <xdr:sp macro="" textlink="">
      <xdr:nvSpPr>
        <xdr:cNvPr id="205" name="テキスト ボックス 204"/>
        <xdr:cNvSpPr txBox="1"/>
      </xdr:nvSpPr>
      <xdr:spPr>
        <a:xfrm>
          <a:off x="1719794" y="1342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9260</xdr:rowOff>
    </xdr:from>
    <xdr:to>
      <xdr:col>1</xdr:col>
      <xdr:colOff>485775</xdr:colOff>
      <xdr:row>78</xdr:row>
      <xdr:rowOff>110860</xdr:rowOff>
    </xdr:to>
    <xdr:sp macro="" textlink="">
      <xdr:nvSpPr>
        <xdr:cNvPr id="206" name="円/楕円 205"/>
        <xdr:cNvSpPr/>
      </xdr:nvSpPr>
      <xdr:spPr>
        <a:xfrm>
          <a:off x="1079500" y="133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101987</xdr:rowOff>
    </xdr:from>
    <xdr:ext cx="599010" cy="259045"/>
    <xdr:sp macro="" textlink="">
      <xdr:nvSpPr>
        <xdr:cNvPr id="207" name="テキスト ボックス 206"/>
        <xdr:cNvSpPr txBox="1"/>
      </xdr:nvSpPr>
      <xdr:spPr>
        <a:xfrm>
          <a:off x="830794" y="1347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53518</xdr:rowOff>
    </xdr:from>
    <xdr:to>
      <xdr:col>6</xdr:col>
      <xdr:colOff>511175</xdr:colOff>
      <xdr:row>97</xdr:row>
      <xdr:rowOff>70686</xdr:rowOff>
    </xdr:to>
    <xdr:cxnSp macro="">
      <xdr:nvCxnSpPr>
        <xdr:cNvPr id="235" name="直線コネクタ 234"/>
        <xdr:cNvCxnSpPr/>
      </xdr:nvCxnSpPr>
      <xdr:spPr>
        <a:xfrm flipV="1">
          <a:off x="3797300" y="16684168"/>
          <a:ext cx="8382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70686</xdr:rowOff>
    </xdr:from>
    <xdr:to>
      <xdr:col>5</xdr:col>
      <xdr:colOff>358775</xdr:colOff>
      <xdr:row>97</xdr:row>
      <xdr:rowOff>85384</xdr:rowOff>
    </xdr:to>
    <xdr:cxnSp macro="">
      <xdr:nvCxnSpPr>
        <xdr:cNvPr id="238" name="直線コネクタ 237"/>
        <xdr:cNvCxnSpPr/>
      </xdr:nvCxnSpPr>
      <xdr:spPr>
        <a:xfrm flipV="1">
          <a:off x="2908300" y="16701336"/>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85384</xdr:rowOff>
    </xdr:from>
    <xdr:to>
      <xdr:col>4</xdr:col>
      <xdr:colOff>155575</xdr:colOff>
      <xdr:row>97</xdr:row>
      <xdr:rowOff>126442</xdr:rowOff>
    </xdr:to>
    <xdr:cxnSp macro="">
      <xdr:nvCxnSpPr>
        <xdr:cNvPr id="241" name="直線コネクタ 240"/>
        <xdr:cNvCxnSpPr/>
      </xdr:nvCxnSpPr>
      <xdr:spPr>
        <a:xfrm flipV="1">
          <a:off x="2019300" y="16716034"/>
          <a:ext cx="889000" cy="4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126442</xdr:rowOff>
    </xdr:from>
    <xdr:to>
      <xdr:col>2</xdr:col>
      <xdr:colOff>638175</xdr:colOff>
      <xdr:row>97</xdr:row>
      <xdr:rowOff>130099</xdr:rowOff>
    </xdr:to>
    <xdr:cxnSp macro="">
      <xdr:nvCxnSpPr>
        <xdr:cNvPr id="244" name="直線コネクタ 243"/>
        <xdr:cNvCxnSpPr/>
      </xdr:nvCxnSpPr>
      <xdr:spPr>
        <a:xfrm flipV="1">
          <a:off x="1130300" y="167570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2718</xdr:rowOff>
    </xdr:from>
    <xdr:to>
      <xdr:col>6</xdr:col>
      <xdr:colOff>561975</xdr:colOff>
      <xdr:row>97</xdr:row>
      <xdr:rowOff>104318</xdr:rowOff>
    </xdr:to>
    <xdr:sp macro="" textlink="">
      <xdr:nvSpPr>
        <xdr:cNvPr id="254" name="円/楕円 253"/>
        <xdr:cNvSpPr/>
      </xdr:nvSpPr>
      <xdr:spPr>
        <a:xfrm>
          <a:off x="4584700" y="1663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152595</xdr:rowOff>
    </xdr:from>
    <xdr:ext cx="534377" cy="259045"/>
    <xdr:sp macro="" textlink="">
      <xdr:nvSpPr>
        <xdr:cNvPr id="255" name="衛生費該当値テキスト"/>
        <xdr:cNvSpPr txBox="1"/>
      </xdr:nvSpPr>
      <xdr:spPr>
        <a:xfrm>
          <a:off x="4686300" y="166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19886</xdr:rowOff>
    </xdr:from>
    <xdr:to>
      <xdr:col>5</xdr:col>
      <xdr:colOff>409575</xdr:colOff>
      <xdr:row>97</xdr:row>
      <xdr:rowOff>121486</xdr:rowOff>
    </xdr:to>
    <xdr:sp macro="" textlink="">
      <xdr:nvSpPr>
        <xdr:cNvPr id="256" name="円/楕円 255"/>
        <xdr:cNvSpPr/>
      </xdr:nvSpPr>
      <xdr:spPr>
        <a:xfrm>
          <a:off x="3746500" y="166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112613</xdr:rowOff>
    </xdr:from>
    <xdr:ext cx="534377" cy="259045"/>
    <xdr:sp macro="" textlink="">
      <xdr:nvSpPr>
        <xdr:cNvPr id="257" name="テキスト ボックス 256"/>
        <xdr:cNvSpPr txBox="1"/>
      </xdr:nvSpPr>
      <xdr:spPr>
        <a:xfrm>
          <a:off x="3530111" y="167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34584</xdr:rowOff>
    </xdr:from>
    <xdr:to>
      <xdr:col>4</xdr:col>
      <xdr:colOff>206375</xdr:colOff>
      <xdr:row>97</xdr:row>
      <xdr:rowOff>136184</xdr:rowOff>
    </xdr:to>
    <xdr:sp macro="" textlink="">
      <xdr:nvSpPr>
        <xdr:cNvPr id="258" name="円/楕円 257"/>
        <xdr:cNvSpPr/>
      </xdr:nvSpPr>
      <xdr:spPr>
        <a:xfrm>
          <a:off x="2857500" y="1666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127311</xdr:rowOff>
    </xdr:from>
    <xdr:ext cx="534377" cy="259045"/>
    <xdr:sp macro="" textlink="">
      <xdr:nvSpPr>
        <xdr:cNvPr id="259" name="テキスト ボックス 258"/>
        <xdr:cNvSpPr txBox="1"/>
      </xdr:nvSpPr>
      <xdr:spPr>
        <a:xfrm>
          <a:off x="2641111" y="1675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75642</xdr:rowOff>
    </xdr:from>
    <xdr:to>
      <xdr:col>3</xdr:col>
      <xdr:colOff>3175</xdr:colOff>
      <xdr:row>98</xdr:row>
      <xdr:rowOff>5792</xdr:rowOff>
    </xdr:to>
    <xdr:sp macro="" textlink="">
      <xdr:nvSpPr>
        <xdr:cNvPr id="260" name="円/楕円 259"/>
        <xdr:cNvSpPr/>
      </xdr:nvSpPr>
      <xdr:spPr>
        <a:xfrm>
          <a:off x="19685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168369</xdr:rowOff>
    </xdr:from>
    <xdr:ext cx="534377" cy="259045"/>
    <xdr:sp macro="" textlink="">
      <xdr:nvSpPr>
        <xdr:cNvPr id="261" name="テキスト ボックス 260"/>
        <xdr:cNvSpPr txBox="1"/>
      </xdr:nvSpPr>
      <xdr:spPr>
        <a:xfrm>
          <a:off x="1752111"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79299</xdr:rowOff>
    </xdr:from>
    <xdr:to>
      <xdr:col>1</xdr:col>
      <xdr:colOff>485775</xdr:colOff>
      <xdr:row>98</xdr:row>
      <xdr:rowOff>9449</xdr:rowOff>
    </xdr:to>
    <xdr:sp macro="" textlink="">
      <xdr:nvSpPr>
        <xdr:cNvPr id="262" name="円/楕円 261"/>
        <xdr:cNvSpPr/>
      </xdr:nvSpPr>
      <xdr:spPr>
        <a:xfrm>
          <a:off x="1079500" y="167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576</xdr:rowOff>
    </xdr:from>
    <xdr:ext cx="534377" cy="259045"/>
    <xdr:sp macro="" textlink="">
      <xdr:nvSpPr>
        <xdr:cNvPr id="263" name="テキスト ボックス 262"/>
        <xdr:cNvSpPr txBox="1"/>
      </xdr:nvSpPr>
      <xdr:spPr>
        <a:xfrm>
          <a:off x="863111" y="1680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32639</xdr:rowOff>
    </xdr:from>
    <xdr:to>
      <xdr:col>15</xdr:col>
      <xdr:colOff>180975</xdr:colOff>
      <xdr:row>38</xdr:row>
      <xdr:rowOff>43307</xdr:rowOff>
    </xdr:to>
    <xdr:cxnSp macro="">
      <xdr:nvCxnSpPr>
        <xdr:cNvPr id="292" name="直線コネクタ 291"/>
        <xdr:cNvCxnSpPr/>
      </xdr:nvCxnSpPr>
      <xdr:spPr>
        <a:xfrm flipV="1">
          <a:off x="9639300" y="6547739"/>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43307</xdr:rowOff>
    </xdr:from>
    <xdr:to>
      <xdr:col>14</xdr:col>
      <xdr:colOff>28575</xdr:colOff>
      <xdr:row>38</xdr:row>
      <xdr:rowOff>53975</xdr:rowOff>
    </xdr:to>
    <xdr:cxnSp macro="">
      <xdr:nvCxnSpPr>
        <xdr:cNvPr id="295" name="直線コネクタ 294"/>
        <xdr:cNvCxnSpPr/>
      </xdr:nvCxnSpPr>
      <xdr:spPr>
        <a:xfrm flipV="1">
          <a:off x="8750300" y="655840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53975</xdr:rowOff>
    </xdr:from>
    <xdr:to>
      <xdr:col>12</xdr:col>
      <xdr:colOff>511175</xdr:colOff>
      <xdr:row>38</xdr:row>
      <xdr:rowOff>82931</xdr:rowOff>
    </xdr:to>
    <xdr:cxnSp macro="">
      <xdr:nvCxnSpPr>
        <xdr:cNvPr id="298" name="直線コネクタ 297"/>
        <xdr:cNvCxnSpPr/>
      </xdr:nvCxnSpPr>
      <xdr:spPr>
        <a:xfrm flipV="1">
          <a:off x="7861300" y="656907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32639</xdr:rowOff>
    </xdr:from>
    <xdr:to>
      <xdr:col>11</xdr:col>
      <xdr:colOff>307975</xdr:colOff>
      <xdr:row>38</xdr:row>
      <xdr:rowOff>82931</xdr:rowOff>
    </xdr:to>
    <xdr:cxnSp macro="">
      <xdr:nvCxnSpPr>
        <xdr:cNvPr id="301" name="直線コネクタ 300"/>
        <xdr:cNvCxnSpPr/>
      </xdr:nvCxnSpPr>
      <xdr:spPr>
        <a:xfrm>
          <a:off x="6972300" y="654773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153289</xdr:rowOff>
    </xdr:from>
    <xdr:to>
      <xdr:col>15</xdr:col>
      <xdr:colOff>231775</xdr:colOff>
      <xdr:row>38</xdr:row>
      <xdr:rowOff>83439</xdr:rowOff>
    </xdr:to>
    <xdr:sp macro="" textlink="">
      <xdr:nvSpPr>
        <xdr:cNvPr id="311" name="円/楕円 310"/>
        <xdr:cNvSpPr/>
      </xdr:nvSpPr>
      <xdr:spPr>
        <a:xfrm>
          <a:off x="104267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131716</xdr:rowOff>
    </xdr:from>
    <xdr:ext cx="378565" cy="259045"/>
    <xdr:sp macro="" textlink="">
      <xdr:nvSpPr>
        <xdr:cNvPr id="312" name="労働費該当値テキスト"/>
        <xdr:cNvSpPr txBox="1"/>
      </xdr:nvSpPr>
      <xdr:spPr>
        <a:xfrm>
          <a:off x="10528300" y="647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163957</xdr:rowOff>
    </xdr:from>
    <xdr:to>
      <xdr:col>14</xdr:col>
      <xdr:colOff>79375</xdr:colOff>
      <xdr:row>38</xdr:row>
      <xdr:rowOff>94107</xdr:rowOff>
    </xdr:to>
    <xdr:sp macro="" textlink="">
      <xdr:nvSpPr>
        <xdr:cNvPr id="313" name="円/楕円 312"/>
        <xdr:cNvSpPr/>
      </xdr:nvSpPr>
      <xdr:spPr>
        <a:xfrm>
          <a:off x="9588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85234</xdr:rowOff>
    </xdr:from>
    <xdr:ext cx="378565" cy="259045"/>
    <xdr:sp macro="" textlink="">
      <xdr:nvSpPr>
        <xdr:cNvPr id="314" name="テキスト ボックス 313"/>
        <xdr:cNvSpPr txBox="1"/>
      </xdr:nvSpPr>
      <xdr:spPr>
        <a:xfrm>
          <a:off x="9450017" y="6600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3175</xdr:rowOff>
    </xdr:from>
    <xdr:to>
      <xdr:col>12</xdr:col>
      <xdr:colOff>561975</xdr:colOff>
      <xdr:row>38</xdr:row>
      <xdr:rowOff>104775</xdr:rowOff>
    </xdr:to>
    <xdr:sp macro="" textlink="">
      <xdr:nvSpPr>
        <xdr:cNvPr id="315" name="円/楕円 314"/>
        <xdr:cNvSpPr/>
      </xdr:nvSpPr>
      <xdr:spPr>
        <a:xfrm>
          <a:off x="8699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95902</xdr:rowOff>
    </xdr:from>
    <xdr:ext cx="378565" cy="259045"/>
    <xdr:sp macro="" textlink="">
      <xdr:nvSpPr>
        <xdr:cNvPr id="316" name="テキスト ボックス 315"/>
        <xdr:cNvSpPr txBox="1"/>
      </xdr:nvSpPr>
      <xdr:spPr>
        <a:xfrm>
          <a:off x="8561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32131</xdr:rowOff>
    </xdr:from>
    <xdr:to>
      <xdr:col>11</xdr:col>
      <xdr:colOff>358775</xdr:colOff>
      <xdr:row>38</xdr:row>
      <xdr:rowOff>133731</xdr:rowOff>
    </xdr:to>
    <xdr:sp macro="" textlink="">
      <xdr:nvSpPr>
        <xdr:cNvPr id="317" name="円/楕円 316"/>
        <xdr:cNvSpPr/>
      </xdr:nvSpPr>
      <xdr:spPr>
        <a:xfrm>
          <a:off x="7810500" y="65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124858</xdr:rowOff>
    </xdr:from>
    <xdr:ext cx="378565" cy="259045"/>
    <xdr:sp macro="" textlink="">
      <xdr:nvSpPr>
        <xdr:cNvPr id="318" name="テキスト ボックス 317"/>
        <xdr:cNvSpPr txBox="1"/>
      </xdr:nvSpPr>
      <xdr:spPr>
        <a:xfrm>
          <a:off x="7672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153289</xdr:rowOff>
    </xdr:from>
    <xdr:to>
      <xdr:col>10</xdr:col>
      <xdr:colOff>155575</xdr:colOff>
      <xdr:row>38</xdr:row>
      <xdr:rowOff>83439</xdr:rowOff>
    </xdr:to>
    <xdr:sp macro="" textlink="">
      <xdr:nvSpPr>
        <xdr:cNvPr id="319" name="円/楕円 318"/>
        <xdr:cNvSpPr/>
      </xdr:nvSpPr>
      <xdr:spPr>
        <a:xfrm>
          <a:off x="6921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74566</xdr:rowOff>
    </xdr:from>
    <xdr:ext cx="378565" cy="259045"/>
    <xdr:sp macro="" textlink="">
      <xdr:nvSpPr>
        <xdr:cNvPr id="320" name="テキスト ボックス 319"/>
        <xdr:cNvSpPr txBox="1"/>
      </xdr:nvSpPr>
      <xdr:spPr>
        <a:xfrm>
          <a:off x="6783017" y="658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34487</xdr:rowOff>
    </xdr:from>
    <xdr:to>
      <xdr:col>15</xdr:col>
      <xdr:colOff>180975</xdr:colOff>
      <xdr:row>57</xdr:row>
      <xdr:rowOff>81921</xdr:rowOff>
    </xdr:to>
    <xdr:cxnSp macro="">
      <xdr:nvCxnSpPr>
        <xdr:cNvPr id="345" name="直線コネクタ 344"/>
        <xdr:cNvCxnSpPr/>
      </xdr:nvCxnSpPr>
      <xdr:spPr>
        <a:xfrm>
          <a:off x="9639300" y="9807137"/>
          <a:ext cx="8382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34487</xdr:rowOff>
    </xdr:from>
    <xdr:to>
      <xdr:col>14</xdr:col>
      <xdr:colOff>28575</xdr:colOff>
      <xdr:row>57</xdr:row>
      <xdr:rowOff>99181</xdr:rowOff>
    </xdr:to>
    <xdr:cxnSp macro="">
      <xdr:nvCxnSpPr>
        <xdr:cNvPr id="348" name="直線コネクタ 347"/>
        <xdr:cNvCxnSpPr/>
      </xdr:nvCxnSpPr>
      <xdr:spPr>
        <a:xfrm flipV="1">
          <a:off x="8750300" y="9807137"/>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99181</xdr:rowOff>
    </xdr:from>
    <xdr:to>
      <xdr:col>12</xdr:col>
      <xdr:colOff>511175</xdr:colOff>
      <xdr:row>57</xdr:row>
      <xdr:rowOff>107524</xdr:rowOff>
    </xdr:to>
    <xdr:cxnSp macro="">
      <xdr:nvCxnSpPr>
        <xdr:cNvPr id="351" name="直線コネクタ 350"/>
        <xdr:cNvCxnSpPr/>
      </xdr:nvCxnSpPr>
      <xdr:spPr>
        <a:xfrm flipV="1">
          <a:off x="7861300" y="9871831"/>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107524</xdr:rowOff>
    </xdr:from>
    <xdr:to>
      <xdr:col>11</xdr:col>
      <xdr:colOff>307975</xdr:colOff>
      <xdr:row>57</xdr:row>
      <xdr:rowOff>109696</xdr:rowOff>
    </xdr:to>
    <xdr:cxnSp macro="">
      <xdr:nvCxnSpPr>
        <xdr:cNvPr id="354" name="直線コネクタ 353"/>
        <xdr:cNvCxnSpPr/>
      </xdr:nvCxnSpPr>
      <xdr:spPr>
        <a:xfrm flipV="1">
          <a:off x="6972300" y="988017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31121</xdr:rowOff>
    </xdr:from>
    <xdr:to>
      <xdr:col>15</xdr:col>
      <xdr:colOff>231775</xdr:colOff>
      <xdr:row>57</xdr:row>
      <xdr:rowOff>132721</xdr:rowOff>
    </xdr:to>
    <xdr:sp macro="" textlink="">
      <xdr:nvSpPr>
        <xdr:cNvPr id="364" name="円/楕円 363"/>
        <xdr:cNvSpPr/>
      </xdr:nvSpPr>
      <xdr:spPr>
        <a:xfrm>
          <a:off x="10426700" y="98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117498</xdr:rowOff>
    </xdr:from>
    <xdr:ext cx="469744" cy="259045"/>
    <xdr:sp macro="" textlink="">
      <xdr:nvSpPr>
        <xdr:cNvPr id="365" name="農林水産業費該当値テキスト"/>
        <xdr:cNvSpPr txBox="1"/>
      </xdr:nvSpPr>
      <xdr:spPr>
        <a:xfrm>
          <a:off x="10528300" y="97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155137</xdr:rowOff>
    </xdr:from>
    <xdr:to>
      <xdr:col>14</xdr:col>
      <xdr:colOff>79375</xdr:colOff>
      <xdr:row>57</xdr:row>
      <xdr:rowOff>85287</xdr:rowOff>
    </xdr:to>
    <xdr:sp macro="" textlink="">
      <xdr:nvSpPr>
        <xdr:cNvPr id="366" name="円/楕円 365"/>
        <xdr:cNvSpPr/>
      </xdr:nvSpPr>
      <xdr:spPr>
        <a:xfrm>
          <a:off x="9588500" y="97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76414</xdr:rowOff>
    </xdr:from>
    <xdr:ext cx="469744" cy="259045"/>
    <xdr:sp macro="" textlink="">
      <xdr:nvSpPr>
        <xdr:cNvPr id="367" name="テキスト ボックス 366"/>
        <xdr:cNvSpPr txBox="1"/>
      </xdr:nvSpPr>
      <xdr:spPr>
        <a:xfrm>
          <a:off x="9404427" y="984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48381</xdr:rowOff>
    </xdr:from>
    <xdr:to>
      <xdr:col>12</xdr:col>
      <xdr:colOff>561975</xdr:colOff>
      <xdr:row>57</xdr:row>
      <xdr:rowOff>149981</xdr:rowOff>
    </xdr:to>
    <xdr:sp macro="" textlink="">
      <xdr:nvSpPr>
        <xdr:cNvPr id="368" name="円/楕円 367"/>
        <xdr:cNvSpPr/>
      </xdr:nvSpPr>
      <xdr:spPr>
        <a:xfrm>
          <a:off x="8699500" y="98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141108</xdr:rowOff>
    </xdr:from>
    <xdr:ext cx="469744" cy="259045"/>
    <xdr:sp macro="" textlink="">
      <xdr:nvSpPr>
        <xdr:cNvPr id="369" name="テキスト ボックス 368"/>
        <xdr:cNvSpPr txBox="1"/>
      </xdr:nvSpPr>
      <xdr:spPr>
        <a:xfrm>
          <a:off x="8515427" y="99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56724</xdr:rowOff>
    </xdr:from>
    <xdr:to>
      <xdr:col>11</xdr:col>
      <xdr:colOff>358775</xdr:colOff>
      <xdr:row>57</xdr:row>
      <xdr:rowOff>158324</xdr:rowOff>
    </xdr:to>
    <xdr:sp macro="" textlink="">
      <xdr:nvSpPr>
        <xdr:cNvPr id="370" name="円/楕円 369"/>
        <xdr:cNvSpPr/>
      </xdr:nvSpPr>
      <xdr:spPr>
        <a:xfrm>
          <a:off x="7810500" y="98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149451</xdr:rowOff>
    </xdr:from>
    <xdr:ext cx="469744" cy="259045"/>
    <xdr:sp macro="" textlink="">
      <xdr:nvSpPr>
        <xdr:cNvPr id="371" name="テキスト ボックス 370"/>
        <xdr:cNvSpPr txBox="1"/>
      </xdr:nvSpPr>
      <xdr:spPr>
        <a:xfrm>
          <a:off x="7626427" y="99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58896</xdr:rowOff>
    </xdr:from>
    <xdr:to>
      <xdr:col>10</xdr:col>
      <xdr:colOff>155575</xdr:colOff>
      <xdr:row>57</xdr:row>
      <xdr:rowOff>160496</xdr:rowOff>
    </xdr:to>
    <xdr:sp macro="" textlink="">
      <xdr:nvSpPr>
        <xdr:cNvPr id="372" name="円/楕円 371"/>
        <xdr:cNvSpPr/>
      </xdr:nvSpPr>
      <xdr:spPr>
        <a:xfrm>
          <a:off x="6921500" y="98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151623</xdr:rowOff>
    </xdr:from>
    <xdr:ext cx="469744" cy="259045"/>
    <xdr:sp macro="" textlink="">
      <xdr:nvSpPr>
        <xdr:cNvPr id="373" name="テキスト ボックス 372"/>
        <xdr:cNvSpPr txBox="1"/>
      </xdr:nvSpPr>
      <xdr:spPr>
        <a:xfrm>
          <a:off x="6737427" y="99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51895</xdr:rowOff>
    </xdr:from>
    <xdr:to>
      <xdr:col>15</xdr:col>
      <xdr:colOff>180975</xdr:colOff>
      <xdr:row>77</xdr:row>
      <xdr:rowOff>66067</xdr:rowOff>
    </xdr:to>
    <xdr:cxnSp macro="">
      <xdr:nvCxnSpPr>
        <xdr:cNvPr id="400" name="直線コネクタ 399"/>
        <xdr:cNvCxnSpPr/>
      </xdr:nvCxnSpPr>
      <xdr:spPr>
        <a:xfrm>
          <a:off x="9639300" y="13253545"/>
          <a:ext cx="8382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51895</xdr:rowOff>
    </xdr:from>
    <xdr:to>
      <xdr:col>14</xdr:col>
      <xdr:colOff>28575</xdr:colOff>
      <xdr:row>77</xdr:row>
      <xdr:rowOff>102713</xdr:rowOff>
    </xdr:to>
    <xdr:cxnSp macro="">
      <xdr:nvCxnSpPr>
        <xdr:cNvPr id="403" name="直線コネクタ 402"/>
        <xdr:cNvCxnSpPr/>
      </xdr:nvCxnSpPr>
      <xdr:spPr>
        <a:xfrm flipV="1">
          <a:off x="8750300" y="13253545"/>
          <a:ext cx="889000" cy="5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102713</xdr:rowOff>
    </xdr:from>
    <xdr:to>
      <xdr:col>12</xdr:col>
      <xdr:colOff>511175</xdr:colOff>
      <xdr:row>77</xdr:row>
      <xdr:rowOff>103056</xdr:rowOff>
    </xdr:to>
    <xdr:cxnSp macro="">
      <xdr:nvCxnSpPr>
        <xdr:cNvPr id="406" name="直線コネクタ 405"/>
        <xdr:cNvCxnSpPr/>
      </xdr:nvCxnSpPr>
      <xdr:spPr>
        <a:xfrm flipV="1">
          <a:off x="7861300" y="1330436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08" name="テキスト ボックス 407"/>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103056</xdr:rowOff>
    </xdr:from>
    <xdr:to>
      <xdr:col>11</xdr:col>
      <xdr:colOff>307975</xdr:colOff>
      <xdr:row>77</xdr:row>
      <xdr:rowOff>112108</xdr:rowOff>
    </xdr:to>
    <xdr:cxnSp macro="">
      <xdr:nvCxnSpPr>
        <xdr:cNvPr id="409" name="直線コネクタ 408"/>
        <xdr:cNvCxnSpPr/>
      </xdr:nvCxnSpPr>
      <xdr:spPr>
        <a:xfrm flipV="1">
          <a:off x="6972300" y="13304706"/>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11" name="テキスト ボックス 410"/>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3" name="テキスト ボックス 412"/>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15267</xdr:rowOff>
    </xdr:from>
    <xdr:to>
      <xdr:col>15</xdr:col>
      <xdr:colOff>231775</xdr:colOff>
      <xdr:row>77</xdr:row>
      <xdr:rowOff>116867</xdr:rowOff>
    </xdr:to>
    <xdr:sp macro="" textlink="">
      <xdr:nvSpPr>
        <xdr:cNvPr id="419" name="円/楕円 418"/>
        <xdr:cNvSpPr/>
      </xdr:nvSpPr>
      <xdr:spPr>
        <a:xfrm>
          <a:off x="10426700" y="132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38144</xdr:rowOff>
    </xdr:from>
    <xdr:ext cx="534377" cy="259045"/>
    <xdr:sp macro="" textlink="">
      <xdr:nvSpPr>
        <xdr:cNvPr id="420" name="商工費該当値テキスト"/>
        <xdr:cNvSpPr txBox="1"/>
      </xdr:nvSpPr>
      <xdr:spPr>
        <a:xfrm>
          <a:off x="10528300" y="130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1095</xdr:rowOff>
    </xdr:from>
    <xdr:to>
      <xdr:col>14</xdr:col>
      <xdr:colOff>79375</xdr:colOff>
      <xdr:row>77</xdr:row>
      <xdr:rowOff>102695</xdr:rowOff>
    </xdr:to>
    <xdr:sp macro="" textlink="">
      <xdr:nvSpPr>
        <xdr:cNvPr id="421" name="円/楕円 420"/>
        <xdr:cNvSpPr/>
      </xdr:nvSpPr>
      <xdr:spPr>
        <a:xfrm>
          <a:off x="9588500" y="132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119222</xdr:rowOff>
    </xdr:from>
    <xdr:ext cx="534377" cy="259045"/>
    <xdr:sp macro="" textlink="">
      <xdr:nvSpPr>
        <xdr:cNvPr id="422" name="テキスト ボックス 421"/>
        <xdr:cNvSpPr txBox="1"/>
      </xdr:nvSpPr>
      <xdr:spPr>
        <a:xfrm>
          <a:off x="9372111" y="129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51913</xdr:rowOff>
    </xdr:from>
    <xdr:to>
      <xdr:col>12</xdr:col>
      <xdr:colOff>561975</xdr:colOff>
      <xdr:row>77</xdr:row>
      <xdr:rowOff>153513</xdr:rowOff>
    </xdr:to>
    <xdr:sp macro="" textlink="">
      <xdr:nvSpPr>
        <xdr:cNvPr id="423" name="円/楕円 422"/>
        <xdr:cNvSpPr/>
      </xdr:nvSpPr>
      <xdr:spPr>
        <a:xfrm>
          <a:off x="8699500" y="132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170040</xdr:rowOff>
    </xdr:from>
    <xdr:ext cx="469744" cy="259045"/>
    <xdr:sp macro="" textlink="">
      <xdr:nvSpPr>
        <xdr:cNvPr id="424" name="テキスト ボックス 423"/>
        <xdr:cNvSpPr txBox="1"/>
      </xdr:nvSpPr>
      <xdr:spPr>
        <a:xfrm>
          <a:off x="8515427" y="130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52256</xdr:rowOff>
    </xdr:from>
    <xdr:to>
      <xdr:col>11</xdr:col>
      <xdr:colOff>358775</xdr:colOff>
      <xdr:row>77</xdr:row>
      <xdr:rowOff>153856</xdr:rowOff>
    </xdr:to>
    <xdr:sp macro="" textlink="">
      <xdr:nvSpPr>
        <xdr:cNvPr id="425" name="円/楕円 424"/>
        <xdr:cNvSpPr/>
      </xdr:nvSpPr>
      <xdr:spPr>
        <a:xfrm>
          <a:off x="7810500" y="132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170383</xdr:rowOff>
    </xdr:from>
    <xdr:ext cx="469744" cy="259045"/>
    <xdr:sp macro="" textlink="">
      <xdr:nvSpPr>
        <xdr:cNvPr id="426" name="テキスト ボックス 425"/>
        <xdr:cNvSpPr txBox="1"/>
      </xdr:nvSpPr>
      <xdr:spPr>
        <a:xfrm>
          <a:off x="7626427" y="1302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61308</xdr:rowOff>
    </xdr:from>
    <xdr:to>
      <xdr:col>10</xdr:col>
      <xdr:colOff>155575</xdr:colOff>
      <xdr:row>77</xdr:row>
      <xdr:rowOff>162908</xdr:rowOff>
    </xdr:to>
    <xdr:sp macro="" textlink="">
      <xdr:nvSpPr>
        <xdr:cNvPr id="427" name="円/楕円 426"/>
        <xdr:cNvSpPr/>
      </xdr:nvSpPr>
      <xdr:spPr>
        <a:xfrm>
          <a:off x="6921500" y="132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7985</xdr:rowOff>
    </xdr:from>
    <xdr:ext cx="469744" cy="259045"/>
    <xdr:sp macro="" textlink="">
      <xdr:nvSpPr>
        <xdr:cNvPr id="428" name="テキスト ボックス 427"/>
        <xdr:cNvSpPr txBox="1"/>
      </xdr:nvSpPr>
      <xdr:spPr>
        <a:xfrm>
          <a:off x="6737427" y="1303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55899</xdr:rowOff>
    </xdr:from>
    <xdr:to>
      <xdr:col>15</xdr:col>
      <xdr:colOff>180975</xdr:colOff>
      <xdr:row>97</xdr:row>
      <xdr:rowOff>122783</xdr:rowOff>
    </xdr:to>
    <xdr:cxnSp macro="">
      <xdr:nvCxnSpPr>
        <xdr:cNvPr id="458" name="直線コネクタ 457"/>
        <xdr:cNvCxnSpPr/>
      </xdr:nvCxnSpPr>
      <xdr:spPr>
        <a:xfrm>
          <a:off x="9639300" y="16686549"/>
          <a:ext cx="838200" cy="6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55899</xdr:rowOff>
    </xdr:from>
    <xdr:to>
      <xdr:col>14</xdr:col>
      <xdr:colOff>28575</xdr:colOff>
      <xdr:row>98</xdr:row>
      <xdr:rowOff>18638</xdr:rowOff>
    </xdr:to>
    <xdr:cxnSp macro="">
      <xdr:nvCxnSpPr>
        <xdr:cNvPr id="461" name="直線コネクタ 460"/>
        <xdr:cNvCxnSpPr/>
      </xdr:nvCxnSpPr>
      <xdr:spPr>
        <a:xfrm flipV="1">
          <a:off x="8750300" y="16686549"/>
          <a:ext cx="889000" cy="1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129812</xdr:rowOff>
    </xdr:from>
    <xdr:ext cx="534377" cy="259045"/>
    <xdr:sp macro="" textlink="">
      <xdr:nvSpPr>
        <xdr:cNvPr id="463" name="テキスト ボックス 462"/>
        <xdr:cNvSpPr txBox="1"/>
      </xdr:nvSpPr>
      <xdr:spPr>
        <a:xfrm>
          <a:off x="9372111" y="1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18638</xdr:rowOff>
    </xdr:from>
    <xdr:to>
      <xdr:col>12</xdr:col>
      <xdr:colOff>511175</xdr:colOff>
      <xdr:row>98</xdr:row>
      <xdr:rowOff>38106</xdr:rowOff>
    </xdr:to>
    <xdr:cxnSp macro="">
      <xdr:nvCxnSpPr>
        <xdr:cNvPr id="464" name="直線コネクタ 463"/>
        <xdr:cNvCxnSpPr/>
      </xdr:nvCxnSpPr>
      <xdr:spPr>
        <a:xfrm flipV="1">
          <a:off x="7861300" y="16820738"/>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38106</xdr:rowOff>
    </xdr:from>
    <xdr:to>
      <xdr:col>11</xdr:col>
      <xdr:colOff>307975</xdr:colOff>
      <xdr:row>98</xdr:row>
      <xdr:rowOff>67729</xdr:rowOff>
    </xdr:to>
    <xdr:cxnSp macro="">
      <xdr:nvCxnSpPr>
        <xdr:cNvPr id="467" name="直線コネクタ 466"/>
        <xdr:cNvCxnSpPr/>
      </xdr:nvCxnSpPr>
      <xdr:spPr>
        <a:xfrm flipV="1">
          <a:off x="6972300" y="16840206"/>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71983</xdr:rowOff>
    </xdr:from>
    <xdr:to>
      <xdr:col>15</xdr:col>
      <xdr:colOff>231775</xdr:colOff>
      <xdr:row>98</xdr:row>
      <xdr:rowOff>2133</xdr:rowOff>
    </xdr:to>
    <xdr:sp macro="" textlink="">
      <xdr:nvSpPr>
        <xdr:cNvPr id="477" name="円/楕円 476"/>
        <xdr:cNvSpPr/>
      </xdr:nvSpPr>
      <xdr:spPr>
        <a:xfrm>
          <a:off x="10426700" y="1670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50410</xdr:rowOff>
    </xdr:from>
    <xdr:ext cx="534377" cy="259045"/>
    <xdr:sp macro="" textlink="">
      <xdr:nvSpPr>
        <xdr:cNvPr id="478" name="土木費該当値テキスト"/>
        <xdr:cNvSpPr txBox="1"/>
      </xdr:nvSpPr>
      <xdr:spPr>
        <a:xfrm>
          <a:off x="10528300"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5099</xdr:rowOff>
    </xdr:from>
    <xdr:to>
      <xdr:col>14</xdr:col>
      <xdr:colOff>79375</xdr:colOff>
      <xdr:row>97</xdr:row>
      <xdr:rowOff>106699</xdr:rowOff>
    </xdr:to>
    <xdr:sp macro="" textlink="">
      <xdr:nvSpPr>
        <xdr:cNvPr id="479" name="円/楕円 478"/>
        <xdr:cNvSpPr/>
      </xdr:nvSpPr>
      <xdr:spPr>
        <a:xfrm>
          <a:off x="9588500" y="166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123226</xdr:rowOff>
    </xdr:from>
    <xdr:ext cx="534377" cy="259045"/>
    <xdr:sp macro="" textlink="">
      <xdr:nvSpPr>
        <xdr:cNvPr id="480" name="テキスト ボックス 479"/>
        <xdr:cNvSpPr txBox="1"/>
      </xdr:nvSpPr>
      <xdr:spPr>
        <a:xfrm>
          <a:off x="9372111" y="164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139288</xdr:rowOff>
    </xdr:from>
    <xdr:to>
      <xdr:col>12</xdr:col>
      <xdr:colOff>561975</xdr:colOff>
      <xdr:row>98</xdr:row>
      <xdr:rowOff>69438</xdr:rowOff>
    </xdr:to>
    <xdr:sp macro="" textlink="">
      <xdr:nvSpPr>
        <xdr:cNvPr id="481" name="円/楕円 480"/>
        <xdr:cNvSpPr/>
      </xdr:nvSpPr>
      <xdr:spPr>
        <a:xfrm>
          <a:off x="8699500" y="167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60565</xdr:rowOff>
    </xdr:from>
    <xdr:ext cx="534377" cy="259045"/>
    <xdr:sp macro="" textlink="">
      <xdr:nvSpPr>
        <xdr:cNvPr id="482" name="テキスト ボックス 481"/>
        <xdr:cNvSpPr txBox="1"/>
      </xdr:nvSpPr>
      <xdr:spPr>
        <a:xfrm>
          <a:off x="8483111" y="168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158756</xdr:rowOff>
    </xdr:from>
    <xdr:to>
      <xdr:col>11</xdr:col>
      <xdr:colOff>358775</xdr:colOff>
      <xdr:row>98</xdr:row>
      <xdr:rowOff>88906</xdr:rowOff>
    </xdr:to>
    <xdr:sp macro="" textlink="">
      <xdr:nvSpPr>
        <xdr:cNvPr id="483" name="円/楕円 482"/>
        <xdr:cNvSpPr/>
      </xdr:nvSpPr>
      <xdr:spPr>
        <a:xfrm>
          <a:off x="7810500" y="167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80033</xdr:rowOff>
    </xdr:from>
    <xdr:ext cx="534377" cy="259045"/>
    <xdr:sp macro="" textlink="">
      <xdr:nvSpPr>
        <xdr:cNvPr id="484" name="テキスト ボックス 483"/>
        <xdr:cNvSpPr txBox="1"/>
      </xdr:nvSpPr>
      <xdr:spPr>
        <a:xfrm>
          <a:off x="7594111" y="1688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16929</xdr:rowOff>
    </xdr:from>
    <xdr:to>
      <xdr:col>10</xdr:col>
      <xdr:colOff>155575</xdr:colOff>
      <xdr:row>98</xdr:row>
      <xdr:rowOff>118529</xdr:rowOff>
    </xdr:to>
    <xdr:sp macro="" textlink="">
      <xdr:nvSpPr>
        <xdr:cNvPr id="485" name="円/楕円 484"/>
        <xdr:cNvSpPr/>
      </xdr:nvSpPr>
      <xdr:spPr>
        <a:xfrm>
          <a:off x="6921500" y="168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109656</xdr:rowOff>
    </xdr:from>
    <xdr:ext cx="534377" cy="259045"/>
    <xdr:sp macro="" textlink="">
      <xdr:nvSpPr>
        <xdr:cNvPr id="486" name="テキスト ボックス 485"/>
        <xdr:cNvSpPr txBox="1"/>
      </xdr:nvSpPr>
      <xdr:spPr>
        <a:xfrm>
          <a:off x="6705111" y="169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53377</xdr:rowOff>
    </xdr:from>
    <xdr:to>
      <xdr:col>23</xdr:col>
      <xdr:colOff>517525</xdr:colOff>
      <xdr:row>38</xdr:row>
      <xdr:rowOff>68943</xdr:rowOff>
    </xdr:to>
    <xdr:cxnSp macro="">
      <xdr:nvCxnSpPr>
        <xdr:cNvPr id="518" name="直線コネクタ 517"/>
        <xdr:cNvCxnSpPr/>
      </xdr:nvCxnSpPr>
      <xdr:spPr>
        <a:xfrm>
          <a:off x="15481300" y="6568477"/>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53377</xdr:rowOff>
    </xdr:from>
    <xdr:to>
      <xdr:col>22</xdr:col>
      <xdr:colOff>365125</xdr:colOff>
      <xdr:row>38</xdr:row>
      <xdr:rowOff>96048</xdr:rowOff>
    </xdr:to>
    <xdr:cxnSp macro="">
      <xdr:nvCxnSpPr>
        <xdr:cNvPr id="521" name="直線コネクタ 520"/>
        <xdr:cNvCxnSpPr/>
      </xdr:nvCxnSpPr>
      <xdr:spPr>
        <a:xfrm flipV="1">
          <a:off x="14592300" y="6568477"/>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134584</xdr:rowOff>
    </xdr:from>
    <xdr:to>
      <xdr:col>21</xdr:col>
      <xdr:colOff>161925</xdr:colOff>
      <xdr:row>38</xdr:row>
      <xdr:rowOff>96048</xdr:rowOff>
    </xdr:to>
    <xdr:cxnSp macro="">
      <xdr:nvCxnSpPr>
        <xdr:cNvPr id="524" name="直線コネクタ 523"/>
        <xdr:cNvCxnSpPr/>
      </xdr:nvCxnSpPr>
      <xdr:spPr>
        <a:xfrm>
          <a:off x="13703300" y="6306784"/>
          <a:ext cx="889000" cy="30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134584</xdr:rowOff>
    </xdr:from>
    <xdr:to>
      <xdr:col>19</xdr:col>
      <xdr:colOff>644525</xdr:colOff>
      <xdr:row>37</xdr:row>
      <xdr:rowOff>5044</xdr:rowOff>
    </xdr:to>
    <xdr:cxnSp macro="">
      <xdr:nvCxnSpPr>
        <xdr:cNvPr id="527" name="直線コネクタ 526"/>
        <xdr:cNvCxnSpPr/>
      </xdr:nvCxnSpPr>
      <xdr:spPr>
        <a:xfrm flipV="1">
          <a:off x="12814300" y="6306784"/>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18143</xdr:rowOff>
    </xdr:from>
    <xdr:to>
      <xdr:col>23</xdr:col>
      <xdr:colOff>568325</xdr:colOff>
      <xdr:row>38</xdr:row>
      <xdr:rowOff>119743</xdr:rowOff>
    </xdr:to>
    <xdr:sp macro="" textlink="">
      <xdr:nvSpPr>
        <xdr:cNvPr id="537" name="円/楕円 536"/>
        <xdr:cNvSpPr/>
      </xdr:nvSpPr>
      <xdr:spPr>
        <a:xfrm>
          <a:off x="16268700" y="65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168020</xdr:rowOff>
    </xdr:from>
    <xdr:ext cx="534377" cy="259045"/>
    <xdr:sp macro="" textlink="">
      <xdr:nvSpPr>
        <xdr:cNvPr id="538" name="消防費該当値テキスト"/>
        <xdr:cNvSpPr txBox="1"/>
      </xdr:nvSpPr>
      <xdr:spPr>
        <a:xfrm>
          <a:off x="16370300" y="65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2577</xdr:rowOff>
    </xdr:from>
    <xdr:to>
      <xdr:col>22</xdr:col>
      <xdr:colOff>415925</xdr:colOff>
      <xdr:row>38</xdr:row>
      <xdr:rowOff>104177</xdr:rowOff>
    </xdr:to>
    <xdr:sp macro="" textlink="">
      <xdr:nvSpPr>
        <xdr:cNvPr id="539" name="円/楕円 538"/>
        <xdr:cNvSpPr/>
      </xdr:nvSpPr>
      <xdr:spPr>
        <a:xfrm>
          <a:off x="15430500" y="65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95304</xdr:rowOff>
    </xdr:from>
    <xdr:ext cx="534377" cy="259045"/>
    <xdr:sp macro="" textlink="">
      <xdr:nvSpPr>
        <xdr:cNvPr id="540" name="テキスト ボックス 539"/>
        <xdr:cNvSpPr txBox="1"/>
      </xdr:nvSpPr>
      <xdr:spPr>
        <a:xfrm>
          <a:off x="15214111" y="66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45248</xdr:rowOff>
    </xdr:from>
    <xdr:to>
      <xdr:col>21</xdr:col>
      <xdr:colOff>212725</xdr:colOff>
      <xdr:row>38</xdr:row>
      <xdr:rowOff>146848</xdr:rowOff>
    </xdr:to>
    <xdr:sp macro="" textlink="">
      <xdr:nvSpPr>
        <xdr:cNvPr id="541" name="円/楕円 540"/>
        <xdr:cNvSpPr/>
      </xdr:nvSpPr>
      <xdr:spPr>
        <a:xfrm>
          <a:off x="14541500" y="65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137975</xdr:rowOff>
    </xdr:from>
    <xdr:ext cx="534377" cy="259045"/>
    <xdr:sp macro="" textlink="">
      <xdr:nvSpPr>
        <xdr:cNvPr id="542" name="テキスト ボックス 541"/>
        <xdr:cNvSpPr txBox="1"/>
      </xdr:nvSpPr>
      <xdr:spPr>
        <a:xfrm>
          <a:off x="14325111" y="66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83784</xdr:rowOff>
    </xdr:from>
    <xdr:to>
      <xdr:col>20</xdr:col>
      <xdr:colOff>9525</xdr:colOff>
      <xdr:row>37</xdr:row>
      <xdr:rowOff>13934</xdr:rowOff>
    </xdr:to>
    <xdr:sp macro="" textlink="">
      <xdr:nvSpPr>
        <xdr:cNvPr id="543" name="円/楕円 542"/>
        <xdr:cNvSpPr/>
      </xdr:nvSpPr>
      <xdr:spPr>
        <a:xfrm>
          <a:off x="13652500" y="62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5061</xdr:rowOff>
    </xdr:from>
    <xdr:ext cx="534377" cy="259045"/>
    <xdr:sp macro="" textlink="">
      <xdr:nvSpPr>
        <xdr:cNvPr id="544" name="テキスト ボックス 543"/>
        <xdr:cNvSpPr txBox="1"/>
      </xdr:nvSpPr>
      <xdr:spPr>
        <a:xfrm>
          <a:off x="13436111" y="634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125694</xdr:rowOff>
    </xdr:from>
    <xdr:to>
      <xdr:col>18</xdr:col>
      <xdr:colOff>492125</xdr:colOff>
      <xdr:row>37</xdr:row>
      <xdr:rowOff>55844</xdr:rowOff>
    </xdr:to>
    <xdr:sp macro="" textlink="">
      <xdr:nvSpPr>
        <xdr:cNvPr id="545" name="円/楕円 544"/>
        <xdr:cNvSpPr/>
      </xdr:nvSpPr>
      <xdr:spPr>
        <a:xfrm>
          <a:off x="12763500" y="62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46971</xdr:rowOff>
    </xdr:from>
    <xdr:ext cx="534377" cy="259045"/>
    <xdr:sp macro="" textlink="">
      <xdr:nvSpPr>
        <xdr:cNvPr id="546" name="テキスト ボックス 545"/>
        <xdr:cNvSpPr txBox="1"/>
      </xdr:nvSpPr>
      <xdr:spPr>
        <a:xfrm>
          <a:off x="12547111" y="63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61222</xdr:rowOff>
    </xdr:from>
    <xdr:to>
      <xdr:col>23</xdr:col>
      <xdr:colOff>517525</xdr:colOff>
      <xdr:row>57</xdr:row>
      <xdr:rowOff>123927</xdr:rowOff>
    </xdr:to>
    <xdr:cxnSp macro="">
      <xdr:nvCxnSpPr>
        <xdr:cNvPr id="574" name="直線コネクタ 573"/>
        <xdr:cNvCxnSpPr/>
      </xdr:nvCxnSpPr>
      <xdr:spPr>
        <a:xfrm>
          <a:off x="15481300" y="9833872"/>
          <a:ext cx="838200" cy="6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61222</xdr:rowOff>
    </xdr:from>
    <xdr:to>
      <xdr:col>22</xdr:col>
      <xdr:colOff>365125</xdr:colOff>
      <xdr:row>57</xdr:row>
      <xdr:rowOff>128979</xdr:rowOff>
    </xdr:to>
    <xdr:cxnSp macro="">
      <xdr:nvCxnSpPr>
        <xdr:cNvPr id="577" name="直線コネクタ 576"/>
        <xdr:cNvCxnSpPr/>
      </xdr:nvCxnSpPr>
      <xdr:spPr>
        <a:xfrm flipV="1">
          <a:off x="14592300" y="9833872"/>
          <a:ext cx="8890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154491</xdr:rowOff>
    </xdr:from>
    <xdr:to>
      <xdr:col>21</xdr:col>
      <xdr:colOff>161925</xdr:colOff>
      <xdr:row>57</xdr:row>
      <xdr:rowOff>128979</xdr:rowOff>
    </xdr:to>
    <xdr:cxnSp macro="">
      <xdr:nvCxnSpPr>
        <xdr:cNvPr id="580" name="直線コネクタ 579"/>
        <xdr:cNvCxnSpPr/>
      </xdr:nvCxnSpPr>
      <xdr:spPr>
        <a:xfrm>
          <a:off x="13703300" y="9755691"/>
          <a:ext cx="889000" cy="14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154491</xdr:rowOff>
    </xdr:from>
    <xdr:to>
      <xdr:col>19</xdr:col>
      <xdr:colOff>644525</xdr:colOff>
      <xdr:row>57</xdr:row>
      <xdr:rowOff>44122</xdr:rowOff>
    </xdr:to>
    <xdr:cxnSp macro="">
      <xdr:nvCxnSpPr>
        <xdr:cNvPr id="583" name="直線コネクタ 582"/>
        <xdr:cNvCxnSpPr/>
      </xdr:nvCxnSpPr>
      <xdr:spPr>
        <a:xfrm flipV="1">
          <a:off x="12814300" y="9755691"/>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73127</xdr:rowOff>
    </xdr:from>
    <xdr:to>
      <xdr:col>23</xdr:col>
      <xdr:colOff>568325</xdr:colOff>
      <xdr:row>58</xdr:row>
      <xdr:rowOff>3277</xdr:rowOff>
    </xdr:to>
    <xdr:sp macro="" textlink="">
      <xdr:nvSpPr>
        <xdr:cNvPr id="593" name="円/楕円 592"/>
        <xdr:cNvSpPr/>
      </xdr:nvSpPr>
      <xdr:spPr>
        <a:xfrm>
          <a:off x="16268700" y="9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51554</xdr:rowOff>
    </xdr:from>
    <xdr:ext cx="534377" cy="259045"/>
    <xdr:sp macro="" textlink="">
      <xdr:nvSpPr>
        <xdr:cNvPr id="594" name="教育費該当値テキスト"/>
        <xdr:cNvSpPr txBox="1"/>
      </xdr:nvSpPr>
      <xdr:spPr>
        <a:xfrm>
          <a:off x="16370300" y="982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10422</xdr:rowOff>
    </xdr:from>
    <xdr:to>
      <xdr:col>22</xdr:col>
      <xdr:colOff>415925</xdr:colOff>
      <xdr:row>57</xdr:row>
      <xdr:rowOff>112022</xdr:rowOff>
    </xdr:to>
    <xdr:sp macro="" textlink="">
      <xdr:nvSpPr>
        <xdr:cNvPr id="595" name="円/楕円 594"/>
        <xdr:cNvSpPr/>
      </xdr:nvSpPr>
      <xdr:spPr>
        <a:xfrm>
          <a:off x="15430500" y="9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103149</xdr:rowOff>
    </xdr:from>
    <xdr:ext cx="534377" cy="259045"/>
    <xdr:sp macro="" textlink="">
      <xdr:nvSpPr>
        <xdr:cNvPr id="596" name="テキスト ボックス 595"/>
        <xdr:cNvSpPr txBox="1"/>
      </xdr:nvSpPr>
      <xdr:spPr>
        <a:xfrm>
          <a:off x="15214111" y="987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78179</xdr:rowOff>
    </xdr:from>
    <xdr:to>
      <xdr:col>21</xdr:col>
      <xdr:colOff>212725</xdr:colOff>
      <xdr:row>58</xdr:row>
      <xdr:rowOff>8329</xdr:rowOff>
    </xdr:to>
    <xdr:sp macro="" textlink="">
      <xdr:nvSpPr>
        <xdr:cNvPr id="597" name="円/楕円 596"/>
        <xdr:cNvSpPr/>
      </xdr:nvSpPr>
      <xdr:spPr>
        <a:xfrm>
          <a:off x="14541500" y="98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170906</xdr:rowOff>
    </xdr:from>
    <xdr:ext cx="534377" cy="259045"/>
    <xdr:sp macro="" textlink="">
      <xdr:nvSpPr>
        <xdr:cNvPr id="598" name="テキスト ボックス 597"/>
        <xdr:cNvSpPr txBox="1"/>
      </xdr:nvSpPr>
      <xdr:spPr>
        <a:xfrm>
          <a:off x="14325111" y="994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103691</xdr:rowOff>
    </xdr:from>
    <xdr:to>
      <xdr:col>20</xdr:col>
      <xdr:colOff>9525</xdr:colOff>
      <xdr:row>57</xdr:row>
      <xdr:rowOff>33841</xdr:rowOff>
    </xdr:to>
    <xdr:sp macro="" textlink="">
      <xdr:nvSpPr>
        <xdr:cNvPr id="599" name="円/楕円 598"/>
        <xdr:cNvSpPr/>
      </xdr:nvSpPr>
      <xdr:spPr>
        <a:xfrm>
          <a:off x="13652500" y="97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24968</xdr:rowOff>
    </xdr:from>
    <xdr:ext cx="534377" cy="259045"/>
    <xdr:sp macro="" textlink="">
      <xdr:nvSpPr>
        <xdr:cNvPr id="600" name="テキスト ボックス 599"/>
        <xdr:cNvSpPr txBox="1"/>
      </xdr:nvSpPr>
      <xdr:spPr>
        <a:xfrm>
          <a:off x="13436111" y="979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164772</xdr:rowOff>
    </xdr:from>
    <xdr:to>
      <xdr:col>18</xdr:col>
      <xdr:colOff>492125</xdr:colOff>
      <xdr:row>57</xdr:row>
      <xdr:rowOff>94922</xdr:rowOff>
    </xdr:to>
    <xdr:sp macro="" textlink="">
      <xdr:nvSpPr>
        <xdr:cNvPr id="601" name="円/楕円 600"/>
        <xdr:cNvSpPr/>
      </xdr:nvSpPr>
      <xdr:spPr>
        <a:xfrm>
          <a:off x="12763500" y="976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86049</xdr:rowOff>
    </xdr:from>
    <xdr:ext cx="534377" cy="259045"/>
    <xdr:sp macro="" textlink="">
      <xdr:nvSpPr>
        <xdr:cNvPr id="602" name="テキスト ボックス 601"/>
        <xdr:cNvSpPr txBox="1"/>
      </xdr:nvSpPr>
      <xdr:spPr>
        <a:xfrm>
          <a:off x="12547111" y="985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106485</xdr:rowOff>
    </xdr:from>
    <xdr:to>
      <xdr:col>23</xdr:col>
      <xdr:colOff>517525</xdr:colOff>
      <xdr:row>97</xdr:row>
      <xdr:rowOff>111758</xdr:rowOff>
    </xdr:to>
    <xdr:cxnSp macro="">
      <xdr:nvCxnSpPr>
        <xdr:cNvPr id="690" name="直線コネクタ 689"/>
        <xdr:cNvCxnSpPr/>
      </xdr:nvCxnSpPr>
      <xdr:spPr>
        <a:xfrm flipV="1">
          <a:off x="15481300" y="16737135"/>
          <a:ext cx="838200" cy="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74755</xdr:rowOff>
    </xdr:from>
    <xdr:to>
      <xdr:col>22</xdr:col>
      <xdr:colOff>365125</xdr:colOff>
      <xdr:row>97</xdr:row>
      <xdr:rowOff>111758</xdr:rowOff>
    </xdr:to>
    <xdr:cxnSp macro="">
      <xdr:nvCxnSpPr>
        <xdr:cNvPr id="693" name="直線コネクタ 692"/>
        <xdr:cNvCxnSpPr/>
      </xdr:nvCxnSpPr>
      <xdr:spPr>
        <a:xfrm>
          <a:off x="14592300" y="16705405"/>
          <a:ext cx="889000" cy="3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74755</xdr:rowOff>
    </xdr:from>
    <xdr:to>
      <xdr:col>21</xdr:col>
      <xdr:colOff>161925</xdr:colOff>
      <xdr:row>97</xdr:row>
      <xdr:rowOff>79471</xdr:rowOff>
    </xdr:to>
    <xdr:cxnSp macro="">
      <xdr:nvCxnSpPr>
        <xdr:cNvPr id="696" name="直線コネクタ 695"/>
        <xdr:cNvCxnSpPr/>
      </xdr:nvCxnSpPr>
      <xdr:spPr>
        <a:xfrm flipV="1">
          <a:off x="13703300" y="16705405"/>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8" name="テキスト ボックス 697"/>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72332</xdr:rowOff>
    </xdr:from>
    <xdr:to>
      <xdr:col>19</xdr:col>
      <xdr:colOff>644525</xdr:colOff>
      <xdr:row>97</xdr:row>
      <xdr:rowOff>79471</xdr:rowOff>
    </xdr:to>
    <xdr:cxnSp macro="">
      <xdr:nvCxnSpPr>
        <xdr:cNvPr id="699" name="直線コネクタ 698"/>
        <xdr:cNvCxnSpPr/>
      </xdr:nvCxnSpPr>
      <xdr:spPr>
        <a:xfrm>
          <a:off x="12814300" y="16702982"/>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1" name="テキスト ボックス 700"/>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3" name="テキスト ボックス 702"/>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55685</xdr:rowOff>
    </xdr:from>
    <xdr:to>
      <xdr:col>23</xdr:col>
      <xdr:colOff>568325</xdr:colOff>
      <xdr:row>97</xdr:row>
      <xdr:rowOff>157285</xdr:rowOff>
    </xdr:to>
    <xdr:sp macro="" textlink="">
      <xdr:nvSpPr>
        <xdr:cNvPr id="709" name="円/楕円 708"/>
        <xdr:cNvSpPr/>
      </xdr:nvSpPr>
      <xdr:spPr>
        <a:xfrm>
          <a:off x="16268700" y="166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78562</xdr:rowOff>
    </xdr:from>
    <xdr:ext cx="534377" cy="259045"/>
    <xdr:sp macro="" textlink="">
      <xdr:nvSpPr>
        <xdr:cNvPr id="710" name="公債費該当値テキスト"/>
        <xdr:cNvSpPr txBox="1"/>
      </xdr:nvSpPr>
      <xdr:spPr>
        <a:xfrm>
          <a:off x="16370300" y="1653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60958</xdr:rowOff>
    </xdr:from>
    <xdr:to>
      <xdr:col>22</xdr:col>
      <xdr:colOff>415925</xdr:colOff>
      <xdr:row>97</xdr:row>
      <xdr:rowOff>162558</xdr:rowOff>
    </xdr:to>
    <xdr:sp macro="" textlink="">
      <xdr:nvSpPr>
        <xdr:cNvPr id="711" name="円/楕円 710"/>
        <xdr:cNvSpPr/>
      </xdr:nvSpPr>
      <xdr:spPr>
        <a:xfrm>
          <a:off x="15430500" y="16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7635</xdr:rowOff>
    </xdr:from>
    <xdr:ext cx="534377" cy="259045"/>
    <xdr:sp macro="" textlink="">
      <xdr:nvSpPr>
        <xdr:cNvPr id="712" name="テキスト ボックス 711"/>
        <xdr:cNvSpPr txBox="1"/>
      </xdr:nvSpPr>
      <xdr:spPr>
        <a:xfrm>
          <a:off x="15214111" y="164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23955</xdr:rowOff>
    </xdr:from>
    <xdr:to>
      <xdr:col>21</xdr:col>
      <xdr:colOff>212725</xdr:colOff>
      <xdr:row>97</xdr:row>
      <xdr:rowOff>125555</xdr:rowOff>
    </xdr:to>
    <xdr:sp macro="" textlink="">
      <xdr:nvSpPr>
        <xdr:cNvPr id="713" name="円/楕円 712"/>
        <xdr:cNvSpPr/>
      </xdr:nvSpPr>
      <xdr:spPr>
        <a:xfrm>
          <a:off x="14541500" y="166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142082</xdr:rowOff>
    </xdr:from>
    <xdr:ext cx="534377" cy="259045"/>
    <xdr:sp macro="" textlink="">
      <xdr:nvSpPr>
        <xdr:cNvPr id="714" name="テキスト ボックス 713"/>
        <xdr:cNvSpPr txBox="1"/>
      </xdr:nvSpPr>
      <xdr:spPr>
        <a:xfrm>
          <a:off x="14325111" y="164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28671</xdr:rowOff>
    </xdr:from>
    <xdr:to>
      <xdr:col>20</xdr:col>
      <xdr:colOff>9525</xdr:colOff>
      <xdr:row>97</xdr:row>
      <xdr:rowOff>130271</xdr:rowOff>
    </xdr:to>
    <xdr:sp macro="" textlink="">
      <xdr:nvSpPr>
        <xdr:cNvPr id="715" name="円/楕円 714"/>
        <xdr:cNvSpPr/>
      </xdr:nvSpPr>
      <xdr:spPr>
        <a:xfrm>
          <a:off x="13652500" y="1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146798</xdr:rowOff>
    </xdr:from>
    <xdr:ext cx="534377" cy="259045"/>
    <xdr:sp macro="" textlink="">
      <xdr:nvSpPr>
        <xdr:cNvPr id="716" name="テキスト ボックス 715"/>
        <xdr:cNvSpPr txBox="1"/>
      </xdr:nvSpPr>
      <xdr:spPr>
        <a:xfrm>
          <a:off x="13436111" y="164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21532</xdr:rowOff>
    </xdr:from>
    <xdr:to>
      <xdr:col>18</xdr:col>
      <xdr:colOff>492125</xdr:colOff>
      <xdr:row>97</xdr:row>
      <xdr:rowOff>123132</xdr:rowOff>
    </xdr:to>
    <xdr:sp macro="" textlink="">
      <xdr:nvSpPr>
        <xdr:cNvPr id="717" name="円/楕円 716"/>
        <xdr:cNvSpPr/>
      </xdr:nvSpPr>
      <xdr:spPr>
        <a:xfrm>
          <a:off x="12763500" y="166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139659</xdr:rowOff>
    </xdr:from>
    <xdr:ext cx="534377" cy="259045"/>
    <xdr:sp macro="" textlink="">
      <xdr:nvSpPr>
        <xdr:cNvPr id="718" name="テキスト ボックス 717"/>
        <xdr:cNvSpPr txBox="1"/>
      </xdr:nvSpPr>
      <xdr:spPr>
        <a:xfrm>
          <a:off x="12547111" y="1642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住民一人当たりのコストとしては民生費が一番高く、</a:t>
          </a:r>
          <a:r>
            <a:rPr kumimoji="1" lang="en-US" altLang="ja-JP" sz="1300">
              <a:latin typeface="ＭＳ Ｐゴシック"/>
            </a:rPr>
            <a:t>137,471</a:t>
          </a:r>
          <a:r>
            <a:rPr kumimoji="1" lang="ja-JP" altLang="en-US" sz="1300">
              <a:latin typeface="ＭＳ Ｐゴシック"/>
            </a:rPr>
            <a:t>円となっていた。これは年金生活者等支援臨時福祉給付金や生活保護費、介護・訓練等給付費の増大が要因であると考えられる。また、前年度と比較すると、</a:t>
          </a:r>
          <a:r>
            <a:rPr kumimoji="1" lang="en-US" altLang="ja-JP" sz="1300">
              <a:latin typeface="ＭＳ Ｐゴシック"/>
            </a:rPr>
            <a:t>8,947</a:t>
          </a:r>
          <a:r>
            <a:rPr kumimoji="1" lang="ja-JP" altLang="en-US" sz="1300">
              <a:latin typeface="ＭＳ Ｐゴシック"/>
            </a:rPr>
            <a:t>円の増加となる。</a:t>
          </a:r>
          <a:endParaRPr kumimoji="1" lang="en-US" altLang="ja-JP" sz="1300">
            <a:latin typeface="ＭＳ Ｐゴシック"/>
          </a:endParaRPr>
        </a:p>
        <a:p>
          <a:r>
            <a:rPr kumimoji="1" lang="ja-JP" altLang="en-US" sz="1300">
              <a:latin typeface="ＭＳ Ｐゴシック"/>
            </a:rPr>
            <a:t>同じく前年度と比較してもっとも減少が大きかったものとしては、総務費であり</a:t>
          </a:r>
          <a:r>
            <a:rPr kumimoji="1" lang="en-US" altLang="ja-JP" sz="1300">
              <a:latin typeface="ＭＳ Ｐゴシック"/>
            </a:rPr>
            <a:t>5,998</a:t>
          </a:r>
          <a:r>
            <a:rPr kumimoji="1" lang="ja-JP" altLang="en-US" sz="1300">
              <a:latin typeface="ＭＳ Ｐゴシック"/>
            </a:rPr>
            <a:t>円の減少である。これは用地購入費や発掘調査業務委託料が減少したためである。また、土木費（前年度比▲</a:t>
          </a:r>
          <a:r>
            <a:rPr kumimoji="1" lang="en-US" altLang="ja-JP" sz="1300">
              <a:latin typeface="ＭＳ Ｐゴシック"/>
            </a:rPr>
            <a:t>3,511</a:t>
          </a:r>
          <a:r>
            <a:rPr kumimoji="1" lang="ja-JP" altLang="en-US" sz="1300">
              <a:latin typeface="ＭＳ Ｐゴシック"/>
            </a:rPr>
            <a:t>円）や教育費（前年度比▲</a:t>
          </a:r>
          <a:r>
            <a:rPr kumimoji="1" lang="en-US" altLang="ja-JP" sz="1300">
              <a:latin typeface="ＭＳ Ｐゴシック"/>
            </a:rPr>
            <a:t>2,743</a:t>
          </a:r>
          <a:r>
            <a:rPr kumimoji="1" lang="ja-JP" altLang="en-US" sz="1300">
              <a:latin typeface="ＭＳ Ｐゴシック"/>
            </a:rPr>
            <a:t>円）でも</a:t>
          </a:r>
          <a:endParaRPr kumimoji="1" lang="en-US" altLang="ja-JP" sz="1300">
            <a:latin typeface="ＭＳ Ｐゴシック"/>
          </a:endParaRPr>
        </a:p>
        <a:p>
          <a:r>
            <a:rPr kumimoji="1" lang="ja-JP" altLang="en-US" sz="1300">
              <a:latin typeface="ＭＳ Ｐゴシック"/>
            </a:rPr>
            <a:t>減少が見られる。今後、新規事業については一層必要性の検証に取り組み、経費の削減に努める。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年度から経常経費・投資的経費の一律削減を行い、それ以降も継続して歳出の見直しを実施した。（平成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年度は削減なし）</a:t>
          </a: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年度では当初予算において経常経費の一部で</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％、投資的経費</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の削減を見込んだ。実質単年度収支の減少に関しては、歳入に対し物件費等の歳出増加、財政調整基金に加えて公共施設整備基金の積立を実施したことが要因で、実質収支額の比率は減少し、実質単年度収支も▲</a:t>
          </a:r>
          <a:r>
            <a:rPr kumimoji="1" lang="en-US" altLang="ja-JP" sz="1200">
              <a:latin typeface="ＭＳ ゴシック" pitchFamily="49" charset="-128"/>
              <a:ea typeface="ＭＳ ゴシック" pitchFamily="49" charset="-128"/>
            </a:rPr>
            <a:t>0.62</a:t>
          </a:r>
          <a:r>
            <a:rPr kumimoji="1" lang="ja-JP" altLang="en-US" sz="1200">
              <a:latin typeface="ＭＳ ゴシック" pitchFamily="49" charset="-128"/>
              <a:ea typeface="ＭＳ ゴシック" pitchFamily="49" charset="-128"/>
            </a:rPr>
            <a:t>となっている。よって、今後は適切な経費の削減、基金についても財政指標の影響への考慮を含めて積立てる必要がある。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連結実質赤字比率は黒字となっている。</a:t>
          </a:r>
        </a:p>
        <a:p>
          <a:r>
            <a:rPr kumimoji="1" lang="ja-JP" altLang="en-US" sz="1400">
              <a:latin typeface="ＭＳ ゴシック" pitchFamily="49" charset="-128"/>
              <a:ea typeface="ＭＳ ゴシック" pitchFamily="49" charset="-128"/>
            </a:rPr>
            <a:t>住宅新築資金等貸付事業特別会計においては、平成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年度に地方債の借換を実施し、利子償還額の圧縮を図った。しかし、貸付金元利徴収金収入が伸び悩み、標準財政規模比の改善にはつながらなかった。また、平成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年までは特別会計であった下水道事業会計は、平成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年度から地方公営企業法を全部適用し、公営企業会計に移行している。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年度から実施している一律削減により、改善につながっている。ただし、一律削減に頼るのではなく、各事業の見直しや取捨選択を念頭に置き、今後も経費削減に努める。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42632881</v>
      </c>
      <c r="BO4" s="411"/>
      <c r="BP4" s="411"/>
      <c r="BQ4" s="411"/>
      <c r="BR4" s="411"/>
      <c r="BS4" s="411"/>
      <c r="BT4" s="411"/>
      <c r="BU4" s="412"/>
      <c r="BV4" s="410">
        <v>44416183</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3.9</v>
      </c>
      <c r="CU4" s="588"/>
      <c r="CV4" s="588"/>
      <c r="CW4" s="588"/>
      <c r="CX4" s="588"/>
      <c r="CY4" s="588"/>
      <c r="CZ4" s="588"/>
      <c r="DA4" s="589"/>
      <c r="DB4" s="587">
        <v>5.8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41449585</v>
      </c>
      <c r="BO5" s="416"/>
      <c r="BP5" s="416"/>
      <c r="BQ5" s="416"/>
      <c r="BR5" s="416"/>
      <c r="BS5" s="416"/>
      <c r="BT5" s="416"/>
      <c r="BU5" s="417"/>
      <c r="BV5" s="415">
        <v>42084196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97.3</v>
      </c>
      <c r="CU5" s="386"/>
      <c r="CV5" s="386"/>
      <c r="CW5" s="386"/>
      <c r="CX5" s="386"/>
      <c r="CY5" s="386"/>
      <c r="CZ5" s="386"/>
      <c r="DA5" s="387"/>
      <c r="DB5" s="385">
        <v>94.5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1183296</v>
      </c>
      <c r="BO6" s="416"/>
      <c r="BP6" s="416"/>
      <c r="BQ6" s="416"/>
      <c r="BR6" s="416"/>
      <c r="BS6" s="416"/>
      <c r="BT6" s="416"/>
      <c r="BU6" s="417"/>
      <c r="BV6" s="415">
        <v>2331987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103.6</v>
      </c>
      <c r="CU6" s="562"/>
      <c r="CV6" s="562"/>
      <c r="CW6" s="562"/>
      <c r="CX6" s="562"/>
      <c r="CY6" s="562"/>
      <c r="CZ6" s="562"/>
      <c r="DA6" s="563"/>
      <c r="DB6" s="561">
        <v>102.3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256197</v>
      </c>
      <c r="BO7" s="416"/>
      <c r="BP7" s="416"/>
      <c r="BQ7" s="416"/>
      <c r="BR7" s="416"/>
      <c r="BS7" s="416"/>
      <c r="BT7" s="416"/>
      <c r="BU7" s="417"/>
      <c r="BV7" s="415">
        <v>954648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23735594</v>
      </c>
      <c r="CU7" s="416"/>
      <c r="CV7" s="416"/>
      <c r="CW7" s="416"/>
      <c r="CX7" s="416"/>
      <c r="CY7" s="416"/>
      <c r="CZ7" s="416"/>
      <c r="DA7" s="417"/>
      <c r="DB7" s="415">
        <v>23643058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927099</v>
      </c>
      <c r="BO8" s="416"/>
      <c r="BP8" s="416"/>
      <c r="BQ8" s="416"/>
      <c r="BR8" s="416"/>
      <c r="BS8" s="416"/>
      <c r="BT8" s="416"/>
      <c r="BU8" s="417"/>
      <c r="BV8" s="415">
        <v>1377339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v>
      </c>
      <c r="CU8" s="525"/>
      <c r="CV8" s="525"/>
      <c r="CW8" s="525"/>
      <c r="CX8" s="525"/>
      <c r="CY8" s="525"/>
      <c r="CZ8" s="525"/>
      <c r="DA8" s="526"/>
      <c r="DB8" s="524">
        <v>0.69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124111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-450240</v>
      </c>
      <c r="BO9" s="416"/>
      <c r="BP9" s="416"/>
      <c r="BQ9" s="416"/>
      <c r="BR9" s="416"/>
      <c r="BS9" s="416"/>
      <c r="BT9" s="416"/>
      <c r="BU9" s="417"/>
      <c r="BV9" s="415">
        <v>-160187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15.7</v>
      </c>
      <c r="CU9" s="386"/>
      <c r="CV9" s="386"/>
      <c r="CW9" s="386"/>
      <c r="CX9" s="386"/>
      <c r="CY9" s="386"/>
      <c r="CZ9" s="386"/>
      <c r="DA9" s="387"/>
      <c r="DB9" s="385">
        <v>14.7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125605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303294</v>
      </c>
      <c r="BO10" s="416"/>
      <c r="BP10" s="416"/>
      <c r="BQ10" s="416"/>
      <c r="BR10" s="416"/>
      <c r="BS10" s="416"/>
      <c r="BT10" s="416"/>
      <c r="BU10" s="417"/>
      <c r="BV10" s="415">
        <v>504064</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123589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122596</v>
      </c>
      <c r="S13" s="517"/>
      <c r="T13" s="517"/>
      <c r="U13" s="517"/>
      <c r="V13" s="518"/>
      <c r="W13" s="504" t="s">
        <v>124</v>
      </c>
      <c r="X13" s="428"/>
      <c r="Y13" s="428"/>
      <c r="Z13" s="428"/>
      <c r="AA13" s="428"/>
      <c r="AB13" s="429"/>
      <c r="AC13" s="391">
        <v>741</v>
      </c>
      <c r="AD13" s="392"/>
      <c r="AE13" s="392"/>
      <c r="AF13" s="392"/>
      <c r="AG13" s="393"/>
      <c r="AH13" s="391">
        <v>686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-146946</v>
      </c>
      <c r="BO13" s="416"/>
      <c r="BP13" s="416"/>
      <c r="BQ13" s="416"/>
      <c r="BR13" s="416"/>
      <c r="BS13" s="416"/>
      <c r="BT13" s="416"/>
      <c r="BU13" s="417"/>
      <c r="BV13" s="415">
        <v>343877</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8.4</v>
      </c>
      <c r="CU13" s="386"/>
      <c r="CV13" s="386"/>
      <c r="CW13" s="386"/>
      <c r="CX13" s="386"/>
      <c r="CY13" s="386"/>
      <c r="CZ13" s="386"/>
      <c r="DA13" s="387"/>
      <c r="DB13" s="385">
        <v>8.9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124113</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40.9</v>
      </c>
      <c r="CU14" s="488"/>
      <c r="CV14" s="488"/>
      <c r="CW14" s="488"/>
      <c r="CX14" s="488"/>
      <c r="CY14" s="488"/>
      <c r="CZ14" s="488"/>
      <c r="DA14" s="489"/>
      <c r="DB14" s="520">
        <v>75.900000000000006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123125</v>
      </c>
      <c r="S15" s="517"/>
      <c r="T15" s="517"/>
      <c r="U15" s="517"/>
      <c r="V15" s="518"/>
      <c r="W15" s="504" t="s">
        <v>131</v>
      </c>
      <c r="X15" s="428"/>
      <c r="Y15" s="428"/>
      <c r="Z15" s="428"/>
      <c r="AA15" s="428"/>
      <c r="AB15" s="429"/>
      <c r="AC15" s="391">
        <v>12124</v>
      </c>
      <c r="AD15" s="392"/>
      <c r="AE15" s="392"/>
      <c r="AF15" s="392"/>
      <c r="AG15" s="393"/>
      <c r="AH15" s="391">
        <v>12046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13252942</v>
      </c>
      <c r="BO15" s="411"/>
      <c r="BP15" s="411"/>
      <c r="BQ15" s="411"/>
      <c r="BR15" s="411"/>
      <c r="BS15" s="411"/>
      <c r="BT15" s="411"/>
      <c r="BU15" s="412"/>
      <c r="BV15" s="410">
        <v>12716171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23.6</v>
      </c>
      <c r="AD16" s="510"/>
      <c r="AE16" s="510"/>
      <c r="AF16" s="510"/>
      <c r="AG16" s="511"/>
      <c r="AH16" s="509">
        <v>24.5</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18530879</v>
      </c>
      <c r="BO16" s="416"/>
      <c r="BP16" s="416"/>
      <c r="BQ16" s="416"/>
      <c r="BR16" s="416"/>
      <c r="BS16" s="416"/>
      <c r="BT16" s="416"/>
      <c r="BU16" s="417"/>
      <c r="BV16" s="415">
        <v>18245761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38492</v>
      </c>
      <c r="AD17" s="392"/>
      <c r="AE17" s="392"/>
      <c r="AF17" s="392"/>
      <c r="AG17" s="393"/>
      <c r="AH17" s="391">
        <v>36412</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16998777</v>
      </c>
      <c r="BO17" s="416"/>
      <c r="BP17" s="416"/>
      <c r="BQ17" s="416"/>
      <c r="BR17" s="416"/>
      <c r="BS17" s="416"/>
      <c r="BT17" s="416"/>
      <c r="BU17" s="417"/>
      <c r="BV17" s="415">
        <v>16238815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39.56</v>
      </c>
      <c r="M18" s="480"/>
      <c r="N18" s="480"/>
      <c r="O18" s="480"/>
      <c r="P18" s="480"/>
      <c r="Q18" s="480"/>
      <c r="R18" s="481"/>
      <c r="S18" s="481"/>
      <c r="T18" s="481"/>
      <c r="U18" s="481"/>
      <c r="V18" s="482"/>
      <c r="W18" s="496"/>
      <c r="X18" s="497"/>
      <c r="Y18" s="497"/>
      <c r="Z18" s="497"/>
      <c r="AA18" s="497"/>
      <c r="AB18" s="505"/>
      <c r="AC18" s="379">
        <v>74.900000000000006</v>
      </c>
      <c r="AD18" s="380"/>
      <c r="AE18" s="380"/>
      <c r="AF18" s="380"/>
      <c r="AG18" s="483"/>
      <c r="AH18" s="379">
        <v>74.099999999999994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23524514</v>
      </c>
      <c r="BO18" s="416"/>
      <c r="BP18" s="416"/>
      <c r="BQ18" s="416"/>
      <c r="BR18" s="416"/>
      <c r="BS18" s="416"/>
      <c r="BT18" s="416"/>
      <c r="BU18" s="417"/>
      <c r="BV18" s="415">
        <v>23373903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3137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28548435</v>
      </c>
      <c r="BO19" s="416"/>
      <c r="BP19" s="416"/>
      <c r="BQ19" s="416"/>
      <c r="BR19" s="416"/>
      <c r="BS19" s="416"/>
      <c r="BT19" s="416"/>
      <c r="BU19" s="417"/>
      <c r="BV19" s="415">
        <v>30105207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49923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36887569</v>
      </c>
      <c r="BO23" s="416"/>
      <c r="BP23" s="416"/>
      <c r="BQ23" s="416"/>
      <c r="BR23" s="416"/>
      <c r="BS23" s="416"/>
      <c r="BT23" s="416"/>
      <c r="BU23" s="417"/>
      <c r="BV23" s="415">
        <v>38644981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9063</v>
      </c>
      <c r="R24" s="392"/>
      <c r="S24" s="392"/>
      <c r="T24" s="392"/>
      <c r="U24" s="392"/>
      <c r="V24" s="393"/>
      <c r="W24" s="457"/>
      <c r="X24" s="448"/>
      <c r="Y24" s="449"/>
      <c r="Z24" s="388" t="s">
        <v>154</v>
      </c>
      <c r="AA24" s="389"/>
      <c r="AB24" s="389"/>
      <c r="AC24" s="389"/>
      <c r="AD24" s="389"/>
      <c r="AE24" s="389"/>
      <c r="AF24" s="389"/>
      <c r="AG24" s="390"/>
      <c r="AH24" s="391">
        <v>796</v>
      </c>
      <c r="AI24" s="392"/>
      <c r="AJ24" s="392"/>
      <c r="AK24" s="392"/>
      <c r="AL24" s="393"/>
      <c r="AM24" s="391">
        <v>2414268</v>
      </c>
      <c r="AN24" s="392"/>
      <c r="AO24" s="392"/>
      <c r="AP24" s="392"/>
      <c r="AQ24" s="392"/>
      <c r="AR24" s="393"/>
      <c r="AS24" s="391">
        <v>3033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30045400</v>
      </c>
      <c r="BO24" s="416"/>
      <c r="BP24" s="416"/>
      <c r="BQ24" s="416"/>
      <c r="BR24" s="416"/>
      <c r="BS24" s="416"/>
      <c r="BT24" s="416"/>
      <c r="BU24" s="417"/>
      <c r="BV24" s="415">
        <v>32324524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7363</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18507097</v>
      </c>
      <c r="BO25" s="411"/>
      <c r="BP25" s="411"/>
      <c r="BQ25" s="411"/>
      <c r="BR25" s="411"/>
      <c r="BS25" s="411"/>
      <c r="BT25" s="411"/>
      <c r="BU25" s="412"/>
      <c r="BV25" s="410">
        <v>18442310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6707</v>
      </c>
      <c r="R26" s="392"/>
      <c r="S26" s="392"/>
      <c r="T26" s="392"/>
      <c r="U26" s="392"/>
      <c r="V26" s="393"/>
      <c r="W26" s="457"/>
      <c r="X26" s="448"/>
      <c r="Y26" s="449"/>
      <c r="Z26" s="388" t="s">
        <v>160</v>
      </c>
      <c r="AA26" s="470"/>
      <c r="AB26" s="470"/>
      <c r="AC26" s="470"/>
      <c r="AD26" s="470"/>
      <c r="AE26" s="470"/>
      <c r="AF26" s="470"/>
      <c r="AG26" s="471"/>
      <c r="AH26" s="391">
        <v>98</v>
      </c>
      <c r="AI26" s="392"/>
      <c r="AJ26" s="392"/>
      <c r="AK26" s="392"/>
      <c r="AL26" s="393"/>
      <c r="AM26" s="391">
        <v>327026</v>
      </c>
      <c r="AN26" s="392"/>
      <c r="AO26" s="392"/>
      <c r="AP26" s="392"/>
      <c r="AQ26" s="392"/>
      <c r="AR26" s="393"/>
      <c r="AS26" s="391">
        <v>3337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6220</v>
      </c>
      <c r="R27" s="392"/>
      <c r="S27" s="392"/>
      <c r="T27" s="392"/>
      <c r="U27" s="392"/>
      <c r="V27" s="393"/>
      <c r="W27" s="457"/>
      <c r="X27" s="448"/>
      <c r="Y27" s="449"/>
      <c r="Z27" s="388" t="s">
        <v>163</v>
      </c>
      <c r="AA27" s="389"/>
      <c r="AB27" s="389"/>
      <c r="AC27" s="389"/>
      <c r="AD27" s="389"/>
      <c r="AE27" s="389"/>
      <c r="AF27" s="389"/>
      <c r="AG27" s="390"/>
      <c r="AH27" s="391">
        <v>46</v>
      </c>
      <c r="AI27" s="392"/>
      <c r="AJ27" s="392"/>
      <c r="AK27" s="392"/>
      <c r="AL27" s="393"/>
      <c r="AM27" s="391">
        <v>133771</v>
      </c>
      <c r="AN27" s="392"/>
      <c r="AO27" s="392"/>
      <c r="AP27" s="392"/>
      <c r="AQ27" s="392"/>
      <c r="AR27" s="393"/>
      <c r="AS27" s="391">
        <v>2908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451639</v>
      </c>
      <c r="BO27" s="419"/>
      <c r="BP27" s="419"/>
      <c r="BQ27" s="419"/>
      <c r="BR27" s="419"/>
      <c r="BS27" s="419"/>
      <c r="BT27" s="419"/>
      <c r="BU27" s="420"/>
      <c r="BV27" s="418">
        <v>451280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5560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2412097</v>
      </c>
      <c r="BO28" s="411"/>
      <c r="BP28" s="411"/>
      <c r="BQ28" s="411"/>
      <c r="BR28" s="411"/>
      <c r="BS28" s="411"/>
      <c r="BT28" s="411"/>
      <c r="BU28" s="412"/>
      <c r="BV28" s="410">
        <v>2108803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22</v>
      </c>
      <c r="M29" s="392"/>
      <c r="N29" s="392"/>
      <c r="O29" s="392"/>
      <c r="P29" s="393"/>
      <c r="Q29" s="391">
        <v>5090</v>
      </c>
      <c r="R29" s="392"/>
      <c r="S29" s="392"/>
      <c r="T29" s="392"/>
      <c r="U29" s="392"/>
      <c r="V29" s="393"/>
      <c r="W29" s="458"/>
      <c r="X29" s="459"/>
      <c r="Y29" s="460"/>
      <c r="Z29" s="388" t="s">
        <v>170</v>
      </c>
      <c r="AA29" s="389"/>
      <c r="AB29" s="389"/>
      <c r="AC29" s="389"/>
      <c r="AD29" s="389"/>
      <c r="AE29" s="389"/>
      <c r="AF29" s="389"/>
      <c r="AG29" s="390"/>
      <c r="AH29" s="391">
        <v>842</v>
      </c>
      <c r="AI29" s="392"/>
      <c r="AJ29" s="392"/>
      <c r="AK29" s="392"/>
      <c r="AL29" s="393"/>
      <c r="AM29" s="391">
        <v>2548039</v>
      </c>
      <c r="AN29" s="392"/>
      <c r="AO29" s="392"/>
      <c r="AP29" s="392"/>
      <c r="AQ29" s="392"/>
      <c r="AR29" s="393"/>
      <c r="AS29" s="391">
        <v>3026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64637</v>
      </c>
      <c r="BO29" s="416"/>
      <c r="BP29" s="416"/>
      <c r="BQ29" s="416"/>
      <c r="BR29" s="416"/>
      <c r="BS29" s="416"/>
      <c r="BT29" s="416"/>
      <c r="BU29" s="417"/>
      <c r="BV29" s="415">
        <v>182532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3931422</v>
      </c>
      <c r="BO30" s="419"/>
      <c r="BP30" s="419"/>
      <c r="BQ30" s="419"/>
      <c r="BR30" s="419"/>
      <c r="BS30" s="419"/>
      <c r="BT30" s="419"/>
      <c r="BU30" s="420"/>
      <c r="BV30" s="418">
        <v>3542342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上水道事業</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橿原市土地開発公社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下水道事業</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奈良広域水質検査センター組合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墓園事業</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飛鳥広域行政事務組合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駐車場事業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奈良県住宅新築資金等貸付金回収管理組合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奈良県後期高齢者医療広域連合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奈良県広域消防組合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7.29</v>
      </c>
      <c r="G35" s="37">
        <v>9.58</v>
      </c>
      <c r="H35" s="37">
        <v>10.8</v>
      </c>
      <c r="I35" s="37">
        <v>12.31</v>
      </c>
      <c r="J35" s="38">
        <v>14.7</v>
      </c>
      <c r="K35" s="22"/>
      <c r="L35" s="22"/>
      <c r="M35" s="22"/>
      <c r="N35" s="22"/>
      <c r="O35" s="22"/>
      <c r="P35" s="22"/>
    </row>
    <row r="36" spans="1:16" ht="39" customHeight="1" x14ac:dyDescent="0.15">
      <c r="A36" s="22"/>
      <c r="B36" s="35"/>
      <c r="C36" s="1178" t="s">
        <v>531</v>
      </c>
      <c r="D36" s="1179"/>
      <c r="E36" s="1180"/>
      <c r="F36" s="36">
        <v>3.23</v>
      </c>
      <c r="G36" s="37">
        <v>7.36</v>
      </c>
      <c r="H36" s="37">
        <v>6.62</v>
      </c>
      <c r="I36" s="37">
        <v>5.98</v>
      </c>
      <c r="J36" s="38">
        <v>4.08</v>
      </c>
      <c r="K36" s="22"/>
      <c r="L36" s="22"/>
      <c r="M36" s="22"/>
      <c r="N36" s="22"/>
      <c r="O36" s="22"/>
      <c r="P36" s="22"/>
    </row>
    <row r="37" spans="1:16" ht="39" customHeight="1" x14ac:dyDescent="0.15">
      <c r="A37" s="22"/>
      <c r="B37" s="35"/>
      <c r="C37" s="1178" t="s">
        <v>532</v>
      </c>
      <c r="D37" s="1179"/>
      <c r="E37" s="1180"/>
      <c r="F37" s="36" t="s">
        <v>478</v>
      </c>
      <c r="G37" s="37" t="s">
        <v>478</v>
      </c>
      <c r="H37" s="37" t="s">
        <v>478</v>
      </c>
      <c r="I37" s="37" t="s">
        <v>478</v>
      </c>
      <c r="J37" s="38">
        <v>1.23</v>
      </c>
      <c r="K37" s="22"/>
      <c r="L37" s="22"/>
      <c r="M37" s="22"/>
      <c r="N37" s="22"/>
      <c r="O37" s="22"/>
      <c r="P37" s="22"/>
    </row>
    <row r="38" spans="1:16" ht="39" customHeight="1" x14ac:dyDescent="0.15">
      <c r="A38" s="22"/>
      <c r="B38" s="35"/>
      <c r="C38" s="1178" t="s">
        <v>533</v>
      </c>
      <c r="D38" s="1179"/>
      <c r="E38" s="1180"/>
      <c r="F38" s="36">
        <v>0.15</v>
      </c>
      <c r="G38" s="37">
        <v>0.21</v>
      </c>
      <c r="H38" s="37">
        <v>0.76</v>
      </c>
      <c r="I38" s="37">
        <v>1.49</v>
      </c>
      <c r="J38" s="38">
        <v>0.98</v>
      </c>
      <c r="K38" s="22"/>
      <c r="L38" s="22"/>
      <c r="M38" s="22"/>
      <c r="N38" s="22"/>
      <c r="O38" s="22"/>
      <c r="P38" s="22"/>
    </row>
    <row r="39" spans="1:16" ht="39" customHeight="1" x14ac:dyDescent="0.15">
      <c r="A39" s="22"/>
      <c r="B39" s="35"/>
      <c r="C39" s="1178" t="s">
        <v>534</v>
      </c>
      <c r="D39" s="1179"/>
      <c r="E39" s="1180"/>
      <c r="F39" s="36">
        <v>1.7</v>
      </c>
      <c r="G39" s="37">
        <v>0.84</v>
      </c>
      <c r="H39" s="37">
        <v>0.8</v>
      </c>
      <c r="I39" s="37">
        <v>0.48</v>
      </c>
      <c r="J39" s="38">
        <v>0.52</v>
      </c>
      <c r="K39" s="22"/>
      <c r="L39" s="22"/>
      <c r="M39" s="22"/>
      <c r="N39" s="22"/>
      <c r="O39" s="22"/>
      <c r="P39" s="22"/>
    </row>
    <row r="40" spans="1:16" ht="39" customHeight="1" x14ac:dyDescent="0.15">
      <c r="A40" s="22"/>
      <c r="B40" s="35"/>
      <c r="C40" s="1178" t="s">
        <v>535</v>
      </c>
      <c r="D40" s="1179"/>
      <c r="E40" s="1180"/>
      <c r="F40" s="36">
        <v>0.05</v>
      </c>
      <c r="G40" s="37">
        <v>0.04</v>
      </c>
      <c r="H40" s="37">
        <v>0.04</v>
      </c>
      <c r="I40" s="37">
        <v>0.04</v>
      </c>
      <c r="J40" s="38">
        <v>0.04</v>
      </c>
      <c r="K40" s="22"/>
      <c r="L40" s="22"/>
      <c r="M40" s="22"/>
      <c r="N40" s="22"/>
      <c r="O40" s="22"/>
      <c r="P40" s="22"/>
    </row>
    <row r="41" spans="1:16" ht="39" customHeight="1" x14ac:dyDescent="0.15">
      <c r="A41" s="22"/>
      <c r="B41" s="35"/>
      <c r="C41" s="1178" t="s">
        <v>536</v>
      </c>
      <c r="D41" s="1179"/>
      <c r="E41" s="1180"/>
      <c r="F41" s="36">
        <v>0.1</v>
      </c>
      <c r="G41" s="37">
        <v>0.05</v>
      </c>
      <c r="H41" s="37">
        <v>0.05</v>
      </c>
      <c r="I41" s="37">
        <v>0.01</v>
      </c>
      <c r="J41" s="38">
        <v>0.01</v>
      </c>
      <c r="K41" s="22"/>
      <c r="L41" s="22"/>
      <c r="M41" s="22"/>
      <c r="N41" s="22"/>
      <c r="O41" s="22"/>
      <c r="P41" s="22"/>
    </row>
    <row r="42" spans="1:16" ht="39" customHeight="1" x14ac:dyDescent="0.15">
      <c r="A42" s="22"/>
      <c r="B42" s="39"/>
      <c r="C42" s="1178" t="s">
        <v>537</v>
      </c>
      <c r="D42" s="1179"/>
      <c r="E42" s="1180"/>
      <c r="F42" s="36" t="s">
        <v>478</v>
      </c>
      <c r="G42" s="37" t="s">
        <v>478</v>
      </c>
      <c r="H42" s="37" t="s">
        <v>478</v>
      </c>
      <c r="I42" s="37" t="s">
        <v>538</v>
      </c>
      <c r="J42" s="38" t="s">
        <v>478</v>
      </c>
      <c r="K42" s="22"/>
      <c r="L42" s="22"/>
      <c r="M42" s="22"/>
      <c r="N42" s="22"/>
      <c r="O42" s="22"/>
      <c r="P42" s="22"/>
    </row>
    <row r="43" spans="1:16" ht="39" customHeight="1" thickBot="1" x14ac:dyDescent="0.2">
      <c r="A43" s="22"/>
      <c r="B43" s="40"/>
      <c r="C43" s="1181" t="s">
        <v>539</v>
      </c>
      <c r="D43" s="1182"/>
      <c r="E43" s="1183"/>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5102</v>
      </c>
      <c r="L45" s="60">
        <v>5054</v>
      </c>
      <c r="M45" s="60">
        <v>5040</v>
      </c>
      <c r="N45" s="60">
        <v>4489</v>
      </c>
      <c r="O45" s="61">
        <v>4552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659</v>
      </c>
      <c r="L48" s="64">
        <v>665</v>
      </c>
      <c r="M48" s="64">
        <v>704</v>
      </c>
      <c r="N48" s="64">
        <v>718</v>
      </c>
      <c r="O48" s="65">
        <v>879</v>
      </c>
      <c r="P48" s="48"/>
      <c r="Q48" s="48"/>
      <c r="R48" s="48"/>
      <c r="S48" s="48"/>
      <c r="T48" s="48"/>
      <c r="U48" s="48"/>
    </row>
    <row r="49" spans="1:21" ht="30.75" customHeight="1" x14ac:dyDescent="0.15">
      <c r="A49" s="48"/>
      <c r="B49" s="1196"/>
      <c r="C49" s="1197"/>
      <c r="D49" s="62"/>
      <c r="E49" s="1188" t="s">
        <v>16</v>
      </c>
      <c r="F49" s="1188"/>
      <c r="G49" s="1188"/>
      <c r="H49" s="1188"/>
      <c r="I49" s="1188"/>
      <c r="J49" s="1189"/>
      <c r="K49" s="63">
        <v>57</v>
      </c>
      <c r="L49" s="64">
        <v>56</v>
      </c>
      <c r="M49" s="64">
        <v>48</v>
      </c>
      <c r="N49" s="64">
        <v>39</v>
      </c>
      <c r="O49" s="65">
        <v>50</v>
      </c>
      <c r="P49" s="48"/>
      <c r="Q49" s="48"/>
      <c r="R49" s="48"/>
      <c r="S49" s="48"/>
      <c r="T49" s="48"/>
      <c r="U49" s="48"/>
    </row>
    <row r="50" spans="1:21" ht="30.75" customHeight="1" x14ac:dyDescent="0.15">
      <c r="A50" s="48"/>
      <c r="B50" s="1196"/>
      <c r="C50" s="1197"/>
      <c r="D50" s="62"/>
      <c r="E50" s="1188" t="s">
        <v>17</v>
      </c>
      <c r="F50" s="1188"/>
      <c r="G50" s="1188"/>
      <c r="H50" s="1188"/>
      <c r="I50" s="1188"/>
      <c r="J50" s="1189"/>
      <c r="K50" s="63">
        <v>400</v>
      </c>
      <c r="L50" s="64">
        <v>400</v>
      </c>
      <c r="M50" s="64">
        <v>400</v>
      </c>
      <c r="N50" s="64">
        <v>400</v>
      </c>
      <c r="O50" s="65">
        <v>400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4372</v>
      </c>
      <c r="L52" s="64">
        <v>4356</v>
      </c>
      <c r="M52" s="64">
        <v>4414</v>
      </c>
      <c r="N52" s="64">
        <v>3863</v>
      </c>
      <c r="O52" s="65">
        <v>4344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1846</v>
      </c>
      <c r="L53" s="69">
        <v>1819</v>
      </c>
      <c r="M53" s="69">
        <v>1778</v>
      </c>
      <c r="N53" s="69">
        <v>1783</v>
      </c>
      <c r="O53" s="70">
        <v>1537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42143</v>
      </c>
      <c r="J41" s="83">
        <v>41044</v>
      </c>
      <c r="K41" s="83">
        <v>39442</v>
      </c>
      <c r="L41" s="83">
        <v>38645</v>
      </c>
      <c r="M41" s="84">
        <v>36888</v>
      </c>
    </row>
    <row r="42" spans="2:13" ht="27.75" customHeight="1" x14ac:dyDescent="0.15">
      <c r="B42" s="1204"/>
      <c r="C42" s="1205"/>
      <c r="D42" s="85"/>
      <c r="E42" s="1208" t="s">
        <v>26</v>
      </c>
      <c r="F42" s="1208"/>
      <c r="G42" s="1208"/>
      <c r="H42" s="1209"/>
      <c r="I42" s="86">
        <v>3134</v>
      </c>
      <c r="J42" s="87">
        <v>2484</v>
      </c>
      <c r="K42" s="87">
        <v>1997</v>
      </c>
      <c r="L42" s="87">
        <v>1482</v>
      </c>
      <c r="M42" s="88">
        <v>1076</v>
      </c>
    </row>
    <row r="43" spans="2:13" ht="27.75" customHeight="1" x14ac:dyDescent="0.15">
      <c r="B43" s="1204"/>
      <c r="C43" s="1205"/>
      <c r="D43" s="85"/>
      <c r="E43" s="1208" t="s">
        <v>27</v>
      </c>
      <c r="F43" s="1208"/>
      <c r="G43" s="1208"/>
      <c r="H43" s="1209"/>
      <c r="I43" s="86">
        <v>12678</v>
      </c>
      <c r="J43" s="87">
        <v>12834</v>
      </c>
      <c r="K43" s="87">
        <v>12939</v>
      </c>
      <c r="L43" s="87">
        <v>12995</v>
      </c>
      <c r="M43" s="88">
        <v>12635</v>
      </c>
    </row>
    <row r="44" spans="2:13" ht="27.75" customHeight="1" x14ac:dyDescent="0.15">
      <c r="B44" s="1204"/>
      <c r="C44" s="1205"/>
      <c r="D44" s="85"/>
      <c r="E44" s="1208" t="s">
        <v>28</v>
      </c>
      <c r="F44" s="1208"/>
      <c r="G44" s="1208"/>
      <c r="H44" s="1209"/>
      <c r="I44" s="86">
        <v>195</v>
      </c>
      <c r="J44" s="87">
        <v>173</v>
      </c>
      <c r="K44" s="87">
        <v>260</v>
      </c>
      <c r="L44" s="87">
        <v>463</v>
      </c>
      <c r="M44" s="88">
        <v>510</v>
      </c>
    </row>
    <row r="45" spans="2:13" ht="27.75" customHeight="1" x14ac:dyDescent="0.15">
      <c r="B45" s="1204"/>
      <c r="C45" s="1205"/>
      <c r="D45" s="85"/>
      <c r="E45" s="1208" t="s">
        <v>29</v>
      </c>
      <c r="F45" s="1208"/>
      <c r="G45" s="1208"/>
      <c r="H45" s="1209"/>
      <c r="I45" s="86">
        <v>6675</v>
      </c>
      <c r="J45" s="87">
        <v>6317</v>
      </c>
      <c r="K45" s="87">
        <v>5384</v>
      </c>
      <c r="L45" s="87">
        <v>4892</v>
      </c>
      <c r="M45" s="88">
        <v>5038</v>
      </c>
    </row>
    <row r="46" spans="2:13" ht="27.75" customHeight="1" x14ac:dyDescent="0.15">
      <c r="B46" s="1204"/>
      <c r="C46" s="1205"/>
      <c r="D46" s="89"/>
      <c r="E46" s="1208" t="s">
        <v>30</v>
      </c>
      <c r="F46" s="1208"/>
      <c r="G46" s="1208"/>
      <c r="H46" s="1209"/>
      <c r="I46" s="86">
        <v>4145</v>
      </c>
      <c r="J46" s="87">
        <v>4057</v>
      </c>
      <c r="K46" s="87">
        <v>3938</v>
      </c>
      <c r="L46" s="87">
        <v>3811</v>
      </c>
      <c r="M46" s="88">
        <v>3500</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4044</v>
      </c>
      <c r="J50" s="87">
        <v>4406</v>
      </c>
      <c r="K50" s="87">
        <v>5073</v>
      </c>
      <c r="L50" s="87">
        <v>5839</v>
      </c>
      <c r="M50" s="88">
        <v>6413</v>
      </c>
    </row>
    <row r="51" spans="2:13" ht="27.75" customHeight="1" x14ac:dyDescent="0.15">
      <c r="B51" s="1204"/>
      <c r="C51" s="1205"/>
      <c r="D51" s="85"/>
      <c r="E51" s="1208" t="s">
        <v>36</v>
      </c>
      <c r="F51" s="1208"/>
      <c r="G51" s="1208"/>
      <c r="H51" s="1209"/>
      <c r="I51" s="86">
        <v>7606</v>
      </c>
      <c r="J51" s="87">
        <v>5759</v>
      </c>
      <c r="K51" s="87">
        <v>4706</v>
      </c>
      <c r="L51" s="87">
        <v>3636</v>
      </c>
      <c r="M51" s="88">
        <v>8634</v>
      </c>
    </row>
    <row r="52" spans="2:13" ht="27.75" customHeight="1" x14ac:dyDescent="0.15">
      <c r="B52" s="1206"/>
      <c r="C52" s="1207"/>
      <c r="D52" s="85"/>
      <c r="E52" s="1208" t="s">
        <v>37</v>
      </c>
      <c r="F52" s="1208"/>
      <c r="G52" s="1208"/>
      <c r="H52" s="1209"/>
      <c r="I52" s="86">
        <v>38546</v>
      </c>
      <c r="J52" s="87">
        <v>38054</v>
      </c>
      <c r="K52" s="87">
        <v>37444</v>
      </c>
      <c r="L52" s="87">
        <v>37344</v>
      </c>
      <c r="M52" s="88">
        <v>36279</v>
      </c>
    </row>
    <row r="53" spans="2:13" ht="27.75" customHeight="1" thickBot="1" x14ac:dyDescent="0.2">
      <c r="B53" s="1210" t="s">
        <v>21</v>
      </c>
      <c r="C53" s="1211"/>
      <c r="D53" s="92"/>
      <c r="E53" s="1212" t="s">
        <v>38</v>
      </c>
      <c r="F53" s="1212"/>
      <c r="G53" s="1212"/>
      <c r="H53" s="1213"/>
      <c r="I53" s="93">
        <v>18773</v>
      </c>
      <c r="J53" s="94">
        <v>18691</v>
      </c>
      <c r="K53" s="94">
        <v>16736</v>
      </c>
      <c r="L53" s="94">
        <v>15469</v>
      </c>
      <c r="M53" s="95">
        <v>8321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556</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556</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552</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554</v>
      </c>
    </row>
    <row r="50" spans="1:17" x14ac:dyDescent="0.15">
      <c r="B50" s="250"/>
      <c r="C50" s="246"/>
      <c r="D50" s="246"/>
      <c r="E50" s="246"/>
      <c r="F50" s="246"/>
      <c r="G50" s="1230"/>
      <c r="H50" s="1231"/>
      <c r="I50" s="1231"/>
      <c r="J50" s="1232"/>
      <c r="K50" s="347" t="s">
        <v>518</v>
      </c>
      <c r="L50" s="347" t="s">
        <v>519</v>
      </c>
      <c r="M50" s="347" t="s">
        <v>520</v>
      </c>
      <c r="N50" s="347" t="s">
        <v>521</v>
      </c>
      <c r="O50" s="347" t="s">
        <v>522</v>
      </c>
    </row>
    <row r="51" spans="1:17" x14ac:dyDescent="0.15">
      <c r="B51" s="250"/>
      <c r="C51" s="246"/>
      <c r="D51" s="246"/>
      <c r="E51" s="246"/>
      <c r="F51" s="246"/>
      <c r="G51" s="1233" t="s">
        <v>550</v>
      </c>
      <c r="H51" s="1234"/>
      <c r="I51" s="1239" t="s">
        <v>548</v>
      </c>
      <c r="J51" s="1239"/>
      <c r="K51" s="1241"/>
      <c r="L51" s="1241"/>
      <c r="M51" s="1241"/>
      <c r="N51" s="1242">
        <v>75.900000000000006</v>
      </c>
      <c r="O51" s="1242">
        <v>40.9</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558</v>
      </c>
      <c r="J53" s="1243"/>
      <c r="K53" s="1250"/>
      <c r="L53" s="1250"/>
      <c r="M53" s="1250"/>
      <c r="N53" s="1252">
        <v>57.8</v>
      </c>
      <c r="O53" s="1252">
        <v>61.4</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549</v>
      </c>
      <c r="H55" s="1245"/>
      <c r="I55" s="1243" t="s">
        <v>548</v>
      </c>
      <c r="J55" s="1243"/>
      <c r="K55" s="1241"/>
      <c r="L55" s="1241"/>
      <c r="M55" s="1241"/>
      <c r="N55" s="1242">
        <v>17.8</v>
      </c>
      <c r="O55" s="1242">
        <v>15</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558</v>
      </c>
      <c r="J57" s="1253"/>
      <c r="K57" s="1250"/>
      <c r="L57" s="1250"/>
      <c r="M57" s="1250"/>
      <c r="N57" s="1252">
        <v>56.2</v>
      </c>
      <c r="O57" s="1252">
        <v>63.3</v>
      </c>
      <c r="P57" s="363"/>
      <c r="Q57" s="358"/>
    </row>
    <row r="58" spans="1:17" s="357" customFormat="1" x14ac:dyDescent="0.15">
      <c r="A58" s="245"/>
      <c r="B58" s="358"/>
      <c r="C58" s="354"/>
      <c r="D58" s="354"/>
      <c r="E58" s="354"/>
      <c r="F58" s="354"/>
      <c r="G58" s="1248"/>
      <c r="H58" s="1249"/>
      <c r="I58" s="1253"/>
      <c r="J58" s="1253"/>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5" t="s">
        <v>552</v>
      </c>
      <c r="I64" s="354"/>
      <c r="J64" s="354"/>
      <c r="K64" s="354"/>
      <c r="L64" s="246"/>
      <c r="M64" s="246"/>
      <c r="N64" s="246"/>
      <c r="O64" s="246"/>
    </row>
    <row r="65" spans="2:30" x14ac:dyDescent="0.15">
      <c r="B65" s="250"/>
      <c r="C65" s="246"/>
      <c r="D65" s="246"/>
      <c r="E65" s="246"/>
      <c r="F65" s="246"/>
      <c r="G65" s="1221" t="s">
        <v>559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551</v>
      </c>
      <c r="I71" s="351"/>
      <c r="J71" s="350"/>
      <c r="K71" s="350"/>
      <c r="L71" s="349"/>
      <c r="M71" s="350"/>
      <c r="N71" s="349"/>
      <c r="O71" s="348"/>
    </row>
    <row r="72" spans="2:30" x14ac:dyDescent="0.15">
      <c r="B72" s="250"/>
      <c r="C72" s="246"/>
      <c r="D72" s="246"/>
      <c r="E72" s="246"/>
      <c r="F72" s="246"/>
      <c r="G72" s="1230"/>
      <c r="H72" s="1231"/>
      <c r="I72" s="1231"/>
      <c r="J72" s="1232"/>
      <c r="K72" s="347" t="s">
        <v>518</v>
      </c>
      <c r="L72" s="347" t="s">
        <v>519</v>
      </c>
      <c r="M72" s="347" t="s">
        <v>520</v>
      </c>
      <c r="N72" s="347" t="s">
        <v>521</v>
      </c>
      <c r="O72" s="347" t="s">
        <v>522</v>
      </c>
    </row>
    <row r="73" spans="2:30" x14ac:dyDescent="0.15">
      <c r="B73" s="250"/>
      <c r="C73" s="246"/>
      <c r="D73" s="246"/>
      <c r="E73" s="246"/>
      <c r="F73" s="246"/>
      <c r="G73" s="1233" t="s">
        <v>550</v>
      </c>
      <c r="H73" s="1234"/>
      <c r="I73" s="1239" t="s">
        <v>548</v>
      </c>
      <c r="J73" s="1239"/>
      <c r="K73" s="1254">
        <v>96.5</v>
      </c>
      <c r="L73" s="1254">
        <v>94.2</v>
      </c>
      <c r="M73" s="1242">
        <v>84.5</v>
      </c>
      <c r="N73" s="1242">
        <v>75.900000000000006</v>
      </c>
      <c r="O73" s="1242">
        <v>40.9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547</v>
      </c>
      <c r="J75" s="1243"/>
      <c r="K75" s="1252">
        <v>9.6999999999999993</v>
      </c>
      <c r="L75" s="1252">
        <v>9.3000000000000007</v>
      </c>
      <c r="M75" s="1252">
        <v>9.1999999999999993</v>
      </c>
      <c r="N75" s="1252">
        <v>8.9</v>
      </c>
      <c r="O75" s="1252">
        <v>8.4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549</v>
      </c>
      <c r="H77" s="1245"/>
      <c r="I77" s="1243" t="s">
        <v>548</v>
      </c>
      <c r="J77" s="1243"/>
      <c r="K77" s="1254">
        <v>46.1</v>
      </c>
      <c r="L77" s="1254">
        <v>37.6</v>
      </c>
      <c r="M77" s="1242">
        <v>33.799999999999997</v>
      </c>
      <c r="N77" s="1242">
        <v>17.8</v>
      </c>
      <c r="O77" s="1242">
        <v>15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547</v>
      </c>
      <c r="J79" s="1253"/>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27322</v>
      </c>
      <c r="E3" s="118"/>
      <c r="F3" s="119">
        <v>43493</v>
      </c>
      <c r="G3" s="120"/>
      <c r="H3" s="121"/>
    </row>
    <row r="4" spans="1:8" x14ac:dyDescent="0.15">
      <c r="A4" s="122"/>
      <c r="B4" s="123"/>
      <c r="C4" s="124"/>
      <c r="D4" s="125">
        <v>20130</v>
      </c>
      <c r="E4" s="126"/>
      <c r="F4" s="127">
        <v>23254</v>
      </c>
      <c r="G4" s="128"/>
      <c r="H4" s="129"/>
    </row>
    <row r="5" spans="1:8" x14ac:dyDescent="0.15">
      <c r="A5" s="110" t="s">
        <v>512</v>
      </c>
      <c r="B5" s="115"/>
      <c r="C5" s="116"/>
      <c r="D5" s="117">
        <v>36637</v>
      </c>
      <c r="E5" s="118"/>
      <c r="F5" s="119">
        <v>50840</v>
      </c>
      <c r="G5" s="120"/>
      <c r="H5" s="121"/>
    </row>
    <row r="6" spans="1:8" x14ac:dyDescent="0.15">
      <c r="A6" s="122"/>
      <c r="B6" s="123"/>
      <c r="C6" s="124"/>
      <c r="D6" s="125">
        <v>25914</v>
      </c>
      <c r="E6" s="126"/>
      <c r="F6" s="127">
        <v>25367</v>
      </c>
      <c r="G6" s="128"/>
      <c r="H6" s="129"/>
    </row>
    <row r="7" spans="1:8" x14ac:dyDescent="0.15">
      <c r="A7" s="110" t="s">
        <v>513</v>
      </c>
      <c r="B7" s="115"/>
      <c r="C7" s="116"/>
      <c r="D7" s="117">
        <v>24891</v>
      </c>
      <c r="E7" s="118"/>
      <c r="F7" s="119">
        <v>53605</v>
      </c>
      <c r="G7" s="120"/>
      <c r="H7" s="121"/>
    </row>
    <row r="8" spans="1:8" x14ac:dyDescent="0.15">
      <c r="A8" s="122"/>
      <c r="B8" s="123"/>
      <c r="C8" s="124"/>
      <c r="D8" s="125">
        <v>14738</v>
      </c>
      <c r="E8" s="126"/>
      <c r="F8" s="127">
        <v>28343</v>
      </c>
      <c r="G8" s="128"/>
      <c r="H8" s="129"/>
    </row>
    <row r="9" spans="1:8" x14ac:dyDescent="0.15">
      <c r="A9" s="110" t="s">
        <v>514</v>
      </c>
      <c r="B9" s="115"/>
      <c r="C9" s="116"/>
      <c r="D9" s="117">
        <v>31974</v>
      </c>
      <c r="E9" s="118"/>
      <c r="F9" s="119">
        <v>44267</v>
      </c>
      <c r="G9" s="120"/>
      <c r="H9" s="121"/>
    </row>
    <row r="10" spans="1:8" x14ac:dyDescent="0.15">
      <c r="A10" s="122"/>
      <c r="B10" s="123"/>
      <c r="C10" s="124"/>
      <c r="D10" s="125">
        <v>19533</v>
      </c>
      <c r="E10" s="126"/>
      <c r="F10" s="127">
        <v>26161</v>
      </c>
      <c r="G10" s="128"/>
      <c r="H10" s="129"/>
    </row>
    <row r="11" spans="1:8" x14ac:dyDescent="0.15">
      <c r="A11" s="110" t="s">
        <v>515</v>
      </c>
      <c r="B11" s="115"/>
      <c r="C11" s="116"/>
      <c r="D11" s="117">
        <v>26593</v>
      </c>
      <c r="E11" s="118"/>
      <c r="F11" s="119">
        <v>40879</v>
      </c>
      <c r="G11" s="120"/>
      <c r="H11" s="121"/>
    </row>
    <row r="12" spans="1:8" x14ac:dyDescent="0.15">
      <c r="A12" s="122"/>
      <c r="B12" s="123"/>
      <c r="C12" s="130"/>
      <c r="D12" s="125">
        <v>17864</v>
      </c>
      <c r="E12" s="126"/>
      <c r="F12" s="127">
        <v>24087</v>
      </c>
      <c r="G12" s="128"/>
      <c r="H12" s="129"/>
    </row>
    <row r="13" spans="1:8" x14ac:dyDescent="0.15">
      <c r="A13" s="110"/>
      <c r="B13" s="115"/>
      <c r="C13" s="131"/>
      <c r="D13" s="132">
        <v>29483</v>
      </c>
      <c r="E13" s="133"/>
      <c r="F13" s="134">
        <v>46617</v>
      </c>
      <c r="G13" s="135"/>
      <c r="H13" s="121"/>
    </row>
    <row r="14" spans="1:8" x14ac:dyDescent="0.15">
      <c r="A14" s="122"/>
      <c r="B14" s="123"/>
      <c r="C14" s="124"/>
      <c r="D14" s="125">
        <v>19636</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3.24</v>
      </c>
      <c r="C19" s="136">
        <f>ROUND(VALUE(SUBSTITUTE(実質収支比率等に係る経年分析!G$48,"▲","-")),2)</f>
        <v>7.3</v>
      </c>
      <c r="D19" s="136">
        <f>ROUND(VALUE(SUBSTITUTE(実質収支比率等に係る経年分析!H$48,"▲","-")),2)</f>
        <v>6.54</v>
      </c>
      <c r="E19" s="136">
        <f>ROUND(VALUE(SUBSTITUTE(実質収支比率等に係る経年分析!I$48,"▲","-")),2)</f>
        <v>5.83</v>
      </c>
      <c r="F19" s="136">
        <f>ROUND(VALUE(SUBSTITUTE(実質収支比率等に係る経年分析!J$48,"▲","-")),2)</f>
        <v>3.91</v>
      </c>
    </row>
    <row r="20" spans="1:11" x14ac:dyDescent="0.15">
      <c r="A20" s="136" t="s">
        <v>43</v>
      </c>
      <c r="B20" s="136">
        <f>ROUND(VALUE(SUBSTITUTE(実質収支比率等に係る経年分析!F$47,"▲","-")),2)</f>
        <v>4.7699999999999996</v>
      </c>
      <c r="C20" s="136">
        <f>ROUND(VALUE(SUBSTITUTE(実質収支比率等に係る経年分析!G$47,"▲","-")),2)</f>
        <v>4.71</v>
      </c>
      <c r="D20" s="136">
        <f>ROUND(VALUE(SUBSTITUTE(実質収支比率等に係る経年分析!H$47,"▲","-")),2)</f>
        <v>6.83</v>
      </c>
      <c r="E20" s="136">
        <f>ROUND(VALUE(SUBSTITUTE(実質収支比率等に係る経年分析!I$47,"▲","-")),2)</f>
        <v>8.92</v>
      </c>
      <c r="F20" s="136">
        <f>ROUND(VALUE(SUBSTITUTE(実質収支比率等に係る経年分析!J$47,"▲","-")),2)</f>
        <v>10.16</v>
      </c>
    </row>
    <row r="21" spans="1:11" x14ac:dyDescent="0.15">
      <c r="A21" s="136" t="s">
        <v>44</v>
      </c>
      <c r="B21" s="136">
        <f>IF(ISNUMBER(VALUE(SUBSTITUTE(実質収支比率等に係る経年分析!F$49,"▲","-"))),ROUND(VALUE(SUBSTITUTE(実質収支比率等に係る経年分析!F$49,"▲","-")),2),NA())</f>
        <v>0.56000000000000005</v>
      </c>
      <c r="C21" s="136">
        <f>IF(ISNUMBER(VALUE(SUBSTITUTE(実質収支比率等に係る経年分析!G$49,"▲","-"))),ROUND(VALUE(SUBSTITUTE(実質収支比率等に係る経年分析!G$49,"▲","-")),2),NA())</f>
        <v>4.1100000000000003</v>
      </c>
      <c r="D21" s="136">
        <f>IF(ISNUMBER(VALUE(SUBSTITUTE(実質収支比率等に係る経年分析!H$49,"▲","-"))),ROUND(VALUE(SUBSTITUTE(実質収支比率等に係る経年分析!H$49,"▲","-")),2),NA())</f>
        <v>1.41</v>
      </c>
      <c r="E21" s="136">
        <f>IF(ISNUMBER(VALUE(SUBSTITUTE(実質収支比率等に係る経年分析!I$49,"▲","-"))),ROUND(VALUE(SUBSTITUTE(実質収支比率等に係る経年分析!I$49,"▲","-")),2),NA())</f>
        <v>1.45</v>
      </c>
      <c r="F21" s="136">
        <f>IF(ISNUMBER(VALUE(SUBSTITUTE(実質収支比率等に係る経年分析!J$49,"▲","-"))),ROUND(VALUE(SUBSTITUTE(実質収支比率等に係る経年分析!J$49,"▲","-")),2),NA())</f>
        <v>-0.62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f>IF(ROUND(VALUE(SUBSTITUTE(連結実質赤字比率に係る赤字・黒字の構成分析!I$42,"▲", "-")), 2) &lt; 0, ABS(ROUND(VALUE(SUBSTITUTE(連結実質赤字比率に係る赤字・黒字の構成分析!I$42,"▲", "-")), 2)), NA())</f>
        <v>0.42</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墓園事業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駐車場事業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国民健康保険</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0.52</v>
      </c>
    </row>
    <row r="32" spans="1:11" x14ac:dyDescent="0.15">
      <c r="A32" s="137" t="str">
        <f>IF(連結実質赤字比率に係る赤字・黒字の構成分析!C$38="",NA(),連結実質赤字比率に係る赤字・黒字の構成分析!C$38)</f>
        <v>介護保険</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0.98</v>
      </c>
    </row>
    <row r="33" spans="1:16" x14ac:dyDescent="0.15">
      <c r="A33" s="137" t="str">
        <f>IF(連結実質赤字比率に係る赤字・黒字の構成分析!C$37="",NA(),連結実質赤字比率に係る赤字・黒字の構成分析!C$37)</f>
        <v>下水道事業</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6.62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4.08</v>
      </c>
    </row>
    <row r="35" spans="1:16" x14ac:dyDescent="0.15">
      <c r="A35" s="137" t="str">
        <f>IF(連結実質赤字比率に係る赤字・黒字の構成分析!C$35="",NA(),連結実質赤字比率に係る赤字・黒字の構成分析!C$35)</f>
        <v>上水道事業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12.31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14.7</v>
      </c>
    </row>
    <row r="36" spans="1:16" x14ac:dyDescent="0.15">
      <c r="A36" s="137" t="str">
        <f>IF(連結実質赤字比率に係る赤字・黒字の構成分析!C$34="",NA(),連結実質赤字比率に係る赤字・黒字の構成分析!C$34)</f>
        <v>住宅新築資金等貸付事業</v>
      </c>
      <c r="B36" s="137">
        <f>IF(ROUND(VALUE(SUBSTITUTE(連結実質赤字比率に係る赤字・黒字の構成分析!F$34,"▲", "-")), 2) &lt; 0, ABS(ROUND(VALUE(SUBSTITUTE(連結実質赤字比率に係る赤字・黒字の構成分析!F$34,"▲", "-")), 2)), NA())</f>
        <v>0.09</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0.12</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0.13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0.17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0.19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4372</v>
      </c>
      <c r="E42" s="138"/>
      <c r="F42" s="138"/>
      <c r="G42" s="138">
        <f>'実質公債費比率（分子）の構造'!L$52</f>
        <v>4356</v>
      </c>
      <c r="H42" s="138"/>
      <c r="I42" s="138"/>
      <c r="J42" s="138">
        <f>'実質公債費比率（分子）の構造'!M$52</f>
        <v>4414</v>
      </c>
      <c r="K42" s="138"/>
      <c r="L42" s="138"/>
      <c r="M42" s="138">
        <f>'実質公債費比率（分子）の構造'!N$52</f>
        <v>3863</v>
      </c>
      <c r="N42" s="138"/>
      <c r="O42" s="138"/>
      <c r="P42" s="138">
        <f>'実質公債費比率（分子）の構造'!O$52</f>
        <v>4344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400</v>
      </c>
      <c r="C44" s="138"/>
      <c r="D44" s="138"/>
      <c r="E44" s="138">
        <f>'実質公債費比率（分子）の構造'!L$50</f>
        <v>400</v>
      </c>
      <c r="F44" s="138"/>
      <c r="G44" s="138"/>
      <c r="H44" s="138">
        <f>'実質公債費比率（分子）の構造'!M$50</f>
        <v>400</v>
      </c>
      <c r="I44" s="138"/>
      <c r="J44" s="138"/>
      <c r="K44" s="138">
        <f>'実質公債費比率（分子）の構造'!N$50</f>
        <v>400</v>
      </c>
      <c r="L44" s="138"/>
      <c r="M44" s="138"/>
      <c r="N44" s="138">
        <f>'実質公債費比率（分子）の構造'!O$50</f>
        <v>400</v>
      </c>
      <c r="O44" s="138"/>
      <c r="P44" s="138"/>
    </row>
    <row r="45" spans="1:16" x14ac:dyDescent="0.15">
      <c r="A45" s="138" t="s">
        <v>54</v>
      </c>
      <c r="B45" s="138">
        <f>'実質公債費比率（分子）の構造'!K$49</f>
        <v>57</v>
      </c>
      <c r="C45" s="138"/>
      <c r="D45" s="138"/>
      <c r="E45" s="138">
        <f>'実質公債費比率（分子）の構造'!L$49</f>
        <v>56</v>
      </c>
      <c r="F45" s="138"/>
      <c r="G45" s="138"/>
      <c r="H45" s="138">
        <f>'実質公債費比率（分子）の構造'!M$49</f>
        <v>48</v>
      </c>
      <c r="I45" s="138"/>
      <c r="J45" s="138"/>
      <c r="K45" s="138">
        <f>'実質公債費比率（分子）の構造'!N$49</f>
        <v>39</v>
      </c>
      <c r="L45" s="138"/>
      <c r="M45" s="138"/>
      <c r="N45" s="138">
        <f>'実質公債費比率（分子）の構造'!O$49</f>
        <v>50</v>
      </c>
      <c r="O45" s="138"/>
      <c r="P45" s="138"/>
    </row>
    <row r="46" spans="1:16" x14ac:dyDescent="0.15">
      <c r="A46" s="138" t="s">
        <v>55</v>
      </c>
      <c r="B46" s="138">
        <f>'実質公債費比率（分子）の構造'!K$48</f>
        <v>659</v>
      </c>
      <c r="C46" s="138"/>
      <c r="D46" s="138"/>
      <c r="E46" s="138">
        <f>'実質公債費比率（分子）の構造'!L$48</f>
        <v>665</v>
      </c>
      <c r="F46" s="138"/>
      <c r="G46" s="138"/>
      <c r="H46" s="138">
        <f>'実質公債費比率（分子）の構造'!M$48</f>
        <v>704</v>
      </c>
      <c r="I46" s="138"/>
      <c r="J46" s="138"/>
      <c r="K46" s="138">
        <f>'実質公債費比率（分子）の構造'!N$48</f>
        <v>718</v>
      </c>
      <c r="L46" s="138"/>
      <c r="M46" s="138"/>
      <c r="N46" s="138">
        <f>'実質公債費比率（分子）の構造'!O$48</f>
        <v>879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5102</v>
      </c>
      <c r="C49" s="138"/>
      <c r="D49" s="138"/>
      <c r="E49" s="138">
        <f>'実質公債費比率（分子）の構造'!L$45</f>
        <v>5054</v>
      </c>
      <c r="F49" s="138"/>
      <c r="G49" s="138"/>
      <c r="H49" s="138">
        <f>'実質公債費比率（分子）の構造'!M$45</f>
        <v>5040</v>
      </c>
      <c r="I49" s="138"/>
      <c r="J49" s="138"/>
      <c r="K49" s="138">
        <f>'実質公債費比率（分子）の構造'!N$45</f>
        <v>4489</v>
      </c>
      <c r="L49" s="138"/>
      <c r="M49" s="138"/>
      <c r="N49" s="138">
        <f>'実質公債費比率（分子）の構造'!O$45</f>
        <v>4552</v>
      </c>
      <c r="O49" s="138"/>
      <c r="P49" s="138"/>
    </row>
    <row r="50" spans="1:16" x14ac:dyDescent="0.15">
      <c r="A50" s="138" t="s">
        <v>59</v>
      </c>
      <c r="B50" s="138" t="e">
        <f>NA()</f>
        <v>#N/A</v>
      </c>
      <c r="C50" s="138">
        <f>IF(ISNUMBER('実質公債費比率（分子）の構造'!K$53),'実質公債費比率（分子）の構造'!K$53,NA())</f>
        <v>1846</v>
      </c>
      <c r="D50" s="138" t="e">
        <f>NA()</f>
        <v>#N/A</v>
      </c>
      <c r="E50" s="138" t="e">
        <f>NA()</f>
        <v>#N/A</v>
      </c>
      <c r="F50" s="138">
        <f>IF(ISNUMBER('実質公債費比率（分子）の構造'!L$53),'実質公債費比率（分子）の構造'!L$53,NA())</f>
        <v>1819</v>
      </c>
      <c r="G50" s="138" t="e">
        <f>NA()</f>
        <v>#N/A</v>
      </c>
      <c r="H50" s="138" t="e">
        <f>NA()</f>
        <v>#N/A</v>
      </c>
      <c r="I50" s="138">
        <f>IF(ISNUMBER('実質公債費比率（分子）の構造'!M$53),'実質公債費比率（分子）の構造'!M$53,NA())</f>
        <v>1778</v>
      </c>
      <c r="J50" s="138" t="e">
        <f>NA()</f>
        <v>#N/A</v>
      </c>
      <c r="K50" s="138" t="e">
        <f>NA()</f>
        <v>#N/A</v>
      </c>
      <c r="L50" s="138">
        <f>IF(ISNUMBER('実質公債費比率（分子）の構造'!N$53),'実質公債費比率（分子）の構造'!N$53,NA())</f>
        <v>1783</v>
      </c>
      <c r="M50" s="138" t="e">
        <f>NA()</f>
        <v>#N/A</v>
      </c>
      <c r="N50" s="138" t="e">
        <f>NA()</f>
        <v>#N/A</v>
      </c>
      <c r="O50" s="138">
        <f>IF(ISNUMBER('実質公債費比率（分子）の構造'!O$53),'実質公債費比率（分子）の構造'!O$53,NA())</f>
        <v>1537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38546</v>
      </c>
      <c r="E56" s="137"/>
      <c r="F56" s="137"/>
      <c r="G56" s="137">
        <f>'将来負担比率（分子）の構造'!J$52</f>
        <v>38054</v>
      </c>
      <c r="H56" s="137"/>
      <c r="I56" s="137"/>
      <c r="J56" s="137">
        <f>'将来負担比率（分子）の構造'!K$52</f>
        <v>37444</v>
      </c>
      <c r="K56" s="137"/>
      <c r="L56" s="137"/>
      <c r="M56" s="137">
        <f>'将来負担比率（分子）の構造'!L$52</f>
        <v>37344</v>
      </c>
      <c r="N56" s="137"/>
      <c r="O56" s="137"/>
      <c r="P56" s="137">
        <f>'将来負担比率（分子）の構造'!M$52</f>
        <v>36279</v>
      </c>
    </row>
    <row r="57" spans="1:16" x14ac:dyDescent="0.15">
      <c r="A57" s="137" t="s">
        <v>36</v>
      </c>
      <c r="B57" s="137"/>
      <c r="C57" s="137"/>
      <c r="D57" s="137">
        <f>'将来負担比率（分子）の構造'!I$51</f>
        <v>7606</v>
      </c>
      <c r="E57" s="137"/>
      <c r="F57" s="137"/>
      <c r="G57" s="137">
        <f>'将来負担比率（分子）の構造'!J$51</f>
        <v>5759</v>
      </c>
      <c r="H57" s="137"/>
      <c r="I57" s="137"/>
      <c r="J57" s="137">
        <f>'将来負担比率（分子）の構造'!K$51</f>
        <v>4706</v>
      </c>
      <c r="K57" s="137"/>
      <c r="L57" s="137"/>
      <c r="M57" s="137">
        <f>'将来負担比率（分子）の構造'!L$51</f>
        <v>3636</v>
      </c>
      <c r="N57" s="137"/>
      <c r="O57" s="137"/>
      <c r="P57" s="137">
        <f>'将来負担比率（分子）の構造'!M$51</f>
        <v>8634</v>
      </c>
    </row>
    <row r="58" spans="1:16" x14ac:dyDescent="0.15">
      <c r="A58" s="137" t="s">
        <v>35</v>
      </c>
      <c r="B58" s="137"/>
      <c r="C58" s="137"/>
      <c r="D58" s="137">
        <f>'将来負担比率（分子）の構造'!I$50</f>
        <v>4044</v>
      </c>
      <c r="E58" s="137"/>
      <c r="F58" s="137"/>
      <c r="G58" s="137">
        <f>'将来負担比率（分子）の構造'!J$50</f>
        <v>4406</v>
      </c>
      <c r="H58" s="137"/>
      <c r="I58" s="137"/>
      <c r="J58" s="137">
        <f>'将来負担比率（分子）の構造'!K$50</f>
        <v>5073</v>
      </c>
      <c r="K58" s="137"/>
      <c r="L58" s="137"/>
      <c r="M58" s="137">
        <f>'将来負担比率（分子）の構造'!L$50</f>
        <v>5839</v>
      </c>
      <c r="N58" s="137"/>
      <c r="O58" s="137"/>
      <c r="P58" s="137">
        <f>'将来負担比率（分子）の構造'!M$50</f>
        <v>6413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4145</v>
      </c>
      <c r="C61" s="137"/>
      <c r="D61" s="137"/>
      <c r="E61" s="137">
        <f>'将来負担比率（分子）の構造'!J$46</f>
        <v>4057</v>
      </c>
      <c r="F61" s="137"/>
      <c r="G61" s="137"/>
      <c r="H61" s="137">
        <f>'将来負担比率（分子）の構造'!K$46</f>
        <v>3938</v>
      </c>
      <c r="I61" s="137"/>
      <c r="J61" s="137"/>
      <c r="K61" s="137">
        <f>'将来負担比率（分子）の構造'!L$46</f>
        <v>3811</v>
      </c>
      <c r="L61" s="137"/>
      <c r="M61" s="137"/>
      <c r="N61" s="137">
        <f>'将来負担比率（分子）の構造'!M$46</f>
        <v>3500</v>
      </c>
      <c r="O61" s="137"/>
      <c r="P61" s="137"/>
    </row>
    <row r="62" spans="1:16" x14ac:dyDescent="0.15">
      <c r="A62" s="137" t="s">
        <v>29</v>
      </c>
      <c r="B62" s="137">
        <f>'将来負担比率（分子）の構造'!I$45</f>
        <v>6675</v>
      </c>
      <c r="C62" s="137"/>
      <c r="D62" s="137"/>
      <c r="E62" s="137">
        <f>'将来負担比率（分子）の構造'!J$45</f>
        <v>6317</v>
      </c>
      <c r="F62" s="137"/>
      <c r="G62" s="137"/>
      <c r="H62" s="137">
        <f>'将来負担比率（分子）の構造'!K$45</f>
        <v>5384</v>
      </c>
      <c r="I62" s="137"/>
      <c r="J62" s="137"/>
      <c r="K62" s="137">
        <f>'将来負担比率（分子）の構造'!L$45</f>
        <v>4892</v>
      </c>
      <c r="L62" s="137"/>
      <c r="M62" s="137"/>
      <c r="N62" s="137">
        <f>'将来負担比率（分子）の構造'!M$45</f>
        <v>5038</v>
      </c>
      <c r="O62" s="137"/>
      <c r="P62" s="137"/>
    </row>
    <row r="63" spans="1:16" x14ac:dyDescent="0.15">
      <c r="A63" s="137" t="s">
        <v>28</v>
      </c>
      <c r="B63" s="137">
        <f>'将来負担比率（分子）の構造'!I$44</f>
        <v>195</v>
      </c>
      <c r="C63" s="137"/>
      <c r="D63" s="137"/>
      <c r="E63" s="137">
        <f>'将来負担比率（分子）の構造'!J$44</f>
        <v>173</v>
      </c>
      <c r="F63" s="137"/>
      <c r="G63" s="137"/>
      <c r="H63" s="137">
        <f>'将来負担比率（分子）の構造'!K$44</f>
        <v>260</v>
      </c>
      <c r="I63" s="137"/>
      <c r="J63" s="137"/>
      <c r="K63" s="137">
        <f>'将来負担比率（分子）の構造'!L$44</f>
        <v>463</v>
      </c>
      <c r="L63" s="137"/>
      <c r="M63" s="137"/>
      <c r="N63" s="137">
        <f>'将来負担比率（分子）の構造'!M$44</f>
        <v>510</v>
      </c>
      <c r="O63" s="137"/>
      <c r="P63" s="137"/>
    </row>
    <row r="64" spans="1:16" x14ac:dyDescent="0.15">
      <c r="A64" s="137" t="s">
        <v>27</v>
      </c>
      <c r="B64" s="137">
        <f>'将来負担比率（分子）の構造'!I$43</f>
        <v>12678</v>
      </c>
      <c r="C64" s="137"/>
      <c r="D64" s="137"/>
      <c r="E64" s="137">
        <f>'将来負担比率（分子）の構造'!J$43</f>
        <v>12834</v>
      </c>
      <c r="F64" s="137"/>
      <c r="G64" s="137"/>
      <c r="H64" s="137">
        <f>'将来負担比率（分子）の構造'!K$43</f>
        <v>12939</v>
      </c>
      <c r="I64" s="137"/>
      <c r="J64" s="137"/>
      <c r="K64" s="137">
        <f>'将来負担比率（分子）の構造'!L$43</f>
        <v>12995</v>
      </c>
      <c r="L64" s="137"/>
      <c r="M64" s="137"/>
      <c r="N64" s="137">
        <f>'将来負担比率（分子）の構造'!M$43</f>
        <v>12635</v>
      </c>
      <c r="O64" s="137"/>
      <c r="P64" s="137"/>
    </row>
    <row r="65" spans="1:16" x14ac:dyDescent="0.15">
      <c r="A65" s="137" t="s">
        <v>26</v>
      </c>
      <c r="B65" s="137">
        <f>'将来負担比率（分子）の構造'!I$42</f>
        <v>3134</v>
      </c>
      <c r="C65" s="137"/>
      <c r="D65" s="137"/>
      <c r="E65" s="137">
        <f>'将来負担比率（分子）の構造'!J$42</f>
        <v>2484</v>
      </c>
      <c r="F65" s="137"/>
      <c r="G65" s="137"/>
      <c r="H65" s="137">
        <f>'将来負担比率（分子）の構造'!K$42</f>
        <v>1997</v>
      </c>
      <c r="I65" s="137"/>
      <c r="J65" s="137"/>
      <c r="K65" s="137">
        <f>'将来負担比率（分子）の構造'!L$42</f>
        <v>1482</v>
      </c>
      <c r="L65" s="137"/>
      <c r="M65" s="137"/>
      <c r="N65" s="137">
        <f>'将来負担比率（分子）の構造'!M$42</f>
        <v>1076</v>
      </c>
      <c r="O65" s="137"/>
      <c r="P65" s="137"/>
    </row>
    <row r="66" spans="1:16" x14ac:dyDescent="0.15">
      <c r="A66" s="137" t="s">
        <v>25</v>
      </c>
      <c r="B66" s="137">
        <f>'将来負担比率（分子）の構造'!I$41</f>
        <v>42143</v>
      </c>
      <c r="C66" s="137"/>
      <c r="D66" s="137"/>
      <c r="E66" s="137">
        <f>'将来負担比率（分子）の構造'!J$41</f>
        <v>41044</v>
      </c>
      <c r="F66" s="137"/>
      <c r="G66" s="137"/>
      <c r="H66" s="137">
        <f>'将来負担比率（分子）の構造'!K$41</f>
        <v>39442</v>
      </c>
      <c r="I66" s="137"/>
      <c r="J66" s="137"/>
      <c r="K66" s="137">
        <f>'将来負担比率（分子）の構造'!L$41</f>
        <v>38645</v>
      </c>
      <c r="L66" s="137"/>
      <c r="M66" s="137"/>
      <c r="N66" s="137">
        <f>'将来負担比率（分子）の構造'!M$41</f>
        <v>36888</v>
      </c>
      <c r="O66" s="137"/>
      <c r="P66" s="137"/>
    </row>
    <row r="67" spans="1:16" x14ac:dyDescent="0.15">
      <c r="A67" s="137" t="s">
        <v>63</v>
      </c>
      <c r="B67" s="137" t="e">
        <f>NA()</f>
        <v>#N/A</v>
      </c>
      <c r="C67" s="137">
        <f>IF(ISNUMBER('将来負担比率（分子）の構造'!I$53), IF('将来負担比率（分子）の構造'!I$53 &lt; 0, 0, '将来負担比率（分子）の構造'!I$53), NA())</f>
        <v>18773</v>
      </c>
      <c r="D67" s="137" t="e">
        <f>NA()</f>
        <v>#N/A</v>
      </c>
      <c r="E67" s="137" t="e">
        <f>NA()</f>
        <v>#N/A</v>
      </c>
      <c r="F67" s="137">
        <f>IF(ISNUMBER('将来負担比率（分子）の構造'!J$53), IF('将来負担比率（分子）の構造'!J$53 &lt; 0, 0, '将来負担比率（分子）の構造'!J$53), NA())</f>
        <v>18691</v>
      </c>
      <c r="G67" s="137" t="e">
        <f>NA()</f>
        <v>#N/A</v>
      </c>
      <c r="H67" s="137" t="e">
        <f>NA()</f>
        <v>#N/A</v>
      </c>
      <c r="I67" s="137">
        <f>IF(ISNUMBER('将来負担比率（分子）の構造'!K$53), IF('将来負担比率（分子）の構造'!K$53 &lt; 0, 0, '将来負担比率（分子）の構造'!K$53), NA())</f>
        <v>16736</v>
      </c>
      <c r="J67" s="137" t="e">
        <f>NA()</f>
        <v>#N/A</v>
      </c>
      <c r="K67" s="137" t="e">
        <f>NA()</f>
        <v>#N/A</v>
      </c>
      <c r="L67" s="137">
        <f>IF(ISNUMBER('将来負担比率（分子）の構造'!L$53), IF('将来負担比率（分子）の構造'!L$53 &lt; 0, 0, '将来負担比率（分子）の構造'!L$53), NA())</f>
        <v>15469</v>
      </c>
      <c r="M67" s="137" t="e">
        <f>NA()</f>
        <v>#N/A</v>
      </c>
      <c r="N67" s="137" t="e">
        <f>NA()</f>
        <v>#N/A</v>
      </c>
      <c r="O67" s="137">
        <f>IF(ISNUMBER('将来負担比率（分子）の構造'!M$53), IF('将来負担比率（分子）の構造'!M$53 &lt; 0, 0, '将来負担比率（分子）の構造'!M$53), NA())</f>
        <v>8321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15634537</v>
      </c>
      <c r="S5" s="671"/>
      <c r="T5" s="671"/>
      <c r="U5" s="671"/>
      <c r="V5" s="671"/>
      <c r="W5" s="671"/>
      <c r="X5" s="671"/>
      <c r="Y5" s="718"/>
      <c r="Z5" s="731">
        <v>36.700000000000003</v>
      </c>
      <c r="AA5" s="731"/>
      <c r="AB5" s="731"/>
      <c r="AC5" s="731"/>
      <c r="AD5" s="732">
        <v>14396682</v>
      </c>
      <c r="AE5" s="732"/>
      <c r="AF5" s="732"/>
      <c r="AG5" s="732"/>
      <c r="AH5" s="732"/>
      <c r="AI5" s="732"/>
      <c r="AJ5" s="732"/>
      <c r="AK5" s="732"/>
      <c r="AL5" s="719">
        <v>63.4</v>
      </c>
      <c r="AM5" s="688"/>
      <c r="AN5" s="688"/>
      <c r="AO5" s="720"/>
      <c r="AP5" s="707" t="s">
        <v>209</v>
      </c>
      <c r="AQ5" s="708"/>
      <c r="AR5" s="708"/>
      <c r="AS5" s="708"/>
      <c r="AT5" s="708"/>
      <c r="AU5" s="708"/>
      <c r="AV5" s="708"/>
      <c r="AW5" s="708"/>
      <c r="AX5" s="708"/>
      <c r="AY5" s="708"/>
      <c r="AZ5" s="708"/>
      <c r="BA5" s="708"/>
      <c r="BB5" s="708"/>
      <c r="BC5" s="708"/>
      <c r="BD5" s="708"/>
      <c r="BE5" s="708"/>
      <c r="BF5" s="709"/>
      <c r="BG5" s="620">
        <v>14383159</v>
      </c>
      <c r="BH5" s="621"/>
      <c r="BI5" s="621"/>
      <c r="BJ5" s="621"/>
      <c r="BK5" s="621"/>
      <c r="BL5" s="621"/>
      <c r="BM5" s="621"/>
      <c r="BN5" s="622"/>
      <c r="BO5" s="673">
        <v>92</v>
      </c>
      <c r="BP5" s="673"/>
      <c r="BQ5" s="673"/>
      <c r="BR5" s="673"/>
      <c r="BS5" s="674">
        <v>123145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249934</v>
      </c>
      <c r="S6" s="621"/>
      <c r="T6" s="621"/>
      <c r="U6" s="621"/>
      <c r="V6" s="621"/>
      <c r="W6" s="621"/>
      <c r="X6" s="621"/>
      <c r="Y6" s="622"/>
      <c r="Z6" s="673">
        <v>0.6</v>
      </c>
      <c r="AA6" s="673"/>
      <c r="AB6" s="673"/>
      <c r="AC6" s="673"/>
      <c r="AD6" s="674">
        <v>249934</v>
      </c>
      <c r="AE6" s="674"/>
      <c r="AF6" s="674"/>
      <c r="AG6" s="674"/>
      <c r="AH6" s="674"/>
      <c r="AI6" s="674"/>
      <c r="AJ6" s="674"/>
      <c r="AK6" s="674"/>
      <c r="AL6" s="643">
        <v>1.1000000000000001</v>
      </c>
      <c r="AM6" s="675"/>
      <c r="AN6" s="675"/>
      <c r="AO6" s="676"/>
      <c r="AP6" s="617" t="s">
        <v>214</v>
      </c>
      <c r="AQ6" s="618"/>
      <c r="AR6" s="618"/>
      <c r="AS6" s="618"/>
      <c r="AT6" s="618"/>
      <c r="AU6" s="618"/>
      <c r="AV6" s="618"/>
      <c r="AW6" s="618"/>
      <c r="AX6" s="618"/>
      <c r="AY6" s="618"/>
      <c r="AZ6" s="618"/>
      <c r="BA6" s="618"/>
      <c r="BB6" s="618"/>
      <c r="BC6" s="618"/>
      <c r="BD6" s="618"/>
      <c r="BE6" s="618"/>
      <c r="BF6" s="619"/>
      <c r="BG6" s="620">
        <v>14383159</v>
      </c>
      <c r="BH6" s="621"/>
      <c r="BI6" s="621"/>
      <c r="BJ6" s="621"/>
      <c r="BK6" s="621"/>
      <c r="BL6" s="621"/>
      <c r="BM6" s="621"/>
      <c r="BN6" s="622"/>
      <c r="BO6" s="673">
        <v>92</v>
      </c>
      <c r="BP6" s="673"/>
      <c r="BQ6" s="673"/>
      <c r="BR6" s="673"/>
      <c r="BS6" s="674">
        <v>123145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346457</v>
      </c>
      <c r="CS6" s="621"/>
      <c r="CT6" s="621"/>
      <c r="CU6" s="621"/>
      <c r="CV6" s="621"/>
      <c r="CW6" s="621"/>
      <c r="CX6" s="621"/>
      <c r="CY6" s="622"/>
      <c r="CZ6" s="673">
        <v>0.8</v>
      </c>
      <c r="DA6" s="673"/>
      <c r="DB6" s="673"/>
      <c r="DC6" s="673"/>
      <c r="DD6" s="626" t="s">
        <v>216</v>
      </c>
      <c r="DE6" s="621"/>
      <c r="DF6" s="621"/>
      <c r="DG6" s="621"/>
      <c r="DH6" s="621"/>
      <c r="DI6" s="621"/>
      <c r="DJ6" s="621"/>
      <c r="DK6" s="621"/>
      <c r="DL6" s="621"/>
      <c r="DM6" s="621"/>
      <c r="DN6" s="621"/>
      <c r="DO6" s="621"/>
      <c r="DP6" s="622"/>
      <c r="DQ6" s="626">
        <v>346452</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28909</v>
      </c>
      <c r="S7" s="621"/>
      <c r="T7" s="621"/>
      <c r="U7" s="621"/>
      <c r="V7" s="621"/>
      <c r="W7" s="621"/>
      <c r="X7" s="621"/>
      <c r="Y7" s="622"/>
      <c r="Z7" s="673">
        <v>0.1</v>
      </c>
      <c r="AA7" s="673"/>
      <c r="AB7" s="673"/>
      <c r="AC7" s="673"/>
      <c r="AD7" s="674">
        <v>28909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7055094</v>
      </c>
      <c r="BH7" s="621"/>
      <c r="BI7" s="621"/>
      <c r="BJ7" s="621"/>
      <c r="BK7" s="621"/>
      <c r="BL7" s="621"/>
      <c r="BM7" s="621"/>
      <c r="BN7" s="622"/>
      <c r="BO7" s="673">
        <v>45.1</v>
      </c>
      <c r="BP7" s="673"/>
      <c r="BQ7" s="673"/>
      <c r="BR7" s="673"/>
      <c r="BS7" s="674">
        <v>123145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5047080</v>
      </c>
      <c r="CS7" s="621"/>
      <c r="CT7" s="621"/>
      <c r="CU7" s="621"/>
      <c r="CV7" s="621"/>
      <c r="CW7" s="621"/>
      <c r="CX7" s="621"/>
      <c r="CY7" s="622"/>
      <c r="CZ7" s="673">
        <v>12.2</v>
      </c>
      <c r="DA7" s="673"/>
      <c r="DB7" s="673"/>
      <c r="DC7" s="673"/>
      <c r="DD7" s="626">
        <v>532331</v>
      </c>
      <c r="DE7" s="621"/>
      <c r="DF7" s="621"/>
      <c r="DG7" s="621"/>
      <c r="DH7" s="621"/>
      <c r="DI7" s="621"/>
      <c r="DJ7" s="621"/>
      <c r="DK7" s="621"/>
      <c r="DL7" s="621"/>
      <c r="DM7" s="621"/>
      <c r="DN7" s="621"/>
      <c r="DO7" s="621"/>
      <c r="DP7" s="622"/>
      <c r="DQ7" s="626">
        <v>4501644</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111227</v>
      </c>
      <c r="S8" s="621"/>
      <c r="T8" s="621"/>
      <c r="U8" s="621"/>
      <c r="V8" s="621"/>
      <c r="W8" s="621"/>
      <c r="X8" s="621"/>
      <c r="Y8" s="622"/>
      <c r="Z8" s="673">
        <v>0.3</v>
      </c>
      <c r="AA8" s="673"/>
      <c r="AB8" s="673"/>
      <c r="AC8" s="673"/>
      <c r="AD8" s="674">
        <v>111227</v>
      </c>
      <c r="AE8" s="674"/>
      <c r="AF8" s="674"/>
      <c r="AG8" s="674"/>
      <c r="AH8" s="674"/>
      <c r="AI8" s="674"/>
      <c r="AJ8" s="674"/>
      <c r="AK8" s="674"/>
      <c r="AL8" s="643">
        <v>0.5</v>
      </c>
      <c r="AM8" s="675"/>
      <c r="AN8" s="675"/>
      <c r="AO8" s="676"/>
      <c r="AP8" s="617" t="s">
        <v>221</v>
      </c>
      <c r="AQ8" s="618"/>
      <c r="AR8" s="618"/>
      <c r="AS8" s="618"/>
      <c r="AT8" s="618"/>
      <c r="AU8" s="618"/>
      <c r="AV8" s="618"/>
      <c r="AW8" s="618"/>
      <c r="AX8" s="618"/>
      <c r="AY8" s="618"/>
      <c r="AZ8" s="618"/>
      <c r="BA8" s="618"/>
      <c r="BB8" s="618"/>
      <c r="BC8" s="618"/>
      <c r="BD8" s="618"/>
      <c r="BE8" s="618"/>
      <c r="BF8" s="619"/>
      <c r="BG8" s="620">
        <v>191762</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16989907</v>
      </c>
      <c r="CS8" s="621"/>
      <c r="CT8" s="621"/>
      <c r="CU8" s="621"/>
      <c r="CV8" s="621"/>
      <c r="CW8" s="621"/>
      <c r="CX8" s="621"/>
      <c r="CY8" s="622"/>
      <c r="CZ8" s="673">
        <v>41</v>
      </c>
      <c r="DA8" s="673"/>
      <c r="DB8" s="673"/>
      <c r="DC8" s="673"/>
      <c r="DD8" s="626">
        <v>330710</v>
      </c>
      <c r="DE8" s="621"/>
      <c r="DF8" s="621"/>
      <c r="DG8" s="621"/>
      <c r="DH8" s="621"/>
      <c r="DI8" s="621"/>
      <c r="DJ8" s="621"/>
      <c r="DK8" s="621"/>
      <c r="DL8" s="621"/>
      <c r="DM8" s="621"/>
      <c r="DN8" s="621"/>
      <c r="DO8" s="621"/>
      <c r="DP8" s="622"/>
      <c r="DQ8" s="626">
        <v>7814102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57998</v>
      </c>
      <c r="S9" s="621"/>
      <c r="T9" s="621"/>
      <c r="U9" s="621"/>
      <c r="V9" s="621"/>
      <c r="W9" s="621"/>
      <c r="X9" s="621"/>
      <c r="Y9" s="622"/>
      <c r="Z9" s="673">
        <v>0.1</v>
      </c>
      <c r="AA9" s="673"/>
      <c r="AB9" s="673"/>
      <c r="AC9" s="673"/>
      <c r="AD9" s="674">
        <v>57998</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5935943</v>
      </c>
      <c r="BH9" s="621"/>
      <c r="BI9" s="621"/>
      <c r="BJ9" s="621"/>
      <c r="BK9" s="621"/>
      <c r="BL9" s="621"/>
      <c r="BM9" s="621"/>
      <c r="BN9" s="622"/>
      <c r="BO9" s="673">
        <v>38</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3864614</v>
      </c>
      <c r="CS9" s="621"/>
      <c r="CT9" s="621"/>
      <c r="CU9" s="621"/>
      <c r="CV9" s="621"/>
      <c r="CW9" s="621"/>
      <c r="CX9" s="621"/>
      <c r="CY9" s="622"/>
      <c r="CZ9" s="673">
        <v>9.3000000000000007</v>
      </c>
      <c r="DA9" s="673"/>
      <c r="DB9" s="673"/>
      <c r="DC9" s="673"/>
      <c r="DD9" s="626">
        <v>182231</v>
      </c>
      <c r="DE9" s="621"/>
      <c r="DF9" s="621"/>
      <c r="DG9" s="621"/>
      <c r="DH9" s="621"/>
      <c r="DI9" s="621"/>
      <c r="DJ9" s="621"/>
      <c r="DK9" s="621"/>
      <c r="DL9" s="621"/>
      <c r="DM9" s="621"/>
      <c r="DN9" s="621"/>
      <c r="DO9" s="621"/>
      <c r="DP9" s="622"/>
      <c r="DQ9" s="626">
        <v>2614165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1877388</v>
      </c>
      <c r="S10" s="621"/>
      <c r="T10" s="621"/>
      <c r="U10" s="621"/>
      <c r="V10" s="621"/>
      <c r="W10" s="621"/>
      <c r="X10" s="621"/>
      <c r="Y10" s="622"/>
      <c r="Z10" s="673">
        <v>4.4000000000000004</v>
      </c>
      <c r="AA10" s="673"/>
      <c r="AB10" s="673"/>
      <c r="AC10" s="673"/>
      <c r="AD10" s="674">
        <v>1877388</v>
      </c>
      <c r="AE10" s="674"/>
      <c r="AF10" s="674"/>
      <c r="AG10" s="674"/>
      <c r="AH10" s="674"/>
      <c r="AI10" s="674"/>
      <c r="AJ10" s="674"/>
      <c r="AK10" s="674"/>
      <c r="AL10" s="643">
        <v>8.3000000000000007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305057</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59396</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59396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622332</v>
      </c>
      <c r="BH11" s="621"/>
      <c r="BI11" s="621"/>
      <c r="BJ11" s="621"/>
      <c r="BK11" s="621"/>
      <c r="BL11" s="621"/>
      <c r="BM11" s="621"/>
      <c r="BN11" s="622"/>
      <c r="BO11" s="673">
        <v>4</v>
      </c>
      <c r="BP11" s="673"/>
      <c r="BQ11" s="673"/>
      <c r="BR11" s="673"/>
      <c r="BS11" s="626">
        <v>123145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248535</v>
      </c>
      <c r="CS11" s="621"/>
      <c r="CT11" s="621"/>
      <c r="CU11" s="621"/>
      <c r="CV11" s="621"/>
      <c r="CW11" s="621"/>
      <c r="CX11" s="621"/>
      <c r="CY11" s="622"/>
      <c r="CZ11" s="673">
        <v>0.6</v>
      </c>
      <c r="DA11" s="673"/>
      <c r="DB11" s="673"/>
      <c r="DC11" s="673"/>
      <c r="DD11" s="626">
        <v>83860</v>
      </c>
      <c r="DE11" s="621"/>
      <c r="DF11" s="621"/>
      <c r="DG11" s="621"/>
      <c r="DH11" s="621"/>
      <c r="DI11" s="621"/>
      <c r="DJ11" s="621"/>
      <c r="DK11" s="621"/>
      <c r="DL11" s="621"/>
      <c r="DM11" s="621"/>
      <c r="DN11" s="621"/>
      <c r="DO11" s="621"/>
      <c r="DP11" s="622"/>
      <c r="DQ11" s="626">
        <v>176075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6262953</v>
      </c>
      <c r="BH12" s="621"/>
      <c r="BI12" s="621"/>
      <c r="BJ12" s="621"/>
      <c r="BK12" s="621"/>
      <c r="BL12" s="621"/>
      <c r="BM12" s="621"/>
      <c r="BN12" s="622"/>
      <c r="BO12" s="673">
        <v>40.1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1325013</v>
      </c>
      <c r="CS12" s="621"/>
      <c r="CT12" s="621"/>
      <c r="CU12" s="621"/>
      <c r="CV12" s="621"/>
      <c r="CW12" s="621"/>
      <c r="CX12" s="621"/>
      <c r="CY12" s="622"/>
      <c r="CZ12" s="673">
        <v>3.2</v>
      </c>
      <c r="DA12" s="673"/>
      <c r="DB12" s="673"/>
      <c r="DC12" s="673"/>
      <c r="DD12" s="626">
        <v>8438</v>
      </c>
      <c r="DE12" s="621"/>
      <c r="DF12" s="621"/>
      <c r="DG12" s="621"/>
      <c r="DH12" s="621"/>
      <c r="DI12" s="621"/>
      <c r="DJ12" s="621"/>
      <c r="DK12" s="621"/>
      <c r="DL12" s="621"/>
      <c r="DM12" s="621"/>
      <c r="DN12" s="621"/>
      <c r="DO12" s="621"/>
      <c r="DP12" s="622"/>
      <c r="DQ12" s="626">
        <v>468019</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61004</v>
      </c>
      <c r="S13" s="621"/>
      <c r="T13" s="621"/>
      <c r="U13" s="621"/>
      <c r="V13" s="621"/>
      <c r="W13" s="621"/>
      <c r="X13" s="621"/>
      <c r="Y13" s="622"/>
      <c r="Z13" s="673">
        <v>0.1</v>
      </c>
      <c r="AA13" s="673"/>
      <c r="AB13" s="673"/>
      <c r="AC13" s="673"/>
      <c r="AD13" s="674">
        <v>61004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6203010</v>
      </c>
      <c r="BH13" s="621"/>
      <c r="BI13" s="621"/>
      <c r="BJ13" s="621"/>
      <c r="BK13" s="621"/>
      <c r="BL13" s="621"/>
      <c r="BM13" s="621"/>
      <c r="BN13" s="622"/>
      <c r="BO13" s="673">
        <v>39.700000000000003</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4188238</v>
      </c>
      <c r="CS13" s="621"/>
      <c r="CT13" s="621"/>
      <c r="CU13" s="621"/>
      <c r="CV13" s="621"/>
      <c r="CW13" s="621"/>
      <c r="CX13" s="621"/>
      <c r="CY13" s="622"/>
      <c r="CZ13" s="673">
        <v>10.1</v>
      </c>
      <c r="DA13" s="673"/>
      <c r="DB13" s="673"/>
      <c r="DC13" s="673"/>
      <c r="DD13" s="626">
        <v>1660473</v>
      </c>
      <c r="DE13" s="621"/>
      <c r="DF13" s="621"/>
      <c r="DG13" s="621"/>
      <c r="DH13" s="621"/>
      <c r="DI13" s="621"/>
      <c r="DJ13" s="621"/>
      <c r="DK13" s="621"/>
      <c r="DL13" s="621"/>
      <c r="DM13" s="621"/>
      <c r="DN13" s="621"/>
      <c r="DO13" s="621"/>
      <c r="DP13" s="622"/>
      <c r="DQ13" s="626">
        <v>2683674</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241681</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1340974</v>
      </c>
      <c r="CS14" s="621"/>
      <c r="CT14" s="621"/>
      <c r="CU14" s="621"/>
      <c r="CV14" s="621"/>
      <c r="CW14" s="621"/>
      <c r="CX14" s="621"/>
      <c r="CY14" s="622"/>
      <c r="CZ14" s="673">
        <v>3.2</v>
      </c>
      <c r="DA14" s="673"/>
      <c r="DB14" s="673"/>
      <c r="DC14" s="673"/>
      <c r="DD14" s="626">
        <v>6399</v>
      </c>
      <c r="DE14" s="621"/>
      <c r="DF14" s="621"/>
      <c r="DG14" s="621"/>
      <c r="DH14" s="621"/>
      <c r="DI14" s="621"/>
      <c r="DJ14" s="621"/>
      <c r="DK14" s="621"/>
      <c r="DL14" s="621"/>
      <c r="DM14" s="621"/>
      <c r="DN14" s="621"/>
      <c r="DO14" s="621"/>
      <c r="DP14" s="622"/>
      <c r="DQ14" s="626">
        <v>1320287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70446</v>
      </c>
      <c r="S15" s="621"/>
      <c r="T15" s="621"/>
      <c r="U15" s="621"/>
      <c r="V15" s="621"/>
      <c r="W15" s="621"/>
      <c r="X15" s="621"/>
      <c r="Y15" s="622"/>
      <c r="Z15" s="673">
        <v>0.2</v>
      </c>
      <c r="AA15" s="673"/>
      <c r="AB15" s="673"/>
      <c r="AC15" s="673"/>
      <c r="AD15" s="674">
        <v>70446</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823431</v>
      </c>
      <c r="BH15" s="621"/>
      <c r="BI15" s="621"/>
      <c r="BJ15" s="621"/>
      <c r="BK15" s="621"/>
      <c r="BL15" s="621"/>
      <c r="BM15" s="621"/>
      <c r="BN15" s="622"/>
      <c r="BO15" s="673">
        <v>5.3</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3484022</v>
      </c>
      <c r="CS15" s="621"/>
      <c r="CT15" s="621"/>
      <c r="CU15" s="621"/>
      <c r="CV15" s="621"/>
      <c r="CW15" s="621"/>
      <c r="CX15" s="621"/>
      <c r="CY15" s="622"/>
      <c r="CZ15" s="673">
        <v>8.4</v>
      </c>
      <c r="DA15" s="673"/>
      <c r="DB15" s="673"/>
      <c r="DC15" s="673"/>
      <c r="DD15" s="626">
        <v>482100</v>
      </c>
      <c r="DE15" s="621"/>
      <c r="DF15" s="621"/>
      <c r="DG15" s="621"/>
      <c r="DH15" s="621"/>
      <c r="DI15" s="621"/>
      <c r="DJ15" s="621"/>
      <c r="DK15" s="621"/>
      <c r="DL15" s="621"/>
      <c r="DM15" s="621"/>
      <c r="DN15" s="621"/>
      <c r="DO15" s="621"/>
      <c r="DP15" s="622"/>
      <c r="DQ15" s="626">
        <v>2910178</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6172647</v>
      </c>
      <c r="S16" s="621"/>
      <c r="T16" s="621"/>
      <c r="U16" s="621"/>
      <c r="V16" s="621"/>
      <c r="W16" s="621"/>
      <c r="X16" s="621"/>
      <c r="Y16" s="622"/>
      <c r="Z16" s="673">
        <v>14.5</v>
      </c>
      <c r="AA16" s="673"/>
      <c r="AB16" s="673"/>
      <c r="AC16" s="673"/>
      <c r="AD16" s="674">
        <v>5260893</v>
      </c>
      <c r="AE16" s="674"/>
      <c r="AF16" s="674"/>
      <c r="AG16" s="674"/>
      <c r="AH16" s="674"/>
      <c r="AI16" s="674"/>
      <c r="AJ16" s="674"/>
      <c r="AK16" s="674"/>
      <c r="AL16" s="643">
        <v>23.2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5260893</v>
      </c>
      <c r="S17" s="621"/>
      <c r="T17" s="621"/>
      <c r="U17" s="621"/>
      <c r="V17" s="621"/>
      <c r="W17" s="621"/>
      <c r="X17" s="621"/>
      <c r="Y17" s="622"/>
      <c r="Z17" s="673">
        <v>12.3</v>
      </c>
      <c r="AA17" s="673"/>
      <c r="AB17" s="673"/>
      <c r="AC17" s="673"/>
      <c r="AD17" s="674">
        <v>5260893</v>
      </c>
      <c r="AE17" s="674"/>
      <c r="AF17" s="674"/>
      <c r="AG17" s="674"/>
      <c r="AH17" s="674"/>
      <c r="AI17" s="674"/>
      <c r="AJ17" s="674"/>
      <c r="AK17" s="674"/>
      <c r="AL17" s="643">
        <v>23.2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4555349</v>
      </c>
      <c r="CS17" s="621"/>
      <c r="CT17" s="621"/>
      <c r="CU17" s="621"/>
      <c r="CV17" s="621"/>
      <c r="CW17" s="621"/>
      <c r="CX17" s="621"/>
      <c r="CY17" s="622"/>
      <c r="CZ17" s="673">
        <v>11</v>
      </c>
      <c r="DA17" s="673"/>
      <c r="DB17" s="673"/>
      <c r="DC17" s="673"/>
      <c r="DD17" s="626" t="s">
        <v>112</v>
      </c>
      <c r="DE17" s="621"/>
      <c r="DF17" s="621"/>
      <c r="DG17" s="621"/>
      <c r="DH17" s="621"/>
      <c r="DI17" s="621"/>
      <c r="DJ17" s="621"/>
      <c r="DK17" s="621"/>
      <c r="DL17" s="621"/>
      <c r="DM17" s="621"/>
      <c r="DN17" s="621"/>
      <c r="DO17" s="621"/>
      <c r="DP17" s="622"/>
      <c r="DQ17" s="626">
        <v>4471147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911754</v>
      </c>
      <c r="S18" s="621"/>
      <c r="T18" s="621"/>
      <c r="U18" s="621"/>
      <c r="V18" s="621"/>
      <c r="W18" s="621"/>
      <c r="X18" s="621"/>
      <c r="Y18" s="622"/>
      <c r="Z18" s="673">
        <v>2.1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1251378</v>
      </c>
      <c r="BH19" s="621"/>
      <c r="BI19" s="621"/>
      <c r="BJ19" s="621"/>
      <c r="BK19" s="621"/>
      <c r="BL19" s="621"/>
      <c r="BM19" s="621"/>
      <c r="BN19" s="622"/>
      <c r="BO19" s="673">
        <v>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24264090</v>
      </c>
      <c r="S20" s="621"/>
      <c r="T20" s="621"/>
      <c r="U20" s="621"/>
      <c r="V20" s="621"/>
      <c r="W20" s="621"/>
      <c r="X20" s="621"/>
      <c r="Y20" s="622"/>
      <c r="Z20" s="673">
        <v>56.9</v>
      </c>
      <c r="AA20" s="673"/>
      <c r="AB20" s="673"/>
      <c r="AC20" s="673"/>
      <c r="AD20" s="674">
        <v>22114481</v>
      </c>
      <c r="AE20" s="674"/>
      <c r="AF20" s="674"/>
      <c r="AG20" s="674"/>
      <c r="AH20" s="674"/>
      <c r="AI20" s="674"/>
      <c r="AJ20" s="674"/>
      <c r="AK20" s="674"/>
      <c r="AL20" s="643">
        <v>97.4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1251378</v>
      </c>
      <c r="BH20" s="621"/>
      <c r="BI20" s="621"/>
      <c r="BJ20" s="621"/>
      <c r="BK20" s="621"/>
      <c r="BL20" s="621"/>
      <c r="BM20" s="621"/>
      <c r="BN20" s="622"/>
      <c r="BO20" s="673">
        <v>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41449585</v>
      </c>
      <c r="CS20" s="621"/>
      <c r="CT20" s="621"/>
      <c r="CU20" s="621"/>
      <c r="CV20" s="621"/>
      <c r="CW20" s="621"/>
      <c r="CX20" s="621"/>
      <c r="CY20" s="622"/>
      <c r="CZ20" s="673">
        <v>100</v>
      </c>
      <c r="DA20" s="673"/>
      <c r="DB20" s="673"/>
      <c r="DC20" s="673"/>
      <c r="DD20" s="626">
        <v>3286542</v>
      </c>
      <c r="DE20" s="621"/>
      <c r="DF20" s="621"/>
      <c r="DG20" s="621"/>
      <c r="DH20" s="621"/>
      <c r="DI20" s="621"/>
      <c r="DJ20" s="621"/>
      <c r="DK20" s="621"/>
      <c r="DL20" s="621"/>
      <c r="DM20" s="621"/>
      <c r="DN20" s="621"/>
      <c r="DO20" s="621"/>
      <c r="DP20" s="622"/>
      <c r="DQ20" s="626">
        <v>27365139</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17701</v>
      </c>
      <c r="S21" s="621"/>
      <c r="T21" s="621"/>
      <c r="U21" s="621"/>
      <c r="V21" s="621"/>
      <c r="W21" s="621"/>
      <c r="X21" s="621"/>
      <c r="Y21" s="622"/>
      <c r="Z21" s="673">
        <v>0</v>
      </c>
      <c r="AA21" s="673"/>
      <c r="AB21" s="673"/>
      <c r="AC21" s="673"/>
      <c r="AD21" s="674">
        <v>17701</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13523</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428722</v>
      </c>
      <c r="S22" s="621"/>
      <c r="T22" s="621"/>
      <c r="U22" s="621"/>
      <c r="V22" s="621"/>
      <c r="W22" s="621"/>
      <c r="X22" s="621"/>
      <c r="Y22" s="622"/>
      <c r="Z22" s="673">
        <v>1</v>
      </c>
      <c r="AA22" s="673"/>
      <c r="AB22" s="673"/>
      <c r="AC22" s="673"/>
      <c r="AD22" s="674">
        <v>2</v>
      </c>
      <c r="AE22" s="674"/>
      <c r="AF22" s="674"/>
      <c r="AG22" s="674"/>
      <c r="AH22" s="674"/>
      <c r="AI22" s="674"/>
      <c r="AJ22" s="674"/>
      <c r="AK22" s="674"/>
      <c r="AL22" s="643">
        <v>0</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824147</v>
      </c>
      <c r="S23" s="621"/>
      <c r="T23" s="621"/>
      <c r="U23" s="621"/>
      <c r="V23" s="621"/>
      <c r="W23" s="621"/>
      <c r="X23" s="621"/>
      <c r="Y23" s="622"/>
      <c r="Z23" s="673">
        <v>1.9</v>
      </c>
      <c r="AA23" s="673"/>
      <c r="AB23" s="673"/>
      <c r="AC23" s="673"/>
      <c r="AD23" s="674">
        <v>44655</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1237855</v>
      </c>
      <c r="BH23" s="621"/>
      <c r="BI23" s="621"/>
      <c r="BJ23" s="621"/>
      <c r="BK23" s="621"/>
      <c r="BL23" s="621"/>
      <c r="BM23" s="621"/>
      <c r="BN23" s="622"/>
      <c r="BO23" s="673">
        <v>7.9</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454583</v>
      </c>
      <c r="S24" s="621"/>
      <c r="T24" s="621"/>
      <c r="U24" s="621"/>
      <c r="V24" s="621"/>
      <c r="W24" s="621"/>
      <c r="X24" s="621"/>
      <c r="Y24" s="622"/>
      <c r="Z24" s="673">
        <v>1.1000000000000001</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21850243</v>
      </c>
      <c r="CS24" s="671"/>
      <c r="CT24" s="671"/>
      <c r="CU24" s="671"/>
      <c r="CV24" s="671"/>
      <c r="CW24" s="671"/>
      <c r="CX24" s="671"/>
      <c r="CY24" s="718"/>
      <c r="CZ24" s="722">
        <v>52.7</v>
      </c>
      <c r="DA24" s="723"/>
      <c r="DB24" s="723"/>
      <c r="DC24" s="724"/>
      <c r="DD24" s="717">
        <v>13692950</v>
      </c>
      <c r="DE24" s="671"/>
      <c r="DF24" s="671"/>
      <c r="DG24" s="671"/>
      <c r="DH24" s="671"/>
      <c r="DI24" s="671"/>
      <c r="DJ24" s="671"/>
      <c r="DK24" s="718"/>
      <c r="DL24" s="717">
        <v>13617128</v>
      </c>
      <c r="DM24" s="671"/>
      <c r="DN24" s="671"/>
      <c r="DO24" s="671"/>
      <c r="DP24" s="671"/>
      <c r="DQ24" s="671"/>
      <c r="DR24" s="671"/>
      <c r="DS24" s="671"/>
      <c r="DT24" s="671"/>
      <c r="DU24" s="671"/>
      <c r="DV24" s="718"/>
      <c r="DW24" s="719">
        <v>56.3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6474455</v>
      </c>
      <c r="S25" s="621"/>
      <c r="T25" s="621"/>
      <c r="U25" s="621"/>
      <c r="V25" s="621"/>
      <c r="W25" s="621"/>
      <c r="X25" s="621"/>
      <c r="Y25" s="622"/>
      <c r="Z25" s="673">
        <v>15.2</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6619564</v>
      </c>
      <c r="CS25" s="639"/>
      <c r="CT25" s="639"/>
      <c r="CU25" s="639"/>
      <c r="CV25" s="639"/>
      <c r="CW25" s="639"/>
      <c r="CX25" s="639"/>
      <c r="CY25" s="640"/>
      <c r="CZ25" s="623">
        <v>16</v>
      </c>
      <c r="DA25" s="641"/>
      <c r="DB25" s="641"/>
      <c r="DC25" s="642"/>
      <c r="DD25" s="626">
        <v>6095910</v>
      </c>
      <c r="DE25" s="639"/>
      <c r="DF25" s="639"/>
      <c r="DG25" s="639"/>
      <c r="DH25" s="639"/>
      <c r="DI25" s="639"/>
      <c r="DJ25" s="639"/>
      <c r="DK25" s="640"/>
      <c r="DL25" s="626">
        <v>6048821</v>
      </c>
      <c r="DM25" s="639"/>
      <c r="DN25" s="639"/>
      <c r="DO25" s="639"/>
      <c r="DP25" s="639"/>
      <c r="DQ25" s="639"/>
      <c r="DR25" s="639"/>
      <c r="DS25" s="639"/>
      <c r="DT25" s="639"/>
      <c r="DU25" s="639"/>
      <c r="DV25" s="640"/>
      <c r="DW25" s="643">
        <v>25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4894451</v>
      </c>
      <c r="CS26" s="621"/>
      <c r="CT26" s="621"/>
      <c r="CU26" s="621"/>
      <c r="CV26" s="621"/>
      <c r="CW26" s="621"/>
      <c r="CX26" s="621"/>
      <c r="CY26" s="622"/>
      <c r="CZ26" s="623">
        <v>11.8</v>
      </c>
      <c r="DA26" s="641"/>
      <c r="DB26" s="641"/>
      <c r="DC26" s="642"/>
      <c r="DD26" s="626">
        <v>4390929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2524413</v>
      </c>
      <c r="S27" s="621"/>
      <c r="T27" s="621"/>
      <c r="U27" s="621"/>
      <c r="V27" s="621"/>
      <c r="W27" s="621"/>
      <c r="X27" s="621"/>
      <c r="Y27" s="622"/>
      <c r="Z27" s="673">
        <v>5.9</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15634537</v>
      </c>
      <c r="BH27" s="621"/>
      <c r="BI27" s="621"/>
      <c r="BJ27" s="621"/>
      <c r="BK27" s="621"/>
      <c r="BL27" s="621"/>
      <c r="BM27" s="621"/>
      <c r="BN27" s="622"/>
      <c r="BO27" s="673">
        <v>100</v>
      </c>
      <c r="BP27" s="673"/>
      <c r="BQ27" s="673"/>
      <c r="BR27" s="673"/>
      <c r="BS27" s="626">
        <v>123145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10675340</v>
      </c>
      <c r="CS27" s="639"/>
      <c r="CT27" s="639"/>
      <c r="CU27" s="639"/>
      <c r="CV27" s="639"/>
      <c r="CW27" s="639"/>
      <c r="CX27" s="639"/>
      <c r="CY27" s="640"/>
      <c r="CZ27" s="623">
        <v>25.8</v>
      </c>
      <c r="DA27" s="641"/>
      <c r="DB27" s="641"/>
      <c r="DC27" s="642"/>
      <c r="DD27" s="626">
        <v>3125903</v>
      </c>
      <c r="DE27" s="639"/>
      <c r="DF27" s="639"/>
      <c r="DG27" s="639"/>
      <c r="DH27" s="639"/>
      <c r="DI27" s="639"/>
      <c r="DJ27" s="639"/>
      <c r="DK27" s="640"/>
      <c r="DL27" s="626">
        <v>3097170</v>
      </c>
      <c r="DM27" s="639"/>
      <c r="DN27" s="639"/>
      <c r="DO27" s="639"/>
      <c r="DP27" s="639"/>
      <c r="DQ27" s="639"/>
      <c r="DR27" s="639"/>
      <c r="DS27" s="639"/>
      <c r="DT27" s="639"/>
      <c r="DU27" s="639"/>
      <c r="DV27" s="640"/>
      <c r="DW27" s="643">
        <v>12.8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410875</v>
      </c>
      <c r="S28" s="621"/>
      <c r="T28" s="621"/>
      <c r="U28" s="621"/>
      <c r="V28" s="621"/>
      <c r="W28" s="621"/>
      <c r="X28" s="621"/>
      <c r="Y28" s="622"/>
      <c r="Z28" s="673">
        <v>1</v>
      </c>
      <c r="AA28" s="673"/>
      <c r="AB28" s="673"/>
      <c r="AC28" s="673"/>
      <c r="AD28" s="674">
        <v>124719</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4555339</v>
      </c>
      <c r="CS28" s="621"/>
      <c r="CT28" s="621"/>
      <c r="CU28" s="621"/>
      <c r="CV28" s="621"/>
      <c r="CW28" s="621"/>
      <c r="CX28" s="621"/>
      <c r="CY28" s="622"/>
      <c r="CZ28" s="623">
        <v>11</v>
      </c>
      <c r="DA28" s="641"/>
      <c r="DB28" s="641"/>
      <c r="DC28" s="642"/>
      <c r="DD28" s="626">
        <v>4471137</v>
      </c>
      <c r="DE28" s="621"/>
      <c r="DF28" s="621"/>
      <c r="DG28" s="621"/>
      <c r="DH28" s="621"/>
      <c r="DI28" s="621"/>
      <c r="DJ28" s="621"/>
      <c r="DK28" s="622"/>
      <c r="DL28" s="626">
        <v>4471137</v>
      </c>
      <c r="DM28" s="621"/>
      <c r="DN28" s="621"/>
      <c r="DO28" s="621"/>
      <c r="DP28" s="621"/>
      <c r="DQ28" s="621"/>
      <c r="DR28" s="621"/>
      <c r="DS28" s="621"/>
      <c r="DT28" s="621"/>
      <c r="DU28" s="621"/>
      <c r="DV28" s="622"/>
      <c r="DW28" s="643">
        <v>18.5</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2848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4555339</v>
      </c>
      <c r="CS29" s="639"/>
      <c r="CT29" s="639"/>
      <c r="CU29" s="639"/>
      <c r="CV29" s="639"/>
      <c r="CW29" s="639"/>
      <c r="CX29" s="639"/>
      <c r="CY29" s="640"/>
      <c r="CZ29" s="623">
        <v>11</v>
      </c>
      <c r="DA29" s="641"/>
      <c r="DB29" s="641"/>
      <c r="DC29" s="642"/>
      <c r="DD29" s="626">
        <v>4471137</v>
      </c>
      <c r="DE29" s="639"/>
      <c r="DF29" s="639"/>
      <c r="DG29" s="639"/>
      <c r="DH29" s="639"/>
      <c r="DI29" s="639"/>
      <c r="DJ29" s="639"/>
      <c r="DK29" s="640"/>
      <c r="DL29" s="626">
        <v>4471137</v>
      </c>
      <c r="DM29" s="639"/>
      <c r="DN29" s="639"/>
      <c r="DO29" s="639"/>
      <c r="DP29" s="639"/>
      <c r="DQ29" s="639"/>
      <c r="DR29" s="639"/>
      <c r="DS29" s="639"/>
      <c r="DT29" s="639"/>
      <c r="DU29" s="639"/>
      <c r="DV29" s="640"/>
      <c r="DW29" s="643">
        <v>18.5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363121</v>
      </c>
      <c r="S30" s="621"/>
      <c r="T30" s="621"/>
      <c r="U30" s="621"/>
      <c r="V30" s="621"/>
      <c r="W30" s="621"/>
      <c r="X30" s="621"/>
      <c r="Y30" s="622"/>
      <c r="Z30" s="673">
        <v>0.9</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98.9</v>
      </c>
      <c r="BH30" s="687"/>
      <c r="BI30" s="687"/>
      <c r="BJ30" s="687"/>
      <c r="BK30" s="687"/>
      <c r="BL30" s="687"/>
      <c r="BM30" s="688">
        <v>95.2</v>
      </c>
      <c r="BN30" s="687"/>
      <c r="BO30" s="687"/>
      <c r="BP30" s="687"/>
      <c r="BQ30" s="689"/>
      <c r="BR30" s="686">
        <v>98.9</v>
      </c>
      <c r="BS30" s="687"/>
      <c r="BT30" s="687"/>
      <c r="BU30" s="687"/>
      <c r="BV30" s="687"/>
      <c r="BW30" s="687"/>
      <c r="BX30" s="688">
        <v>94.7</v>
      </c>
      <c r="BY30" s="687"/>
      <c r="BZ30" s="687"/>
      <c r="CA30" s="687"/>
      <c r="CB30" s="689"/>
      <c r="CD30" s="692"/>
      <c r="CE30" s="693"/>
      <c r="CF30" s="657" t="s">
        <v>292</v>
      </c>
      <c r="CG30" s="654"/>
      <c r="CH30" s="654"/>
      <c r="CI30" s="654"/>
      <c r="CJ30" s="654"/>
      <c r="CK30" s="654"/>
      <c r="CL30" s="654"/>
      <c r="CM30" s="654"/>
      <c r="CN30" s="654"/>
      <c r="CO30" s="654"/>
      <c r="CP30" s="654"/>
      <c r="CQ30" s="655"/>
      <c r="CR30" s="620">
        <v>4177112</v>
      </c>
      <c r="CS30" s="621"/>
      <c r="CT30" s="621"/>
      <c r="CU30" s="621"/>
      <c r="CV30" s="621"/>
      <c r="CW30" s="621"/>
      <c r="CX30" s="621"/>
      <c r="CY30" s="622"/>
      <c r="CZ30" s="623">
        <v>10.1</v>
      </c>
      <c r="DA30" s="641"/>
      <c r="DB30" s="641"/>
      <c r="DC30" s="642"/>
      <c r="DD30" s="626">
        <v>4094366</v>
      </c>
      <c r="DE30" s="621"/>
      <c r="DF30" s="621"/>
      <c r="DG30" s="621"/>
      <c r="DH30" s="621"/>
      <c r="DI30" s="621"/>
      <c r="DJ30" s="621"/>
      <c r="DK30" s="622"/>
      <c r="DL30" s="626">
        <v>4094366</v>
      </c>
      <c r="DM30" s="621"/>
      <c r="DN30" s="621"/>
      <c r="DO30" s="621"/>
      <c r="DP30" s="621"/>
      <c r="DQ30" s="621"/>
      <c r="DR30" s="621"/>
      <c r="DS30" s="621"/>
      <c r="DT30" s="621"/>
      <c r="DU30" s="621"/>
      <c r="DV30" s="622"/>
      <c r="DW30" s="643">
        <v>16.899999999999999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2331987</v>
      </c>
      <c r="S31" s="621"/>
      <c r="T31" s="621"/>
      <c r="U31" s="621"/>
      <c r="V31" s="621"/>
      <c r="W31" s="621"/>
      <c r="X31" s="621"/>
      <c r="Y31" s="622"/>
      <c r="Z31" s="673">
        <v>5.5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95.7</v>
      </c>
      <c r="BN31" s="685"/>
      <c r="BO31" s="685"/>
      <c r="BP31" s="685"/>
      <c r="BQ31" s="649"/>
      <c r="BR31" s="684">
        <v>98.9</v>
      </c>
      <c r="BS31" s="639"/>
      <c r="BT31" s="639"/>
      <c r="BU31" s="639"/>
      <c r="BV31" s="639"/>
      <c r="BW31" s="639"/>
      <c r="BX31" s="675">
        <v>95.5</v>
      </c>
      <c r="BY31" s="685"/>
      <c r="BZ31" s="685"/>
      <c r="CA31" s="685"/>
      <c r="CB31" s="649"/>
      <c r="CD31" s="692"/>
      <c r="CE31" s="693"/>
      <c r="CF31" s="657" t="s">
        <v>296</v>
      </c>
      <c r="CG31" s="654"/>
      <c r="CH31" s="654"/>
      <c r="CI31" s="654"/>
      <c r="CJ31" s="654"/>
      <c r="CK31" s="654"/>
      <c r="CL31" s="654"/>
      <c r="CM31" s="654"/>
      <c r="CN31" s="654"/>
      <c r="CO31" s="654"/>
      <c r="CP31" s="654"/>
      <c r="CQ31" s="655"/>
      <c r="CR31" s="620">
        <v>378227</v>
      </c>
      <c r="CS31" s="639"/>
      <c r="CT31" s="639"/>
      <c r="CU31" s="639"/>
      <c r="CV31" s="639"/>
      <c r="CW31" s="639"/>
      <c r="CX31" s="639"/>
      <c r="CY31" s="640"/>
      <c r="CZ31" s="623">
        <v>0.9</v>
      </c>
      <c r="DA31" s="641"/>
      <c r="DB31" s="641"/>
      <c r="DC31" s="642"/>
      <c r="DD31" s="626">
        <v>376771</v>
      </c>
      <c r="DE31" s="639"/>
      <c r="DF31" s="639"/>
      <c r="DG31" s="639"/>
      <c r="DH31" s="639"/>
      <c r="DI31" s="639"/>
      <c r="DJ31" s="639"/>
      <c r="DK31" s="640"/>
      <c r="DL31" s="626">
        <v>376771</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2116239</v>
      </c>
      <c r="S32" s="621"/>
      <c r="T32" s="621"/>
      <c r="U32" s="621"/>
      <c r="V32" s="621"/>
      <c r="W32" s="621"/>
      <c r="X32" s="621"/>
      <c r="Y32" s="622"/>
      <c r="Z32" s="673">
        <v>5</v>
      </c>
      <c r="AA32" s="673"/>
      <c r="AB32" s="673"/>
      <c r="AC32" s="673"/>
      <c r="AD32" s="674">
        <v>404203</v>
      </c>
      <c r="AE32" s="674"/>
      <c r="AF32" s="674"/>
      <c r="AG32" s="674"/>
      <c r="AH32" s="674"/>
      <c r="AI32" s="674"/>
      <c r="AJ32" s="674"/>
      <c r="AK32" s="674"/>
      <c r="AL32" s="643">
        <v>1.8</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94.3</v>
      </c>
      <c r="BN32" s="605"/>
      <c r="BO32" s="605"/>
      <c r="BP32" s="605"/>
      <c r="BQ32" s="662"/>
      <c r="BR32" s="683">
        <v>98.7</v>
      </c>
      <c r="BS32" s="605"/>
      <c r="BT32" s="605"/>
      <c r="BU32" s="605"/>
      <c r="BV32" s="605"/>
      <c r="BW32" s="605"/>
      <c r="BX32" s="668">
        <v>93.4</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2419700</v>
      </c>
      <c r="S33" s="621"/>
      <c r="T33" s="621"/>
      <c r="U33" s="621"/>
      <c r="V33" s="621"/>
      <c r="W33" s="621"/>
      <c r="X33" s="621"/>
      <c r="Y33" s="622"/>
      <c r="Z33" s="673">
        <v>5.7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16312800</v>
      </c>
      <c r="CS33" s="639"/>
      <c r="CT33" s="639"/>
      <c r="CU33" s="639"/>
      <c r="CV33" s="639"/>
      <c r="CW33" s="639"/>
      <c r="CX33" s="639"/>
      <c r="CY33" s="640"/>
      <c r="CZ33" s="623">
        <v>39.4</v>
      </c>
      <c r="DA33" s="641"/>
      <c r="DB33" s="641"/>
      <c r="DC33" s="642"/>
      <c r="DD33" s="626">
        <v>12363970</v>
      </c>
      <c r="DE33" s="639"/>
      <c r="DF33" s="639"/>
      <c r="DG33" s="639"/>
      <c r="DH33" s="639"/>
      <c r="DI33" s="639"/>
      <c r="DJ33" s="639"/>
      <c r="DK33" s="640"/>
      <c r="DL33" s="626">
        <v>9907386</v>
      </c>
      <c r="DM33" s="639"/>
      <c r="DN33" s="639"/>
      <c r="DO33" s="639"/>
      <c r="DP33" s="639"/>
      <c r="DQ33" s="639"/>
      <c r="DR33" s="639"/>
      <c r="DS33" s="639"/>
      <c r="DT33" s="639"/>
      <c r="DU33" s="639"/>
      <c r="DV33" s="640"/>
      <c r="DW33" s="643">
        <v>41</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7163330</v>
      </c>
      <c r="CS34" s="621"/>
      <c r="CT34" s="621"/>
      <c r="CU34" s="621"/>
      <c r="CV34" s="621"/>
      <c r="CW34" s="621"/>
      <c r="CX34" s="621"/>
      <c r="CY34" s="622"/>
      <c r="CZ34" s="623">
        <v>17.3</v>
      </c>
      <c r="DA34" s="641"/>
      <c r="DB34" s="641"/>
      <c r="DC34" s="642"/>
      <c r="DD34" s="626">
        <v>5094545</v>
      </c>
      <c r="DE34" s="621"/>
      <c r="DF34" s="621"/>
      <c r="DG34" s="621"/>
      <c r="DH34" s="621"/>
      <c r="DI34" s="621"/>
      <c r="DJ34" s="621"/>
      <c r="DK34" s="622"/>
      <c r="DL34" s="626">
        <v>4397894</v>
      </c>
      <c r="DM34" s="621"/>
      <c r="DN34" s="621"/>
      <c r="DO34" s="621"/>
      <c r="DP34" s="621"/>
      <c r="DQ34" s="621"/>
      <c r="DR34" s="621"/>
      <c r="DS34" s="621"/>
      <c r="DT34" s="621"/>
      <c r="DU34" s="621"/>
      <c r="DV34" s="622"/>
      <c r="DW34" s="643">
        <v>18.2</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1475900</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4640976</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125113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298461</v>
      </c>
      <c r="CS35" s="639"/>
      <c r="CT35" s="639"/>
      <c r="CU35" s="639"/>
      <c r="CV35" s="639"/>
      <c r="CW35" s="639"/>
      <c r="CX35" s="639"/>
      <c r="CY35" s="640"/>
      <c r="CZ35" s="623">
        <v>0.7</v>
      </c>
      <c r="DA35" s="641"/>
      <c r="DB35" s="641"/>
      <c r="DC35" s="642"/>
      <c r="DD35" s="626">
        <v>234093</v>
      </c>
      <c r="DE35" s="639"/>
      <c r="DF35" s="639"/>
      <c r="DG35" s="639"/>
      <c r="DH35" s="639"/>
      <c r="DI35" s="639"/>
      <c r="DJ35" s="639"/>
      <c r="DK35" s="640"/>
      <c r="DL35" s="626">
        <v>233466</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42632881</v>
      </c>
      <c r="S36" s="661"/>
      <c r="T36" s="661"/>
      <c r="U36" s="661"/>
      <c r="V36" s="661"/>
      <c r="W36" s="661"/>
      <c r="X36" s="661"/>
      <c r="Y36" s="664"/>
      <c r="Z36" s="665">
        <v>100</v>
      </c>
      <c r="AA36" s="665"/>
      <c r="AB36" s="665"/>
      <c r="AC36" s="665"/>
      <c r="AD36" s="666">
        <v>22705761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1244000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-70021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3701947</v>
      </c>
      <c r="CS36" s="621"/>
      <c r="CT36" s="621"/>
      <c r="CU36" s="621"/>
      <c r="CV36" s="621"/>
      <c r="CW36" s="621"/>
      <c r="CX36" s="621"/>
      <c r="CY36" s="622"/>
      <c r="CZ36" s="623">
        <v>8.9</v>
      </c>
      <c r="DA36" s="641"/>
      <c r="DB36" s="641"/>
      <c r="DC36" s="642"/>
      <c r="DD36" s="626">
        <v>3430526</v>
      </c>
      <c r="DE36" s="621"/>
      <c r="DF36" s="621"/>
      <c r="DG36" s="621"/>
      <c r="DH36" s="621"/>
      <c r="DI36" s="621"/>
      <c r="DJ36" s="621"/>
      <c r="DK36" s="622"/>
      <c r="DL36" s="626">
        <v>2709573</v>
      </c>
      <c r="DM36" s="621"/>
      <c r="DN36" s="621"/>
      <c r="DO36" s="621"/>
      <c r="DP36" s="621"/>
      <c r="DQ36" s="621"/>
      <c r="DR36" s="621"/>
      <c r="DS36" s="621"/>
      <c r="DT36" s="621"/>
      <c r="DU36" s="621"/>
      <c r="DV36" s="622"/>
      <c r="DW36" s="643">
        <v>11.2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5022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17966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1230333</v>
      </c>
      <c r="CS37" s="639"/>
      <c r="CT37" s="639"/>
      <c r="CU37" s="639"/>
      <c r="CV37" s="639"/>
      <c r="CW37" s="639"/>
      <c r="CX37" s="639"/>
      <c r="CY37" s="640"/>
      <c r="CZ37" s="623">
        <v>3</v>
      </c>
      <c r="DA37" s="641"/>
      <c r="DB37" s="641"/>
      <c r="DC37" s="642"/>
      <c r="DD37" s="626">
        <v>1230333</v>
      </c>
      <c r="DE37" s="639"/>
      <c r="DF37" s="639"/>
      <c r="DG37" s="639"/>
      <c r="DH37" s="639"/>
      <c r="DI37" s="639"/>
      <c r="DJ37" s="639"/>
      <c r="DK37" s="640"/>
      <c r="DL37" s="626">
        <v>1191005</v>
      </c>
      <c r="DM37" s="639"/>
      <c r="DN37" s="639"/>
      <c r="DO37" s="639"/>
      <c r="DP37" s="639"/>
      <c r="DQ37" s="639"/>
      <c r="DR37" s="639"/>
      <c r="DS37" s="639"/>
      <c r="DT37" s="639"/>
      <c r="DU37" s="639"/>
      <c r="DV37" s="640"/>
      <c r="DW37" s="643">
        <v>4.9000000000000004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30371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3391954</v>
      </c>
      <c r="CS38" s="621"/>
      <c r="CT38" s="621"/>
      <c r="CU38" s="621"/>
      <c r="CV38" s="621"/>
      <c r="CW38" s="621"/>
      <c r="CX38" s="621"/>
      <c r="CY38" s="622"/>
      <c r="CZ38" s="623">
        <v>8.1999999999999993</v>
      </c>
      <c r="DA38" s="641"/>
      <c r="DB38" s="641"/>
      <c r="DC38" s="642"/>
      <c r="DD38" s="626">
        <v>2697613</v>
      </c>
      <c r="DE38" s="621"/>
      <c r="DF38" s="621"/>
      <c r="DG38" s="621"/>
      <c r="DH38" s="621"/>
      <c r="DI38" s="621"/>
      <c r="DJ38" s="621"/>
      <c r="DK38" s="622"/>
      <c r="DL38" s="626">
        <v>2561683</v>
      </c>
      <c r="DM38" s="621"/>
      <c r="DN38" s="621"/>
      <c r="DO38" s="621"/>
      <c r="DP38" s="621"/>
      <c r="DQ38" s="621"/>
      <c r="DR38" s="621"/>
      <c r="DS38" s="621"/>
      <c r="DT38" s="621"/>
      <c r="DU38" s="621"/>
      <c r="DV38" s="622"/>
      <c r="DW38" s="643">
        <v>10.6</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905600</v>
      </c>
      <c r="CS39" s="639"/>
      <c r="CT39" s="639"/>
      <c r="CU39" s="639"/>
      <c r="CV39" s="639"/>
      <c r="CW39" s="639"/>
      <c r="CX39" s="639"/>
      <c r="CY39" s="640"/>
      <c r="CZ39" s="623">
        <v>2.2000000000000002</v>
      </c>
      <c r="DA39" s="641"/>
      <c r="DB39" s="641"/>
      <c r="DC39" s="642"/>
      <c r="DD39" s="626">
        <v>901485</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967152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851508</v>
      </c>
      <c r="CS40" s="621"/>
      <c r="CT40" s="621"/>
      <c r="CU40" s="621"/>
      <c r="CV40" s="621"/>
      <c r="CW40" s="621"/>
      <c r="CX40" s="621"/>
      <c r="CY40" s="622"/>
      <c r="CZ40" s="623">
        <v>2.1</v>
      </c>
      <c r="DA40" s="641"/>
      <c r="DB40" s="641"/>
      <c r="DC40" s="642"/>
      <c r="DD40" s="626">
        <v>5708</v>
      </c>
      <c r="DE40" s="621"/>
      <c r="DF40" s="621"/>
      <c r="DG40" s="621"/>
      <c r="DH40" s="621"/>
      <c r="DI40" s="621"/>
      <c r="DJ40" s="621"/>
      <c r="DK40" s="622"/>
      <c r="DL40" s="626">
        <v>4770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2424802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296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3286542</v>
      </c>
      <c r="CS42" s="621"/>
      <c r="CT42" s="621"/>
      <c r="CU42" s="621"/>
      <c r="CV42" s="621"/>
      <c r="CW42" s="621"/>
      <c r="CX42" s="621"/>
      <c r="CY42" s="622"/>
      <c r="CZ42" s="623">
        <v>7.9</v>
      </c>
      <c r="DA42" s="624"/>
      <c r="DB42" s="624"/>
      <c r="DC42" s="625"/>
      <c r="DD42" s="626">
        <v>1308219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198538</v>
      </c>
      <c r="CS43" s="639"/>
      <c r="CT43" s="639"/>
      <c r="CU43" s="639"/>
      <c r="CV43" s="639"/>
      <c r="CW43" s="639"/>
      <c r="CX43" s="639"/>
      <c r="CY43" s="640"/>
      <c r="CZ43" s="623">
        <v>0.5</v>
      </c>
      <c r="DA43" s="641"/>
      <c r="DB43" s="641"/>
      <c r="DC43" s="642"/>
      <c r="DD43" s="626">
        <v>198538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3286542</v>
      </c>
      <c r="CS44" s="621"/>
      <c r="CT44" s="621"/>
      <c r="CU44" s="621"/>
      <c r="CV44" s="621"/>
      <c r="CW44" s="621"/>
      <c r="CX44" s="621"/>
      <c r="CY44" s="622"/>
      <c r="CZ44" s="623">
        <v>7.9</v>
      </c>
      <c r="DA44" s="624"/>
      <c r="DB44" s="624"/>
      <c r="DC44" s="625"/>
      <c r="DD44" s="626">
        <v>1308219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1078726</v>
      </c>
      <c r="CS45" s="639"/>
      <c r="CT45" s="639"/>
      <c r="CU45" s="639"/>
      <c r="CV45" s="639"/>
      <c r="CW45" s="639"/>
      <c r="CX45" s="639"/>
      <c r="CY45" s="640"/>
      <c r="CZ45" s="623">
        <v>2.6</v>
      </c>
      <c r="DA45" s="641"/>
      <c r="DB45" s="641"/>
      <c r="DC45" s="642"/>
      <c r="DD45" s="626">
        <v>106161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2207816</v>
      </c>
      <c r="CS46" s="621"/>
      <c r="CT46" s="621"/>
      <c r="CU46" s="621"/>
      <c r="CV46" s="621"/>
      <c r="CW46" s="621"/>
      <c r="CX46" s="621"/>
      <c r="CY46" s="622"/>
      <c r="CZ46" s="623">
        <v>5.3</v>
      </c>
      <c r="DA46" s="624"/>
      <c r="DB46" s="624"/>
      <c r="DC46" s="625"/>
      <c r="DD46" s="626">
        <v>1202058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41449585</v>
      </c>
      <c r="CS49" s="605"/>
      <c r="CT49" s="605"/>
      <c r="CU49" s="605"/>
      <c r="CV49" s="605"/>
      <c r="CW49" s="605"/>
      <c r="CX49" s="605"/>
      <c r="CY49" s="606"/>
      <c r="CZ49" s="607">
        <v>100</v>
      </c>
      <c r="DA49" s="608"/>
      <c r="DB49" s="608"/>
      <c r="DC49" s="609"/>
      <c r="DD49" s="610">
        <v>27365139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42570</v>
      </c>
      <c r="R7" s="1134"/>
      <c r="S7" s="1134"/>
      <c r="T7" s="1134"/>
      <c r="U7" s="1134"/>
      <c r="V7" s="1134">
        <v>41344</v>
      </c>
      <c r="W7" s="1134"/>
      <c r="X7" s="1134"/>
      <c r="Y7" s="1134"/>
      <c r="Z7" s="1134"/>
      <c r="AA7" s="1134">
        <v>1226</v>
      </c>
      <c r="AB7" s="1134"/>
      <c r="AC7" s="1134"/>
      <c r="AD7" s="1134"/>
      <c r="AE7" s="1135"/>
      <c r="AF7" s="1136">
        <v>970</v>
      </c>
      <c r="AG7" s="1137"/>
      <c r="AH7" s="1137"/>
      <c r="AI7" s="1137"/>
      <c r="AJ7" s="1138"/>
      <c r="AK7" s="1120">
        <v>32</v>
      </c>
      <c r="AL7" s="1121"/>
      <c r="AM7" s="1121"/>
      <c r="AN7" s="1121"/>
      <c r="AO7" s="1121"/>
      <c r="AP7" s="1121">
        <v>36784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23</v>
      </c>
      <c r="CI7" s="1118"/>
      <c r="CJ7" s="1118"/>
      <c r="CK7" s="1118"/>
      <c r="CL7" s="1119"/>
      <c r="CM7" s="1117">
        <v>31</v>
      </c>
      <c r="CN7" s="1118"/>
      <c r="CO7" s="1118"/>
      <c r="CP7" s="1118"/>
      <c r="CQ7" s="1119"/>
      <c r="CR7" s="1117">
        <v>5</v>
      </c>
      <c r="CS7" s="1118"/>
      <c r="CT7" s="1118"/>
      <c r="CU7" s="1118"/>
      <c r="CV7" s="1119"/>
      <c r="CW7" s="1117"/>
      <c r="CX7" s="1118"/>
      <c r="CY7" s="1118"/>
      <c r="CZ7" s="1118"/>
      <c r="DA7" s="1119"/>
      <c r="DB7" s="1117">
        <v>4595</v>
      </c>
      <c r="DC7" s="1118"/>
      <c r="DD7" s="1118"/>
      <c r="DE7" s="1118"/>
      <c r="DF7" s="1119"/>
      <c r="DG7" s="1117"/>
      <c r="DH7" s="1118"/>
      <c r="DI7" s="1118"/>
      <c r="DJ7" s="1118"/>
      <c r="DK7" s="1119"/>
      <c r="DL7" s="1117"/>
      <c r="DM7" s="1118"/>
      <c r="DN7" s="1118"/>
      <c r="DO7" s="1118"/>
      <c r="DP7" s="1119"/>
      <c r="DQ7" s="1117">
        <v>3500</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32</v>
      </c>
      <c r="R8" s="1073"/>
      <c r="S8" s="1073"/>
      <c r="T8" s="1073"/>
      <c r="U8" s="1073"/>
      <c r="V8" s="1073">
        <v>78</v>
      </c>
      <c r="W8" s="1073"/>
      <c r="X8" s="1073"/>
      <c r="Y8" s="1073"/>
      <c r="Z8" s="1073"/>
      <c r="AA8" s="1073">
        <v>-46</v>
      </c>
      <c r="AB8" s="1073"/>
      <c r="AC8" s="1073"/>
      <c r="AD8" s="1073"/>
      <c r="AE8" s="1074"/>
      <c r="AF8" s="1048">
        <v>-46</v>
      </c>
      <c r="AG8" s="1049"/>
      <c r="AH8" s="1049"/>
      <c r="AI8" s="1049"/>
      <c r="AJ8" s="1050"/>
      <c r="AK8" s="1115"/>
      <c r="AL8" s="1116"/>
      <c r="AM8" s="1116"/>
      <c r="AN8" s="1116"/>
      <c r="AO8" s="1116"/>
      <c r="AP8" s="1116">
        <v>65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79</v>
      </c>
      <c r="R9" s="1073"/>
      <c r="S9" s="1073"/>
      <c r="T9" s="1073"/>
      <c r="U9" s="1073"/>
      <c r="V9" s="1073">
        <v>75</v>
      </c>
      <c r="W9" s="1073"/>
      <c r="X9" s="1073"/>
      <c r="Y9" s="1073"/>
      <c r="Z9" s="1073"/>
      <c r="AA9" s="1073">
        <v>4</v>
      </c>
      <c r="AB9" s="1073"/>
      <c r="AC9" s="1073"/>
      <c r="AD9" s="1073"/>
      <c r="AE9" s="1074"/>
      <c r="AF9" s="1048">
        <v>4</v>
      </c>
      <c r="AG9" s="1049"/>
      <c r="AH9" s="1049"/>
      <c r="AI9" s="1049"/>
      <c r="AJ9" s="1050"/>
      <c r="AK9" s="1115"/>
      <c r="AL9" s="1116"/>
      <c r="AM9" s="1116"/>
      <c r="AN9" s="1116"/>
      <c r="AO9" s="1116"/>
      <c r="AP9" s="1116">
        <v>38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42680</v>
      </c>
      <c r="R23" s="1098"/>
      <c r="S23" s="1098"/>
      <c r="T23" s="1098"/>
      <c r="U23" s="1098"/>
      <c r="V23" s="1098">
        <v>42497</v>
      </c>
      <c r="W23" s="1098"/>
      <c r="X23" s="1098"/>
      <c r="Y23" s="1098"/>
      <c r="Z23" s="1098"/>
      <c r="AA23" s="1098">
        <v>1183</v>
      </c>
      <c r="AB23" s="1098"/>
      <c r="AC23" s="1098"/>
      <c r="AD23" s="1098"/>
      <c r="AE23" s="1099"/>
      <c r="AF23" s="1100">
        <v>927</v>
      </c>
      <c r="AG23" s="1098"/>
      <c r="AH23" s="1098"/>
      <c r="AI23" s="1098"/>
      <c r="AJ23" s="1101"/>
      <c r="AK23" s="1102"/>
      <c r="AL23" s="1103"/>
      <c r="AM23" s="1103"/>
      <c r="AN23" s="1103"/>
      <c r="AO23" s="1103"/>
      <c r="AP23" s="1098">
        <v>36887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15278</v>
      </c>
      <c r="R28" s="1083"/>
      <c r="S28" s="1083"/>
      <c r="T28" s="1083"/>
      <c r="U28" s="1083"/>
      <c r="V28" s="1083">
        <v>15153</v>
      </c>
      <c r="W28" s="1083"/>
      <c r="X28" s="1083"/>
      <c r="Y28" s="1083"/>
      <c r="Z28" s="1083"/>
      <c r="AA28" s="1083">
        <v>125</v>
      </c>
      <c r="AB28" s="1083"/>
      <c r="AC28" s="1083"/>
      <c r="AD28" s="1083"/>
      <c r="AE28" s="1084"/>
      <c r="AF28" s="1085">
        <v>125</v>
      </c>
      <c r="AG28" s="1083"/>
      <c r="AH28" s="1083"/>
      <c r="AI28" s="1083"/>
      <c r="AJ28" s="1086"/>
      <c r="AK28" s="1087">
        <v>967</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7851</v>
      </c>
      <c r="R29" s="1073"/>
      <c r="S29" s="1073"/>
      <c r="T29" s="1073"/>
      <c r="U29" s="1073"/>
      <c r="V29" s="1073">
        <v>7618</v>
      </c>
      <c r="W29" s="1073"/>
      <c r="X29" s="1073"/>
      <c r="Y29" s="1073"/>
      <c r="Z29" s="1073"/>
      <c r="AA29" s="1073">
        <v>233</v>
      </c>
      <c r="AB29" s="1073"/>
      <c r="AC29" s="1073"/>
      <c r="AD29" s="1073"/>
      <c r="AE29" s="1074"/>
      <c r="AF29" s="1048">
        <v>233</v>
      </c>
      <c r="AG29" s="1049"/>
      <c r="AH29" s="1049"/>
      <c r="AI29" s="1049"/>
      <c r="AJ29" s="1050"/>
      <c r="AK29" s="1009">
        <v>1104</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1442</v>
      </c>
      <c r="R30" s="1073"/>
      <c r="S30" s="1073"/>
      <c r="T30" s="1073"/>
      <c r="U30" s="1073"/>
      <c r="V30" s="1073">
        <v>1438</v>
      </c>
      <c r="W30" s="1073"/>
      <c r="X30" s="1073"/>
      <c r="Y30" s="1073"/>
      <c r="Z30" s="1073"/>
      <c r="AA30" s="1073">
        <v>4</v>
      </c>
      <c r="AB30" s="1073"/>
      <c r="AC30" s="1073"/>
      <c r="AD30" s="1073"/>
      <c r="AE30" s="1074"/>
      <c r="AF30" s="1048">
        <v>4</v>
      </c>
      <c r="AG30" s="1049"/>
      <c r="AH30" s="1049"/>
      <c r="AI30" s="1049"/>
      <c r="AJ30" s="1050"/>
      <c r="AK30" s="1009">
        <v>250</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183</v>
      </c>
      <c r="R31" s="1073"/>
      <c r="S31" s="1073"/>
      <c r="T31" s="1073"/>
      <c r="U31" s="1073"/>
      <c r="V31" s="1073">
        <v>173</v>
      </c>
      <c r="W31" s="1073"/>
      <c r="X31" s="1073"/>
      <c r="Y31" s="1073"/>
      <c r="Z31" s="1073"/>
      <c r="AA31" s="1073">
        <v>10</v>
      </c>
      <c r="AB31" s="1073"/>
      <c r="AC31" s="1073"/>
      <c r="AD31" s="1073"/>
      <c r="AE31" s="1074"/>
      <c r="AF31" s="1048">
        <v>10</v>
      </c>
      <c r="AG31" s="1049"/>
      <c r="AH31" s="1049"/>
      <c r="AI31" s="1049"/>
      <c r="AJ31" s="1050"/>
      <c r="AK31" s="1009"/>
      <c r="AL31" s="1000"/>
      <c r="AM31" s="1000"/>
      <c r="AN31" s="1000"/>
      <c r="AO31" s="1000"/>
      <c r="AP31" s="1000">
        <v>48</v>
      </c>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3968</v>
      </c>
      <c r="R32" s="1073"/>
      <c r="S32" s="1073"/>
      <c r="T32" s="1073"/>
      <c r="U32" s="1073"/>
      <c r="V32" s="1073">
        <v>477</v>
      </c>
      <c r="W32" s="1073"/>
      <c r="X32" s="1073"/>
      <c r="Y32" s="1073"/>
      <c r="Z32" s="1073"/>
      <c r="AA32" s="1073">
        <v>3491</v>
      </c>
      <c r="AB32" s="1073"/>
      <c r="AC32" s="1073"/>
      <c r="AD32" s="1073"/>
      <c r="AE32" s="1074"/>
      <c r="AF32" s="1048">
        <v>3491</v>
      </c>
      <c r="AG32" s="1049"/>
      <c r="AH32" s="1049"/>
      <c r="AI32" s="1049"/>
      <c r="AJ32" s="1050"/>
      <c r="AK32" s="1009">
        <v>5</v>
      </c>
      <c r="AL32" s="1000"/>
      <c r="AM32" s="1000"/>
      <c r="AN32" s="1000"/>
      <c r="AO32" s="1000"/>
      <c r="AP32" s="1000">
        <v>2595</v>
      </c>
      <c r="AQ32" s="1000"/>
      <c r="AR32" s="1000"/>
      <c r="AS32" s="1000"/>
      <c r="AT32" s="1000"/>
      <c r="AU32" s="1000"/>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813</v>
      </c>
      <c r="R33" s="1073"/>
      <c r="S33" s="1073"/>
      <c r="T33" s="1073"/>
      <c r="U33" s="1073"/>
      <c r="V33" s="1073">
        <v>521</v>
      </c>
      <c r="W33" s="1073"/>
      <c r="X33" s="1073"/>
      <c r="Y33" s="1073"/>
      <c r="Z33" s="1073"/>
      <c r="AA33" s="1073">
        <v>293</v>
      </c>
      <c r="AB33" s="1073"/>
      <c r="AC33" s="1073"/>
      <c r="AD33" s="1073"/>
      <c r="AE33" s="1074"/>
      <c r="AF33" s="1048">
        <v>293</v>
      </c>
      <c r="AG33" s="1049"/>
      <c r="AH33" s="1049"/>
      <c r="AI33" s="1049"/>
      <c r="AJ33" s="1050"/>
      <c r="AK33" s="1009">
        <v>1244</v>
      </c>
      <c r="AL33" s="1000"/>
      <c r="AM33" s="1000"/>
      <c r="AN33" s="1000"/>
      <c r="AO33" s="1000"/>
      <c r="AP33" s="1000">
        <v>21936</v>
      </c>
      <c r="AQ33" s="1000"/>
      <c r="AR33" s="1000"/>
      <c r="AS33" s="1000"/>
      <c r="AT33" s="1000"/>
      <c r="AU33" s="1000">
        <v>12635</v>
      </c>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4156</v>
      </c>
      <c r="AG63" s="988"/>
      <c r="AH63" s="988"/>
      <c r="AI63" s="988"/>
      <c r="AJ63" s="1059"/>
      <c r="AK63" s="1060"/>
      <c r="AL63" s="992"/>
      <c r="AM63" s="992"/>
      <c r="AN63" s="992"/>
      <c r="AO63" s="992"/>
      <c r="AP63" s="988">
        <v>24579</v>
      </c>
      <c r="AQ63" s="988"/>
      <c r="AR63" s="988"/>
      <c r="AS63" s="988"/>
      <c r="AT63" s="988"/>
      <c r="AU63" s="988">
        <v>12635</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126</v>
      </c>
      <c r="R69" s="1000"/>
      <c r="S69" s="1000"/>
      <c r="T69" s="1000"/>
      <c r="U69" s="1000"/>
      <c r="V69" s="1000">
        <v>121</v>
      </c>
      <c r="W69" s="1000"/>
      <c r="X69" s="1000"/>
      <c r="Y69" s="1000"/>
      <c r="Z69" s="1000"/>
      <c r="AA69" s="1000">
        <v>4</v>
      </c>
      <c r="AB69" s="1000"/>
      <c r="AC69" s="1000"/>
      <c r="AD69" s="1000"/>
      <c r="AE69" s="1000"/>
      <c r="AF69" s="1000">
        <v>4</v>
      </c>
      <c r="AG69" s="1000"/>
      <c r="AH69" s="1000"/>
      <c r="AI69" s="1000"/>
      <c r="AJ69" s="1000"/>
      <c r="AK69" s="1000">
        <v>19</v>
      </c>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35</v>
      </c>
      <c r="R70" s="1000"/>
      <c r="S70" s="1000"/>
      <c r="T70" s="1000"/>
      <c r="U70" s="1000"/>
      <c r="V70" s="1000">
        <v>24</v>
      </c>
      <c r="W70" s="1000"/>
      <c r="X70" s="1000"/>
      <c r="Y70" s="1000"/>
      <c r="Z70" s="1000"/>
      <c r="AA70" s="1000">
        <v>11</v>
      </c>
      <c r="AB70" s="1000"/>
      <c r="AC70" s="1000"/>
      <c r="AD70" s="1000"/>
      <c r="AE70" s="1000"/>
      <c r="AF70" s="1000">
        <v>11</v>
      </c>
      <c r="AG70" s="1000"/>
      <c r="AH70" s="1000"/>
      <c r="AI70" s="1000"/>
      <c r="AJ70" s="1000"/>
      <c r="AK70" s="1000">
        <v>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264</v>
      </c>
      <c r="R71" s="1000"/>
      <c r="S71" s="1000"/>
      <c r="T71" s="1000"/>
      <c r="U71" s="1000"/>
      <c r="V71" s="1000">
        <v>264</v>
      </c>
      <c r="W71" s="1000"/>
      <c r="X71" s="1000"/>
      <c r="Y71" s="1000"/>
      <c r="Z71" s="1000"/>
      <c r="AA71" s="1000">
        <v>1</v>
      </c>
      <c r="AB71" s="1000"/>
      <c r="AC71" s="1000"/>
      <c r="AD71" s="1000"/>
      <c r="AE71" s="1000"/>
      <c r="AF71" s="1000">
        <v>1</v>
      </c>
      <c r="AG71" s="1000"/>
      <c r="AH71" s="1000"/>
      <c r="AI71" s="1000"/>
      <c r="AJ71" s="1000"/>
      <c r="AK71" s="1000">
        <v>5</v>
      </c>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203</v>
      </c>
      <c r="R72" s="1000"/>
      <c r="S72" s="1000"/>
      <c r="T72" s="1000"/>
      <c r="U72" s="1000"/>
      <c r="V72" s="1000">
        <v>125</v>
      </c>
      <c r="W72" s="1000"/>
      <c r="X72" s="1000"/>
      <c r="Y72" s="1000"/>
      <c r="Z72" s="1000"/>
      <c r="AA72" s="1000">
        <v>78</v>
      </c>
      <c r="AB72" s="1000"/>
      <c r="AC72" s="1000"/>
      <c r="AD72" s="1000"/>
      <c r="AE72" s="1000"/>
      <c r="AF72" s="1000">
        <v>78</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14094</v>
      </c>
      <c r="R73" s="1000"/>
      <c r="S73" s="1000"/>
      <c r="T73" s="1000"/>
      <c r="U73" s="1000"/>
      <c r="V73" s="1000">
        <v>13724</v>
      </c>
      <c r="W73" s="1000"/>
      <c r="X73" s="1000"/>
      <c r="Y73" s="1000"/>
      <c r="Z73" s="1000"/>
      <c r="AA73" s="1000">
        <v>370</v>
      </c>
      <c r="AB73" s="1000"/>
      <c r="AC73" s="1000"/>
      <c r="AD73" s="1000"/>
      <c r="AE73" s="1000"/>
      <c r="AF73" s="1000">
        <v>370</v>
      </c>
      <c r="AG73" s="1000"/>
      <c r="AH73" s="1000"/>
      <c r="AI73" s="1000"/>
      <c r="AJ73" s="1000"/>
      <c r="AK73" s="1000">
        <v>40</v>
      </c>
      <c r="AL73" s="1000"/>
      <c r="AM73" s="1000"/>
      <c r="AN73" s="1000"/>
      <c r="AO73" s="1000"/>
      <c r="AP73" s="1000">
        <v>4401</v>
      </c>
      <c r="AQ73" s="1000"/>
      <c r="AR73" s="1000"/>
      <c r="AS73" s="1000"/>
      <c r="AT73" s="1000"/>
      <c r="AU73" s="1000">
        <v>510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490</v>
      </c>
      <c r="AG88" s="988"/>
      <c r="AH88" s="988"/>
      <c r="AI88" s="988"/>
      <c r="AJ88" s="988"/>
      <c r="AK88" s="992"/>
      <c r="AL88" s="992"/>
      <c r="AM88" s="992"/>
      <c r="AN88" s="992"/>
      <c r="AO88" s="992"/>
      <c r="AP88" s="988">
        <v>4401</v>
      </c>
      <c r="AQ88" s="988"/>
      <c r="AR88" s="988"/>
      <c r="AS88" s="988"/>
      <c r="AT88" s="988"/>
      <c r="AU88" s="988">
        <v>510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5040391</v>
      </c>
      <c r="AB110" s="916"/>
      <c r="AC110" s="916"/>
      <c r="AD110" s="916"/>
      <c r="AE110" s="917"/>
      <c r="AF110" s="918">
        <v>4488792</v>
      </c>
      <c r="AG110" s="916"/>
      <c r="AH110" s="916"/>
      <c r="AI110" s="916"/>
      <c r="AJ110" s="917"/>
      <c r="AK110" s="918">
        <v>4552499</v>
      </c>
      <c r="AL110" s="916"/>
      <c r="AM110" s="916"/>
      <c r="AN110" s="916"/>
      <c r="AO110" s="917"/>
      <c r="AP110" s="919">
        <v>22.4</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39441974</v>
      </c>
      <c r="BR110" s="863"/>
      <c r="BS110" s="863"/>
      <c r="BT110" s="863"/>
      <c r="BU110" s="863"/>
      <c r="BV110" s="863">
        <v>38644981</v>
      </c>
      <c r="BW110" s="863"/>
      <c r="BX110" s="863"/>
      <c r="BY110" s="863"/>
      <c r="BZ110" s="863"/>
      <c r="CA110" s="863">
        <v>36887569</v>
      </c>
      <c r="CB110" s="863"/>
      <c r="CC110" s="863"/>
      <c r="CD110" s="863"/>
      <c r="CE110" s="863"/>
      <c r="CF110" s="887">
        <v>181.5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1996853</v>
      </c>
      <c r="BR111" s="835"/>
      <c r="BS111" s="835"/>
      <c r="BT111" s="835"/>
      <c r="BU111" s="835"/>
      <c r="BV111" s="835">
        <v>1481607</v>
      </c>
      <c r="BW111" s="835"/>
      <c r="BX111" s="835"/>
      <c r="BY111" s="835"/>
      <c r="BZ111" s="835"/>
      <c r="CA111" s="835">
        <v>1076350</v>
      </c>
      <c r="CB111" s="835"/>
      <c r="CC111" s="835"/>
      <c r="CD111" s="835"/>
      <c r="CE111" s="835"/>
      <c r="CF111" s="896">
        <v>5.3</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12939389</v>
      </c>
      <c r="BR112" s="835"/>
      <c r="BS112" s="835"/>
      <c r="BT112" s="835"/>
      <c r="BU112" s="835"/>
      <c r="BV112" s="835">
        <v>12995183</v>
      </c>
      <c r="BW112" s="835"/>
      <c r="BX112" s="835"/>
      <c r="BY112" s="835"/>
      <c r="BZ112" s="835"/>
      <c r="CA112" s="835">
        <v>12635236</v>
      </c>
      <c r="CB112" s="835"/>
      <c r="CC112" s="835"/>
      <c r="CD112" s="835"/>
      <c r="CE112" s="835"/>
      <c r="CF112" s="896">
        <v>62.2</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704283</v>
      </c>
      <c r="AB113" s="944"/>
      <c r="AC113" s="944"/>
      <c r="AD113" s="944"/>
      <c r="AE113" s="945"/>
      <c r="AF113" s="946">
        <v>718378</v>
      </c>
      <c r="AG113" s="944"/>
      <c r="AH113" s="944"/>
      <c r="AI113" s="944"/>
      <c r="AJ113" s="945"/>
      <c r="AK113" s="946">
        <v>879359</v>
      </c>
      <c r="AL113" s="944"/>
      <c r="AM113" s="944"/>
      <c r="AN113" s="944"/>
      <c r="AO113" s="945"/>
      <c r="AP113" s="947">
        <v>4.3</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260090</v>
      </c>
      <c r="BR113" s="835"/>
      <c r="BS113" s="835"/>
      <c r="BT113" s="835"/>
      <c r="BU113" s="835"/>
      <c r="BV113" s="835">
        <v>462673</v>
      </c>
      <c r="BW113" s="835"/>
      <c r="BX113" s="835"/>
      <c r="BY113" s="835"/>
      <c r="BZ113" s="835"/>
      <c r="CA113" s="835">
        <v>509857</v>
      </c>
      <c r="CB113" s="835"/>
      <c r="CC113" s="835"/>
      <c r="CD113" s="835"/>
      <c r="CE113" s="835"/>
      <c r="CF113" s="896">
        <v>2.5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47892</v>
      </c>
      <c r="AB114" s="798"/>
      <c r="AC114" s="798"/>
      <c r="AD114" s="798"/>
      <c r="AE114" s="799"/>
      <c r="AF114" s="800">
        <v>39123</v>
      </c>
      <c r="AG114" s="798"/>
      <c r="AH114" s="798"/>
      <c r="AI114" s="798"/>
      <c r="AJ114" s="799"/>
      <c r="AK114" s="800">
        <v>50113</v>
      </c>
      <c r="AL114" s="798"/>
      <c r="AM114" s="798"/>
      <c r="AN114" s="798"/>
      <c r="AO114" s="799"/>
      <c r="AP114" s="845">
        <v>0.2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5383774</v>
      </c>
      <c r="BR114" s="835"/>
      <c r="BS114" s="835"/>
      <c r="BT114" s="835"/>
      <c r="BU114" s="835"/>
      <c r="BV114" s="835">
        <v>4891947</v>
      </c>
      <c r="BW114" s="835"/>
      <c r="BX114" s="835"/>
      <c r="BY114" s="835"/>
      <c r="BZ114" s="835"/>
      <c r="CA114" s="835">
        <v>5037879</v>
      </c>
      <c r="CB114" s="835"/>
      <c r="CC114" s="835"/>
      <c r="CD114" s="835"/>
      <c r="CE114" s="835"/>
      <c r="CF114" s="896">
        <v>24.8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400000</v>
      </c>
      <c r="AB115" s="944"/>
      <c r="AC115" s="944"/>
      <c r="AD115" s="944"/>
      <c r="AE115" s="945"/>
      <c r="AF115" s="946">
        <v>400000</v>
      </c>
      <c r="AG115" s="944"/>
      <c r="AH115" s="944"/>
      <c r="AI115" s="944"/>
      <c r="AJ115" s="945"/>
      <c r="AK115" s="946">
        <v>400000</v>
      </c>
      <c r="AL115" s="944"/>
      <c r="AM115" s="944"/>
      <c r="AN115" s="944"/>
      <c r="AO115" s="945"/>
      <c r="AP115" s="947">
        <v>2</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3937544</v>
      </c>
      <c r="BR115" s="835"/>
      <c r="BS115" s="835"/>
      <c r="BT115" s="835"/>
      <c r="BU115" s="835"/>
      <c r="BV115" s="835">
        <v>3811466</v>
      </c>
      <c r="BW115" s="835"/>
      <c r="BX115" s="835"/>
      <c r="BY115" s="835"/>
      <c r="BZ115" s="835"/>
      <c r="CA115" s="835">
        <v>3500470</v>
      </c>
      <c r="CB115" s="835"/>
      <c r="CC115" s="835"/>
      <c r="CD115" s="835"/>
      <c r="CE115" s="835"/>
      <c r="CF115" s="896">
        <v>17.2</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1996853</v>
      </c>
      <c r="DH115" s="798"/>
      <c r="DI115" s="798"/>
      <c r="DJ115" s="798"/>
      <c r="DK115" s="799"/>
      <c r="DL115" s="800">
        <v>1481607</v>
      </c>
      <c r="DM115" s="798"/>
      <c r="DN115" s="798"/>
      <c r="DO115" s="798"/>
      <c r="DP115" s="799"/>
      <c r="DQ115" s="800">
        <v>1076350</v>
      </c>
      <c r="DR115" s="798"/>
      <c r="DS115" s="798"/>
      <c r="DT115" s="798"/>
      <c r="DU115" s="799"/>
      <c r="DV115" s="845">
        <v>5.3</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6192566</v>
      </c>
      <c r="AB117" s="930"/>
      <c r="AC117" s="930"/>
      <c r="AD117" s="930"/>
      <c r="AE117" s="931"/>
      <c r="AF117" s="932">
        <v>5646293</v>
      </c>
      <c r="AG117" s="930"/>
      <c r="AH117" s="930"/>
      <c r="AI117" s="930"/>
      <c r="AJ117" s="931"/>
      <c r="AK117" s="932">
        <v>5881971</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63959624</v>
      </c>
      <c r="BR119" s="866"/>
      <c r="BS119" s="866"/>
      <c r="BT119" s="866"/>
      <c r="BU119" s="866"/>
      <c r="BV119" s="866">
        <v>62287857</v>
      </c>
      <c r="BW119" s="866"/>
      <c r="BX119" s="866"/>
      <c r="BY119" s="866"/>
      <c r="BZ119" s="866"/>
      <c r="CA119" s="866">
        <v>59647361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5073329</v>
      </c>
      <c r="BR120" s="863"/>
      <c r="BS120" s="863"/>
      <c r="BT120" s="863"/>
      <c r="BU120" s="863"/>
      <c r="BV120" s="863">
        <v>5838610</v>
      </c>
      <c r="BW120" s="863"/>
      <c r="BX120" s="863"/>
      <c r="BY120" s="863"/>
      <c r="BZ120" s="863"/>
      <c r="CA120" s="863">
        <v>6413327</v>
      </c>
      <c r="CB120" s="863"/>
      <c r="CC120" s="863"/>
      <c r="CD120" s="863"/>
      <c r="CE120" s="863"/>
      <c r="CF120" s="887">
        <v>31.6</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12635236</v>
      </c>
      <c r="DR120" s="863"/>
      <c r="DS120" s="863"/>
      <c r="DT120" s="863"/>
      <c r="DU120" s="863"/>
      <c r="DV120" s="864">
        <v>62.2</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4706125</v>
      </c>
      <c r="BR121" s="835"/>
      <c r="BS121" s="835"/>
      <c r="BT121" s="835"/>
      <c r="BU121" s="835"/>
      <c r="BV121" s="835">
        <v>3635878</v>
      </c>
      <c r="BW121" s="835"/>
      <c r="BX121" s="835"/>
      <c r="BY121" s="835"/>
      <c r="BZ121" s="835"/>
      <c r="CA121" s="835">
        <v>8634132</v>
      </c>
      <c r="CB121" s="835"/>
      <c r="CC121" s="835"/>
      <c r="CD121" s="835"/>
      <c r="CE121" s="835"/>
      <c r="CF121" s="896">
        <v>42.5</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37444430</v>
      </c>
      <c r="BR122" s="866"/>
      <c r="BS122" s="866"/>
      <c r="BT122" s="866"/>
      <c r="BU122" s="866"/>
      <c r="BV122" s="866">
        <v>37344193</v>
      </c>
      <c r="BW122" s="866"/>
      <c r="BX122" s="866"/>
      <c r="BY122" s="866"/>
      <c r="BZ122" s="866"/>
      <c r="CA122" s="866">
        <v>36279296</v>
      </c>
      <c r="CB122" s="866"/>
      <c r="CC122" s="866"/>
      <c r="CD122" s="866"/>
      <c r="CE122" s="866"/>
      <c r="CF122" s="867">
        <v>178.5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47223884</v>
      </c>
      <c r="BR123" s="854"/>
      <c r="BS123" s="854"/>
      <c r="BT123" s="854"/>
      <c r="BU123" s="854"/>
      <c r="BV123" s="854">
        <v>46818681</v>
      </c>
      <c r="BW123" s="854"/>
      <c r="BX123" s="854"/>
      <c r="BY123" s="854"/>
      <c r="BZ123" s="854"/>
      <c r="CA123" s="854">
        <v>51326755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84.5</v>
      </c>
      <c r="BR124" s="852"/>
      <c r="BS124" s="852"/>
      <c r="BT124" s="852"/>
      <c r="BU124" s="852"/>
      <c r="BV124" s="852">
        <v>75.900000000000006</v>
      </c>
      <c r="BW124" s="852"/>
      <c r="BX124" s="852"/>
      <c r="BY124" s="852"/>
      <c r="BZ124" s="852"/>
      <c r="CA124" s="852">
        <v>40.9</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12939389</v>
      </c>
      <c r="DH124" s="781"/>
      <c r="DI124" s="781"/>
      <c r="DJ124" s="781"/>
      <c r="DK124" s="782"/>
      <c r="DL124" s="783">
        <v>12995183</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400000</v>
      </c>
      <c r="AB126" s="798"/>
      <c r="AC126" s="798"/>
      <c r="AD126" s="798"/>
      <c r="AE126" s="799"/>
      <c r="AF126" s="800">
        <v>400000</v>
      </c>
      <c r="AG126" s="798"/>
      <c r="AH126" s="798"/>
      <c r="AI126" s="798"/>
      <c r="AJ126" s="799"/>
      <c r="AK126" s="800">
        <v>400000</v>
      </c>
      <c r="AL126" s="798"/>
      <c r="AM126" s="798"/>
      <c r="AN126" s="798"/>
      <c r="AO126" s="799"/>
      <c r="AP126" s="845">
        <v>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v>3937356</v>
      </c>
      <c r="DH126" s="835"/>
      <c r="DI126" s="835"/>
      <c r="DJ126" s="835"/>
      <c r="DK126" s="835"/>
      <c r="DL126" s="835">
        <v>3811466</v>
      </c>
      <c r="DM126" s="835"/>
      <c r="DN126" s="835"/>
      <c r="DO126" s="835"/>
      <c r="DP126" s="835"/>
      <c r="DQ126" s="835">
        <v>3500470</v>
      </c>
      <c r="DR126" s="835"/>
      <c r="DS126" s="835"/>
      <c r="DT126" s="835"/>
      <c r="DU126" s="835"/>
      <c r="DV126" s="812">
        <v>17.2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720057</v>
      </c>
      <c r="AB128" s="819"/>
      <c r="AC128" s="819"/>
      <c r="AD128" s="819"/>
      <c r="AE128" s="820"/>
      <c r="AF128" s="821">
        <v>579094</v>
      </c>
      <c r="AG128" s="819"/>
      <c r="AH128" s="819"/>
      <c r="AI128" s="819"/>
      <c r="AJ128" s="820"/>
      <c r="AK128" s="821">
        <v>927886</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112</v>
      </c>
      <c r="BG128" s="805"/>
      <c r="BH128" s="805"/>
      <c r="BI128" s="805"/>
      <c r="BJ128" s="805"/>
      <c r="BK128" s="805"/>
      <c r="BL128" s="828"/>
      <c r="BM128" s="804">
        <v>12.17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188</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23492780</v>
      </c>
      <c r="AB129" s="798"/>
      <c r="AC129" s="798"/>
      <c r="AD129" s="798"/>
      <c r="AE129" s="799"/>
      <c r="AF129" s="800">
        <v>23643058</v>
      </c>
      <c r="AG129" s="798"/>
      <c r="AH129" s="798"/>
      <c r="AI129" s="798"/>
      <c r="AJ129" s="799"/>
      <c r="AK129" s="800">
        <v>23735594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112</v>
      </c>
      <c r="BG129" s="788"/>
      <c r="BH129" s="788"/>
      <c r="BI129" s="788"/>
      <c r="BJ129" s="788"/>
      <c r="BK129" s="788"/>
      <c r="BL129" s="789"/>
      <c r="BM129" s="787">
        <v>17.170000000000002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3693876</v>
      </c>
      <c r="AB130" s="798"/>
      <c r="AC130" s="798"/>
      <c r="AD130" s="798"/>
      <c r="AE130" s="799"/>
      <c r="AF130" s="800">
        <v>3282267</v>
      </c>
      <c r="AG130" s="798"/>
      <c r="AH130" s="798"/>
      <c r="AI130" s="798"/>
      <c r="AJ130" s="799"/>
      <c r="AK130" s="800">
        <v>3415780</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8.4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19798904</v>
      </c>
      <c r="AB131" s="781"/>
      <c r="AC131" s="781"/>
      <c r="AD131" s="781"/>
      <c r="AE131" s="782"/>
      <c r="AF131" s="783">
        <v>20360791</v>
      </c>
      <c r="AG131" s="781"/>
      <c r="AH131" s="781"/>
      <c r="AI131" s="781"/>
      <c r="AJ131" s="782"/>
      <c r="AK131" s="783">
        <v>20319814</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40.9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8.9834922180000003</v>
      </c>
      <c r="AB132" s="761"/>
      <c r="AC132" s="761"/>
      <c r="AD132" s="761"/>
      <c r="AE132" s="762"/>
      <c r="AF132" s="763">
        <v>8.7665159960000008</v>
      </c>
      <c r="AG132" s="761"/>
      <c r="AH132" s="761"/>
      <c r="AI132" s="761"/>
      <c r="AJ132" s="762"/>
      <c r="AK132" s="763">
        <v>7.5704679190000004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9.1999999999999993</v>
      </c>
      <c r="AB133" s="740"/>
      <c r="AC133" s="740"/>
      <c r="AD133" s="740"/>
      <c r="AE133" s="741"/>
      <c r="AF133" s="739">
        <v>8.9</v>
      </c>
      <c r="AG133" s="740"/>
      <c r="AH133" s="740"/>
      <c r="AI133" s="740"/>
      <c r="AJ133" s="741"/>
      <c r="AK133" s="739">
        <v>8.4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6619564</v>
      </c>
      <c r="L9" s="266">
        <v>53561</v>
      </c>
      <c r="M9" s="267">
        <v>56511</v>
      </c>
      <c r="N9" s="268">
        <v>-5.2</v>
      </c>
    </row>
    <row r="10" spans="1:16" x14ac:dyDescent="0.15">
      <c r="A10" s="250"/>
      <c r="B10" s="246"/>
      <c r="C10" s="246"/>
      <c r="D10" s="246"/>
      <c r="E10" s="246"/>
      <c r="F10" s="246"/>
      <c r="G10" s="1166" t="s">
        <v>475</v>
      </c>
      <c r="H10" s="1167"/>
      <c r="I10" s="1167"/>
      <c r="J10" s="1168"/>
      <c r="K10" s="269">
        <v>1019594</v>
      </c>
      <c r="L10" s="270">
        <v>8250</v>
      </c>
      <c r="M10" s="271">
        <v>3634</v>
      </c>
      <c r="N10" s="272">
        <v>127</v>
      </c>
    </row>
    <row r="11" spans="1:16" ht="13.5" customHeight="1" x14ac:dyDescent="0.15">
      <c r="A11" s="250"/>
      <c r="B11" s="246"/>
      <c r="C11" s="246"/>
      <c r="D11" s="246"/>
      <c r="E11" s="246"/>
      <c r="F11" s="246"/>
      <c r="G11" s="1166" t="s">
        <v>476</v>
      </c>
      <c r="H11" s="1167"/>
      <c r="I11" s="1167"/>
      <c r="J11" s="1168"/>
      <c r="K11" s="269">
        <v>1063971</v>
      </c>
      <c r="L11" s="270">
        <v>8609</v>
      </c>
      <c r="M11" s="271">
        <v>3413</v>
      </c>
      <c r="N11" s="272">
        <v>152.19999999999999</v>
      </c>
    </row>
    <row r="12" spans="1:16" ht="13.5" customHeight="1" x14ac:dyDescent="0.15">
      <c r="A12" s="250"/>
      <c r="B12" s="246"/>
      <c r="C12" s="246"/>
      <c r="D12" s="246"/>
      <c r="E12" s="246"/>
      <c r="F12" s="246"/>
      <c r="G12" s="1166" t="s">
        <v>477</v>
      </c>
      <c r="H12" s="1167"/>
      <c r="I12" s="1167"/>
      <c r="J12" s="1168"/>
      <c r="K12" s="269" t="s">
        <v>478</v>
      </c>
      <c r="L12" s="270" t="s">
        <v>478</v>
      </c>
      <c r="M12" s="271">
        <v>498</v>
      </c>
      <c r="N12" s="272" t="s">
        <v>478</v>
      </c>
    </row>
    <row r="13" spans="1:16" ht="13.5" customHeight="1" x14ac:dyDescent="0.15">
      <c r="A13" s="250"/>
      <c r="B13" s="246"/>
      <c r="C13" s="246"/>
      <c r="D13" s="246"/>
      <c r="E13" s="246"/>
      <c r="F13" s="246"/>
      <c r="G13" s="1166" t="s">
        <v>479</v>
      </c>
      <c r="H13" s="1167"/>
      <c r="I13" s="1167"/>
      <c r="J13" s="1168"/>
      <c r="K13" s="269" t="s">
        <v>478</v>
      </c>
      <c r="L13" s="270" t="s">
        <v>478</v>
      </c>
      <c r="M13" s="271">
        <v>0</v>
      </c>
      <c r="N13" s="272" t="s">
        <v>478</v>
      </c>
    </row>
    <row r="14" spans="1:16" ht="13.5" customHeight="1" x14ac:dyDescent="0.15">
      <c r="A14" s="250"/>
      <c r="B14" s="246"/>
      <c r="C14" s="246"/>
      <c r="D14" s="246"/>
      <c r="E14" s="246"/>
      <c r="F14" s="246"/>
      <c r="G14" s="1166" t="s">
        <v>480</v>
      </c>
      <c r="H14" s="1167"/>
      <c r="I14" s="1167"/>
      <c r="J14" s="1168"/>
      <c r="K14" s="269">
        <v>4989</v>
      </c>
      <c r="L14" s="270">
        <v>40</v>
      </c>
      <c r="M14" s="271">
        <v>2520</v>
      </c>
      <c r="N14" s="272">
        <v>-98.4</v>
      </c>
    </row>
    <row r="15" spans="1:16" ht="13.5" customHeight="1" x14ac:dyDescent="0.15">
      <c r="A15" s="250"/>
      <c r="B15" s="246"/>
      <c r="C15" s="246"/>
      <c r="D15" s="246"/>
      <c r="E15" s="246"/>
      <c r="F15" s="246"/>
      <c r="G15" s="1166" t="s">
        <v>481</v>
      </c>
      <c r="H15" s="1167"/>
      <c r="I15" s="1167"/>
      <c r="J15" s="1168"/>
      <c r="K15" s="269">
        <v>198538</v>
      </c>
      <c r="L15" s="270">
        <v>1606</v>
      </c>
      <c r="M15" s="271">
        <v>1086</v>
      </c>
      <c r="N15" s="272">
        <v>47.9</v>
      </c>
    </row>
    <row r="16" spans="1:16" x14ac:dyDescent="0.15">
      <c r="A16" s="250"/>
      <c r="B16" s="246"/>
      <c r="C16" s="246"/>
      <c r="D16" s="246"/>
      <c r="E16" s="246"/>
      <c r="F16" s="246"/>
      <c r="G16" s="1169" t="s">
        <v>482</v>
      </c>
      <c r="H16" s="1170"/>
      <c r="I16" s="1170"/>
      <c r="J16" s="1171"/>
      <c r="K16" s="270">
        <v>-344060</v>
      </c>
      <c r="L16" s="270">
        <v>-2784</v>
      </c>
      <c r="M16" s="271">
        <v>-4875</v>
      </c>
      <c r="N16" s="272">
        <v>-42.9</v>
      </c>
    </row>
    <row r="17" spans="1:16" x14ac:dyDescent="0.15">
      <c r="A17" s="250"/>
      <c r="B17" s="246"/>
      <c r="C17" s="246"/>
      <c r="D17" s="246"/>
      <c r="E17" s="246"/>
      <c r="F17" s="246"/>
      <c r="G17" s="1169" t="s">
        <v>170</v>
      </c>
      <c r="H17" s="1170"/>
      <c r="I17" s="1170"/>
      <c r="J17" s="1171"/>
      <c r="K17" s="270">
        <v>8562596</v>
      </c>
      <c r="L17" s="270">
        <v>69283</v>
      </c>
      <c r="M17" s="271">
        <v>62786</v>
      </c>
      <c r="N17" s="272">
        <v>10.3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6.81</v>
      </c>
      <c r="L21" s="283">
        <v>5.97</v>
      </c>
      <c r="M21" s="284">
        <v>0.84</v>
      </c>
      <c r="N21" s="251"/>
      <c r="O21" s="285"/>
      <c r="P21" s="281"/>
    </row>
    <row r="22" spans="1:16" s="286" customFormat="1" x14ac:dyDescent="0.15">
      <c r="A22" s="281"/>
      <c r="B22" s="251"/>
      <c r="C22" s="251"/>
      <c r="D22" s="251"/>
      <c r="E22" s="251"/>
      <c r="F22" s="251"/>
      <c r="G22" s="1163" t="s">
        <v>488</v>
      </c>
      <c r="H22" s="1164"/>
      <c r="I22" s="1164"/>
      <c r="J22" s="1165"/>
      <c r="K22" s="287">
        <v>99</v>
      </c>
      <c r="L22" s="288">
        <v>99.8</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4552499</v>
      </c>
      <c r="L32" s="296">
        <v>36836</v>
      </c>
      <c r="M32" s="297">
        <v>33036</v>
      </c>
      <c r="N32" s="298">
        <v>11.5</v>
      </c>
    </row>
    <row r="33" spans="1:16" ht="13.5" customHeight="1" x14ac:dyDescent="0.15">
      <c r="A33" s="250"/>
      <c r="B33" s="246"/>
      <c r="C33" s="246"/>
      <c r="D33" s="246"/>
      <c r="E33" s="246"/>
      <c r="F33" s="246"/>
      <c r="G33" s="1154" t="s">
        <v>493</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494</v>
      </c>
      <c r="H34" s="1155"/>
      <c r="I34" s="1155"/>
      <c r="J34" s="1156"/>
      <c r="K34" s="296" t="s">
        <v>478</v>
      </c>
      <c r="L34" s="296" t="s">
        <v>478</v>
      </c>
      <c r="M34" s="297">
        <v>44</v>
      </c>
      <c r="N34" s="298" t="s">
        <v>478</v>
      </c>
    </row>
    <row r="35" spans="1:16" ht="27" customHeight="1" x14ac:dyDescent="0.15">
      <c r="A35" s="250"/>
      <c r="B35" s="246"/>
      <c r="C35" s="246"/>
      <c r="D35" s="246"/>
      <c r="E35" s="246"/>
      <c r="F35" s="246"/>
      <c r="G35" s="1154" t="s">
        <v>495</v>
      </c>
      <c r="H35" s="1155"/>
      <c r="I35" s="1155"/>
      <c r="J35" s="1156"/>
      <c r="K35" s="296">
        <v>879359</v>
      </c>
      <c r="L35" s="296">
        <v>7115</v>
      </c>
      <c r="M35" s="297">
        <v>7207</v>
      </c>
      <c r="N35" s="298">
        <v>-1.3</v>
      </c>
    </row>
    <row r="36" spans="1:16" ht="27" customHeight="1" x14ac:dyDescent="0.15">
      <c r="A36" s="250"/>
      <c r="B36" s="246"/>
      <c r="C36" s="246"/>
      <c r="D36" s="246"/>
      <c r="E36" s="246"/>
      <c r="F36" s="246"/>
      <c r="G36" s="1154" t="s">
        <v>496</v>
      </c>
      <c r="H36" s="1155"/>
      <c r="I36" s="1155"/>
      <c r="J36" s="1156"/>
      <c r="K36" s="296">
        <v>50113</v>
      </c>
      <c r="L36" s="296">
        <v>405</v>
      </c>
      <c r="M36" s="297">
        <v>1383</v>
      </c>
      <c r="N36" s="298">
        <v>-70.7</v>
      </c>
    </row>
    <row r="37" spans="1:16" ht="13.5" customHeight="1" x14ac:dyDescent="0.15">
      <c r="A37" s="250"/>
      <c r="B37" s="246"/>
      <c r="C37" s="246"/>
      <c r="D37" s="246"/>
      <c r="E37" s="246"/>
      <c r="F37" s="246"/>
      <c r="G37" s="1154" t="s">
        <v>497</v>
      </c>
      <c r="H37" s="1155"/>
      <c r="I37" s="1155"/>
      <c r="J37" s="1156"/>
      <c r="K37" s="296">
        <v>400000</v>
      </c>
      <c r="L37" s="296">
        <v>3237</v>
      </c>
      <c r="M37" s="297">
        <v>788</v>
      </c>
      <c r="N37" s="298">
        <v>310.8</v>
      </c>
    </row>
    <row r="38" spans="1:16" ht="27" customHeight="1" x14ac:dyDescent="0.15">
      <c r="A38" s="250"/>
      <c r="B38" s="246"/>
      <c r="C38" s="246"/>
      <c r="D38" s="246"/>
      <c r="E38" s="246"/>
      <c r="F38" s="246"/>
      <c r="G38" s="1157" t="s">
        <v>498</v>
      </c>
      <c r="H38" s="1158"/>
      <c r="I38" s="1158"/>
      <c r="J38" s="1159"/>
      <c r="K38" s="299" t="s">
        <v>478</v>
      </c>
      <c r="L38" s="299" t="s">
        <v>478</v>
      </c>
      <c r="M38" s="300">
        <v>1</v>
      </c>
      <c r="N38" s="301" t="s">
        <v>478</v>
      </c>
      <c r="O38" s="295"/>
    </row>
    <row r="39" spans="1:16" x14ac:dyDescent="0.15">
      <c r="A39" s="250"/>
      <c r="B39" s="246"/>
      <c r="C39" s="246"/>
      <c r="D39" s="246"/>
      <c r="E39" s="246"/>
      <c r="F39" s="246"/>
      <c r="G39" s="1157" t="s">
        <v>499</v>
      </c>
      <c r="H39" s="1158"/>
      <c r="I39" s="1158"/>
      <c r="J39" s="1159"/>
      <c r="K39" s="302">
        <v>-927886</v>
      </c>
      <c r="L39" s="302">
        <v>-7508</v>
      </c>
      <c r="M39" s="303">
        <v>-7012</v>
      </c>
      <c r="N39" s="304">
        <v>7.1</v>
      </c>
      <c r="O39" s="295"/>
    </row>
    <row r="40" spans="1:16" ht="27" customHeight="1" x14ac:dyDescent="0.15">
      <c r="A40" s="250"/>
      <c r="B40" s="246"/>
      <c r="C40" s="246"/>
      <c r="D40" s="246"/>
      <c r="E40" s="246"/>
      <c r="F40" s="246"/>
      <c r="G40" s="1154" t="s">
        <v>500</v>
      </c>
      <c r="H40" s="1155"/>
      <c r="I40" s="1155"/>
      <c r="J40" s="1156"/>
      <c r="K40" s="302">
        <v>-3415780</v>
      </c>
      <c r="L40" s="302">
        <v>-27638</v>
      </c>
      <c r="M40" s="303">
        <v>-26691</v>
      </c>
      <c r="N40" s="304">
        <v>3.5</v>
      </c>
      <c r="O40" s="295"/>
    </row>
    <row r="41" spans="1:16" x14ac:dyDescent="0.15">
      <c r="A41" s="250"/>
      <c r="B41" s="246"/>
      <c r="C41" s="246"/>
      <c r="D41" s="246"/>
      <c r="E41" s="246"/>
      <c r="F41" s="246"/>
      <c r="G41" s="1160" t="s">
        <v>281</v>
      </c>
      <c r="H41" s="1161"/>
      <c r="I41" s="1161"/>
      <c r="J41" s="1162"/>
      <c r="K41" s="296">
        <v>1538305</v>
      </c>
      <c r="L41" s="302">
        <v>12447</v>
      </c>
      <c r="M41" s="303">
        <v>8756</v>
      </c>
      <c r="N41" s="304">
        <v>42.2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3425229</v>
      </c>
      <c r="J51" s="322">
        <v>27322</v>
      </c>
      <c r="K51" s="323">
        <v>-26.5</v>
      </c>
      <c r="L51" s="324">
        <v>43493</v>
      </c>
      <c r="M51" s="325">
        <v>5</v>
      </c>
      <c r="N51" s="326">
        <v>-31.5</v>
      </c>
    </row>
    <row r="52" spans="1:14" x14ac:dyDescent="0.15">
      <c r="A52" s="250"/>
      <c r="B52" s="246"/>
      <c r="C52" s="246"/>
      <c r="D52" s="246"/>
      <c r="E52" s="246"/>
      <c r="F52" s="246"/>
      <c r="G52" s="327"/>
      <c r="H52" s="328" t="s">
        <v>511</v>
      </c>
      <c r="I52" s="329">
        <v>2523536</v>
      </c>
      <c r="J52" s="330">
        <v>20130</v>
      </c>
      <c r="K52" s="331">
        <v>-17.5</v>
      </c>
      <c r="L52" s="332">
        <v>23254</v>
      </c>
      <c r="M52" s="333">
        <v>4</v>
      </c>
      <c r="N52" s="334">
        <v>-21.5</v>
      </c>
    </row>
    <row r="53" spans="1:14" x14ac:dyDescent="0.15">
      <c r="A53" s="250"/>
      <c r="B53" s="246"/>
      <c r="C53" s="246"/>
      <c r="D53" s="246"/>
      <c r="E53" s="246"/>
      <c r="F53" s="246"/>
      <c r="G53" s="312" t="s">
        <v>512</v>
      </c>
      <c r="H53" s="313"/>
      <c r="I53" s="321">
        <v>4590162</v>
      </c>
      <c r="J53" s="322">
        <v>36637</v>
      </c>
      <c r="K53" s="323">
        <v>34.1</v>
      </c>
      <c r="L53" s="324">
        <v>50840</v>
      </c>
      <c r="M53" s="325">
        <v>16.899999999999999</v>
      </c>
      <c r="N53" s="326">
        <v>17.2</v>
      </c>
    </row>
    <row r="54" spans="1:14" x14ac:dyDescent="0.15">
      <c r="A54" s="250"/>
      <c r="B54" s="246"/>
      <c r="C54" s="246"/>
      <c r="D54" s="246"/>
      <c r="E54" s="246"/>
      <c r="F54" s="246"/>
      <c r="G54" s="327"/>
      <c r="H54" s="328" t="s">
        <v>511</v>
      </c>
      <c r="I54" s="329">
        <v>3246655</v>
      </c>
      <c r="J54" s="330">
        <v>25914</v>
      </c>
      <c r="K54" s="331">
        <v>28.7</v>
      </c>
      <c r="L54" s="332">
        <v>25367</v>
      </c>
      <c r="M54" s="333">
        <v>9.1</v>
      </c>
      <c r="N54" s="334">
        <v>19.600000000000001</v>
      </c>
    </row>
    <row r="55" spans="1:14" x14ac:dyDescent="0.15">
      <c r="A55" s="250"/>
      <c r="B55" s="246"/>
      <c r="C55" s="246"/>
      <c r="D55" s="246"/>
      <c r="E55" s="246"/>
      <c r="F55" s="246"/>
      <c r="G55" s="312" t="s">
        <v>513</v>
      </c>
      <c r="H55" s="313"/>
      <c r="I55" s="321">
        <v>3105921</v>
      </c>
      <c r="J55" s="322">
        <v>24891</v>
      </c>
      <c r="K55" s="323">
        <v>-32.1</v>
      </c>
      <c r="L55" s="324">
        <v>53605</v>
      </c>
      <c r="M55" s="325">
        <v>5.4</v>
      </c>
      <c r="N55" s="326">
        <v>-37.5</v>
      </c>
    </row>
    <row r="56" spans="1:14" x14ac:dyDescent="0.15">
      <c r="A56" s="250"/>
      <c r="B56" s="246"/>
      <c r="C56" s="246"/>
      <c r="D56" s="246"/>
      <c r="E56" s="246"/>
      <c r="F56" s="246"/>
      <c r="G56" s="327"/>
      <c r="H56" s="328" t="s">
        <v>511</v>
      </c>
      <c r="I56" s="329">
        <v>1838994</v>
      </c>
      <c r="J56" s="330">
        <v>14738</v>
      </c>
      <c r="K56" s="331">
        <v>-43.1</v>
      </c>
      <c r="L56" s="332">
        <v>28343</v>
      </c>
      <c r="M56" s="333">
        <v>11.7</v>
      </c>
      <c r="N56" s="334">
        <v>-54.8</v>
      </c>
    </row>
    <row r="57" spans="1:14" x14ac:dyDescent="0.15">
      <c r="A57" s="250"/>
      <c r="B57" s="246"/>
      <c r="C57" s="246"/>
      <c r="D57" s="246"/>
      <c r="E57" s="246"/>
      <c r="F57" s="246"/>
      <c r="G57" s="312" t="s">
        <v>514</v>
      </c>
      <c r="H57" s="313"/>
      <c r="I57" s="321">
        <v>3968399</v>
      </c>
      <c r="J57" s="322">
        <v>31974</v>
      </c>
      <c r="K57" s="323">
        <v>28.5</v>
      </c>
      <c r="L57" s="324">
        <v>44267</v>
      </c>
      <c r="M57" s="325">
        <v>-17.399999999999999</v>
      </c>
      <c r="N57" s="326">
        <v>45.9</v>
      </c>
    </row>
    <row r="58" spans="1:14" x14ac:dyDescent="0.15">
      <c r="A58" s="250"/>
      <c r="B58" s="246"/>
      <c r="C58" s="246"/>
      <c r="D58" s="246"/>
      <c r="E58" s="246"/>
      <c r="F58" s="246"/>
      <c r="G58" s="327"/>
      <c r="H58" s="328" t="s">
        <v>511</v>
      </c>
      <c r="I58" s="329">
        <v>2424315</v>
      </c>
      <c r="J58" s="330">
        <v>19533</v>
      </c>
      <c r="K58" s="331">
        <v>32.5</v>
      </c>
      <c r="L58" s="332">
        <v>26161</v>
      </c>
      <c r="M58" s="333">
        <v>-7.7</v>
      </c>
      <c r="N58" s="334">
        <v>40.200000000000003</v>
      </c>
    </row>
    <row r="59" spans="1:14" x14ac:dyDescent="0.15">
      <c r="A59" s="250"/>
      <c r="B59" s="246"/>
      <c r="C59" s="246"/>
      <c r="D59" s="246"/>
      <c r="E59" s="246"/>
      <c r="F59" s="246"/>
      <c r="G59" s="312" t="s">
        <v>515</v>
      </c>
      <c r="H59" s="313"/>
      <c r="I59" s="321">
        <v>3286542</v>
      </c>
      <c r="J59" s="322">
        <v>26593</v>
      </c>
      <c r="K59" s="323">
        <v>-16.8</v>
      </c>
      <c r="L59" s="324">
        <v>40879</v>
      </c>
      <c r="M59" s="325">
        <v>-7.7</v>
      </c>
      <c r="N59" s="326">
        <v>-9.1</v>
      </c>
    </row>
    <row r="60" spans="1:14" x14ac:dyDescent="0.15">
      <c r="A60" s="250"/>
      <c r="B60" s="246"/>
      <c r="C60" s="246"/>
      <c r="D60" s="246"/>
      <c r="E60" s="246"/>
      <c r="F60" s="246"/>
      <c r="G60" s="327"/>
      <c r="H60" s="328" t="s">
        <v>511</v>
      </c>
      <c r="I60" s="335">
        <v>2207816</v>
      </c>
      <c r="J60" s="330">
        <v>17864</v>
      </c>
      <c r="K60" s="331">
        <v>-8.5</v>
      </c>
      <c r="L60" s="332">
        <v>24087</v>
      </c>
      <c r="M60" s="333">
        <v>-7.9</v>
      </c>
      <c r="N60" s="334">
        <v>-0.6</v>
      </c>
    </row>
    <row r="61" spans="1:14" x14ac:dyDescent="0.15">
      <c r="A61" s="250"/>
      <c r="B61" s="246"/>
      <c r="C61" s="246"/>
      <c r="D61" s="246"/>
      <c r="E61" s="246"/>
      <c r="F61" s="246"/>
      <c r="G61" s="312" t="s">
        <v>516</v>
      </c>
      <c r="H61" s="336"/>
      <c r="I61" s="337">
        <v>3675251</v>
      </c>
      <c r="J61" s="338">
        <v>29483</v>
      </c>
      <c r="K61" s="339">
        <v>-2.6</v>
      </c>
      <c r="L61" s="340">
        <v>46617</v>
      </c>
      <c r="M61" s="341">
        <v>0.4</v>
      </c>
      <c r="N61" s="326">
        <v>-3</v>
      </c>
    </row>
    <row r="62" spans="1:14" x14ac:dyDescent="0.15">
      <c r="A62" s="250"/>
      <c r="B62" s="246"/>
      <c r="C62" s="246"/>
      <c r="D62" s="246"/>
      <c r="E62" s="246"/>
      <c r="F62" s="246"/>
      <c r="G62" s="327"/>
      <c r="H62" s="328" t="s">
        <v>511</v>
      </c>
      <c r="I62" s="329">
        <v>2448263</v>
      </c>
      <c r="J62" s="330">
        <v>19636</v>
      </c>
      <c r="K62" s="331">
        <v>-1.6</v>
      </c>
      <c r="L62" s="332">
        <v>25442</v>
      </c>
      <c r="M62" s="333">
        <v>1.8</v>
      </c>
      <c r="N62" s="334">
        <v>-3.4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4.7699999999999996</v>
      </c>
      <c r="G47" s="12">
        <v>4.71</v>
      </c>
      <c r="H47" s="12">
        <v>6.83</v>
      </c>
      <c r="I47" s="12">
        <v>8.92</v>
      </c>
      <c r="J47" s="13">
        <v>10.16</v>
      </c>
    </row>
    <row r="48" spans="2:10" ht="57.75" customHeight="1" x14ac:dyDescent="0.15">
      <c r="B48" s="14"/>
      <c r="C48" s="1174" t="s">
        <v>4</v>
      </c>
      <c r="D48" s="1174"/>
      <c r="E48" s="1175"/>
      <c r="F48" s="15">
        <v>3.24</v>
      </c>
      <c r="G48" s="16">
        <v>7.3</v>
      </c>
      <c r="H48" s="16">
        <v>6.54</v>
      </c>
      <c r="I48" s="16">
        <v>5.83</v>
      </c>
      <c r="J48" s="17">
        <v>3.91</v>
      </c>
    </row>
    <row r="49" spans="2:10" ht="57.75" customHeight="1" thickBot="1" x14ac:dyDescent="0.2">
      <c r="B49" s="18"/>
      <c r="C49" s="1176" t="s">
        <v>5</v>
      </c>
      <c r="D49" s="1176"/>
      <c r="E49" s="1177"/>
      <c r="F49" s="19">
        <v>0.56000000000000005</v>
      </c>
      <c r="G49" s="20">
        <v>4.1100000000000003</v>
      </c>
      <c r="H49" s="20">
        <v>1.41</v>
      </c>
      <c r="I49" s="20">
        <v>1.45</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2018-07-06T07:18:51Z</cp:lastPrinted>
  <dcterms:created xsi:type="dcterms:W3CDTF">2018-01-24T05:40:35Z</dcterms:created>
  <dcterms:modified xsi:type="dcterms:W3CDTF">2018-11-26T07:52:44Z</dcterms:modified>
</cp:coreProperties>
</file>