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O36" i="9"/>
  <c r="BW36" i="9"/>
  <c r="BE36" i="9"/>
  <c r="AM36" i="9"/>
  <c r="CO35" i="9"/>
  <c r="BW35" i="9"/>
  <c r="BE35" i="9"/>
  <c r="AM35" i="9"/>
  <c r="CO34" i="9"/>
  <c r="BW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alcChain>
</file>

<file path=xl/sharedStrings.xml><?xml version="1.0" encoding="utf-8"?>
<sst xmlns="http://schemas.openxmlformats.org/spreadsheetml/2006/main" count="1079" uniqueCount="570">
  <si>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</si>
  <si>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</si>
  <si>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</si>
  <si>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</si>
  <si>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</si>
  <si>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</si>
  <si>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</si>
  <si>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</si>
  <si>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</si>
  <si>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</si>
  <si>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</si>
  <si>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</si>
  <si>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</si>
  <si>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</si>
  <si>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</si>
  <si>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</si>
  <si>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</si>
  <si>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</si>
  <si>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</si>
  <si>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</si>
  <si>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</si>
  <si>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</si>
  <si>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</si>
  <si>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</si>
  <si>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</si>
  <si>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</si>
  <si>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</si>
  <si>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</si>
  <si>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</si>
  <si>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</si>
  <si>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</si>
  <si>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</si>
  <si>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</si>
  <si>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</si>
  <si>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</si>
  <si>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</si>
  <si>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</si>
  <si>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</si>
  <si>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</si>
  <si>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</si>
  <si>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</si>
  <si>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</si>
  <si>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</si>
  <si>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</si>
  <si>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</si>
  <si>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</si>
  <si>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</si>
  <si>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</si>
  <si>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</si>
  <si>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</si>
  <si>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</si>
  <si>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</si>
  <si>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</si>
  <si>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</si>
  <si>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</si>
  <si>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</si>
  <si>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</si>
  <si>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</si>
  <si>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</si>
  <si>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</si>
  <si>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</si>
  <si>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</si>
  <si>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</si>
  <si>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</si>
  <si>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</si>
  <si>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</si>
  <si>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</si>
  <si>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</si>
  <si>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</si>
  <si>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</si>
  <si>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</si>
  <si>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</si>
  <si>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</si>
  <si>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</si>
  <si>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</si>
  <si>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</si>
  <si>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</si>
  <si>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</si>
  <si>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</si>
  <si>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</si>
  <si>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</si>
  <si>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</si>
  <si>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三郷町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</si>
  <si>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</si>
  <si>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</si>
  <si>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</si>
  <si>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</si>
  <si>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</si>
  <si>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</si>
  <si>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</si>
  <si>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</si>
  <si>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</si>
  <si>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</si>
  <si>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</si>
  <si>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</si>
  <si>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</si>
  <si>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</si>
  <si>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</si>
  <si>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</si>
  <si>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</si>
  <si>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</si>
  <si>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</si>
  <si>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</si>
  <si>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</si>
  <si>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</si>
  <si>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</si>
  <si>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</si>
  <si>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</si>
  <si>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</si>
  <si>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</si>
  <si>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</si>
  <si>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</si>
  <si>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</si>
  <si>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</si>
  <si>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</si>
  <si>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</si>
  <si>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</si>
  <si>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</si>
  <si>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</si>
  <si>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</si>
  <si>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</si>
  <si>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</si>
  <si>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</si>
  <si>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</si>
  <si>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</si>
  <si>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</si>
  <si>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</si>
  <si>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</si>
  <si>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</si>
  <si>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</si>
  <si>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</si>
  <si>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</si>
  <si>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</si>
  <si>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</si>
  <si>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</si>
  <si>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</si>
  <si>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</si>
  <si>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</si>
  <si>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</si>
  <si>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</si>
  <si>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</si>
  <si>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</si>
  <si>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</si>
  <si>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</si>
  <si>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</si>
  <si>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</si>
  <si>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</si>
  <si>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</si>
  <si>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</si>
  <si>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</si>
  <si>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</si>
  <si>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</si>
  <si>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</si>
  <si>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</si>
  <si>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</si>
  <si>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</si>
  <si>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</si>
  <si>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</si>
  <si>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</si>
  <si>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</si>
  <si>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</si>
  <si>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</si>
  <si>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</si>
  <si>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</si>
  <si>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</si>
  <si>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</si>
  <si>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</si>
  <si>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</si>
  <si>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</si>
  <si>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</si>
  <si>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</si>
  <si>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</si>
  <si>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</si>
  <si>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</si>
  <si>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</si>
  <si>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</si>
  <si>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</si>
  <si>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</si>
  <si>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</si>
  <si>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</si>
  <si>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</si>
  <si>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</si>
  <si>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</si>
  <si>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</si>
  <si>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</si>
  <si>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</si>
  <si>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</si>
  <si>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</si>
  <si>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</si>
  <si>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</si>
  <si>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</si>
  <si>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</si>
  <si>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</si>
  <si>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</si>
  <si>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</si>
  <si>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</si>
  <si>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</si>
  <si>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奈良県三郷町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</si>
  <si>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</si>
  <si>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</si>
  <si>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</si>
  <si>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</si>
  <si>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</si>
  <si>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</si>
  <si>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</si>
  <si>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</si>
  <si>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</si>
  <si>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</si>
  <si>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</si>
  <si>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</si>
  <si>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</si>
  <si>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</si>
  <si>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</si>
  <si>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</si>
  <si>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</si>
  <si>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</si>
  <si>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</si>
  <si>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</si>
  <si>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</si>
  <si>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</si>
  <si>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</si>
  <si>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</si>
  <si>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</si>
  <si>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</si>
  <si>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</si>
  <si>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</si>
  <si>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</si>
  <si>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</si>
  <si>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</si>
  <si>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</si>
  <si>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</si>
  <si>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</si>
  <si>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</si>
  <si>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</si>
  <si>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</si>
  <si>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</si>
  <si>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</si>
  <si>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</si>
  <si>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</si>
  <si>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</si>
  <si>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</si>
  <si>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</si>
  <si>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</si>
  <si>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</si>
  <si>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</si>
  <si>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</si>
  <si>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</si>
  <si>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</si>
  <si>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</si>
  <si>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</si>
  <si>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</si>
  <si>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</si>
  <si>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</si>
  <si>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</si>
  <si>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</si>
  <si>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</si>
  <si>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</si>
  <si>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</si>
  <si>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</si>
  <si>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</si>
  <si>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</si>
  <si>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</si>
  <si>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</si>
  <si>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</si>
  <si>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</si>
  <si>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</si>
  <si>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</si>
  <si>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</si>
  <si>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</si>
  <si>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</si>
  <si>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</si>
  <si>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</si>
  <si>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</si>
  <si>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</si>
  <si>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</si>
  <si>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</si>
  <si>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</si>
  <si>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</si>
  <si>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</si>
  <si>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</si>
  <si>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</si>
  <si>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</si>
  <si>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</si>
  <si>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</si>
  <si>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</si>
  <si>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</si>
  <si>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</si>
  <si>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</si>
  <si>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</si>
  <si>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</si>
  <si>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</si>
  <si>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</si>
  <si>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</si>
  <si>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</si>
  <si>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</si>
  <si>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</si>
  <si>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</si>
  <si>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</si>
  <si>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</si>
  <si>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</si>
  <si>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</si>
  <si>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</si>
  <si>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</si>
  <si>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</si>
  <si>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</si>
  <si>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</si>
  <si>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</si>
  <si>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</si>
  <si>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</si>
  <si>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</si>
  <si>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</si>
  <si>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</si>
  <si>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</si>
  <si>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</si>
  <si>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</si>
  <si>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</si>
  <si>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</si>
  <si>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</si>
  <si>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</si>
  <si>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</si>
  <si>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</si>
  <si>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</si>
  <si>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</si>
  <si>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</si>
  <si>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</si>
  <si>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</si>
  <si>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</si>
  <si>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</si>
  <si>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</si>
  <si>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</si>
  <si>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</si>
  <si>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</si>
  <si>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</si>
  <si>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</si>
  <si>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</si>
  <si>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</si>
  <si>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</si>
  <si>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</si>
  <si>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</si>
  <si>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</si>
  <si>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</si>
  <si>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</si>
  <si>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</si>
  <si>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</si>
  <si>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</si>
  <si>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</si>
  <si>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</si>
  <si>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奈良県三郷町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</si>
  <si>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</si>
  <si>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</si>
  <si>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</si>
  <si>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</si>
  <si>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</si>
  <si>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</si>
  <si>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</si>
  <si>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</si>
  <si>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</si>
  <si>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</si>
  <si>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</si>
  <si>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</si>
  <si>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</si>
  <si>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</si>
  <si>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</si>
  <si>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</si>
  <si>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</si>
  <si>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</si>
  <si>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</si>
  <si>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</si>
  <si>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</si>
  <si>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し尿浄化槽管理特別会計</t>
    <phoneticPr fontId="5"/>
  </si>
  <si>
    <t>勢野北部用地整理事業特別会計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</si>
  <si>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</si>
  <si>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</si>
  <si>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</si>
  <si>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</si>
  <si>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</si>
  <si>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</si>
  <si>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</si>
  <si>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</si>
  <si>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</si>
  <si>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</si>
  <si>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</si>
  <si>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</si>
  <si>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</si>
  <si>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</si>
  <si>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</si>
  <si>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</si>
  <si>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</si>
  <si>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</si>
  <si>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</si>
  <si>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</si>
  <si>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</si>
  <si>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</si>
  <si>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</si>
  <si>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</si>
  <si>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</si>
  <si>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</si>
  <si>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</si>
  <si>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</si>
  <si>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</si>
  <si>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</si>
  <si>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</si>
  <si>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</si>
  <si>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</si>
  <si>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</si>
  <si>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</si>
  <si>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</si>
  <si>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</si>
  <si>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</si>
  <si>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</si>
  <si>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</si>
  <si>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</si>
  <si>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</si>
  <si>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</si>
  <si>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</si>
  <si>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</si>
  <si>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</si>
  <si>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</si>
  <si>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</si>
  <si>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</si>
  <si>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</si>
  <si>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</si>
  <si>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</si>
  <si>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</si>
  <si>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</si>
  <si>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</si>
  <si>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</si>
  <si>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</si>
  <si>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</si>
  <si>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</si>
  <si>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</si>
  <si>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</si>
  <si>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</si>
  <si>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</si>
  <si>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</si>
  <si>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</si>
  <si>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</si>
  <si>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</si>
  <si>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</si>
  <si>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</si>
  <si>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</si>
  <si>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</si>
  <si>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</si>
  <si>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</si>
  <si>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</si>
  <si>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</si>
  <si>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</si>
  <si>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</si>
  <si>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</si>
  <si>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</si>
  <si>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</si>
  <si>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</si>
  <si>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</si>
  <si>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</si>
  <si>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</si>
  <si>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</si>
  <si>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</si>
  <si>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</si>
  <si>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</si>
  <si>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</si>
  <si>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</si>
  <si>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</si>
  <si>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</si>
  <si>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</si>
  <si>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</si>
  <si>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</si>
  <si>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</si>
  <si>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</si>
  <si>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</si>
  <si>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</si>
  <si>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</si>
  <si>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</si>
  <si>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</si>
  <si>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</si>
  <si>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</si>
  <si>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</si>
  <si>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</si>
  <si>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</si>
  <si>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</si>
  <si>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</si>
  <si>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</si>
  <si>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</si>
  <si>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</si>
  <si>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</si>
  <si>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</si>
  <si>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</si>
  <si>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</si>
  <si>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</si>
  <si>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</si>
  <si>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</si>
  <si>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</si>
  <si>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</si>
  <si>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</si>
  <si>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</si>
  <si>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</si>
  <si>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</si>
  <si>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</si>
  <si>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</si>
  <si>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</si>
  <si>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</si>
  <si>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</si>
  <si>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</si>
  <si>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</si>
  <si>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</si>
  <si>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</si>
  <si>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</si>
  <si>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</si>
  <si>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</si>
  <si>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</si>
  <si>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</si>
  <si>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</si>
  <si>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</si>
  <si>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</si>
  <si>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</si>
  <si>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</si>
  <si>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</si>
  <si>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</si>
  <si>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</si>
  <si>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</si>
  <si>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</si>
  <si>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</si>
  <si>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</si>
  <si>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</si>
  <si>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</si>
  <si>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</si>
  <si>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</si>
  <si>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9.90</t>
  </si>
  <si>
    <t>▲ 6.51</t>
  </si>
  <si>
    <t>▲ 3.90</t>
  </si>
  <si>
    <t>▲ 6.88</t>
  </si>
  <si>
    <t>住宅新築資金等貸付事業特別会計</t>
  </si>
  <si>
    <t>▲ 5.33</t>
  </si>
  <si>
    <t>▲ 5.31</t>
  </si>
  <si>
    <t>▲ 5.29</t>
  </si>
  <si>
    <t>▲ 5.26</t>
  </si>
  <si>
    <t>▲ 5.07</t>
  </si>
  <si>
    <t>水道事業会計</t>
  </si>
  <si>
    <t>一般会計</t>
  </si>
  <si>
    <t>国民健康保険特別会計</t>
  </si>
  <si>
    <t>介護保険事業特別会計</t>
  </si>
  <si>
    <t>▲ 0.25</t>
  </si>
  <si>
    <t>▲ 0.06</t>
  </si>
  <si>
    <t>後期高齢者医療特別会計</t>
  </si>
  <si>
    <t>下水道事業特別会計</t>
  </si>
  <si>
    <t>し尿浄化槽管理特別会計</t>
  </si>
  <si>
    <t>その他会計（赤字）</t>
  </si>
  <si>
    <t>その他会計（黒字）</t>
  </si>
  <si>
    <t>-</t>
    <phoneticPr fontId="2"/>
  </si>
  <si>
    <t>奈良県市町村総合事務組合</t>
    <rPh sb="0" eb="3">
      <t>ナラケン</t>
    </rPh>
    <rPh sb="3" eb="6">
      <t>シチョウソン</t>
    </rPh>
    <rPh sb="6" eb="8">
      <t>ソウゴウ</t>
    </rPh>
    <rPh sb="8" eb="10">
      <t>ジム</t>
    </rPh>
    <rPh sb="10" eb="12">
      <t>クミアイ</t>
    </rPh>
    <phoneticPr fontId="2"/>
  </si>
  <si>
    <t>西和衛生試験センター組合</t>
    <rPh sb="0" eb="1">
      <t>ニシ</t>
    </rPh>
    <rPh sb="1" eb="2">
      <t>ワ</t>
    </rPh>
    <rPh sb="2" eb="4">
      <t>エイセイ</t>
    </rPh>
    <rPh sb="4" eb="6">
      <t>シケン</t>
    </rPh>
    <rPh sb="10" eb="12">
      <t>クミアイ</t>
    </rPh>
    <phoneticPr fontId="2"/>
  </si>
  <si>
    <t>奈良県広域消防組合</t>
    <rPh sb="0" eb="3">
      <t>ナラケン</t>
    </rPh>
    <rPh sb="3" eb="5">
      <t>コウイキ</t>
    </rPh>
    <rPh sb="5" eb="7">
      <t>ショウボウ</t>
    </rPh>
    <rPh sb="7" eb="9">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</si>
  <si>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</si>
  <si>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</si>
  <si>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</si>
  <si>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老人福祉施設三室園組合</t>
    <rPh sb="0" eb="2">
      <t>ロウジン</t>
    </rPh>
    <rPh sb="2" eb="4">
      <t>フクシ</t>
    </rPh>
    <rPh sb="4" eb="6">
      <t>シセツ</t>
    </rPh>
    <rPh sb="6" eb="8">
      <t>ミムロ</t>
    </rPh>
    <rPh sb="8" eb="9">
      <t>エン</t>
    </rPh>
    <rPh sb="9" eb="11">
      <t>クミアイ</t>
    </rPh>
    <phoneticPr fontId="2"/>
  </si>
  <si>
    <t>（財）竜の子霊園</t>
    <rPh sb="1" eb="2">
      <t>ザイ</t>
    </rPh>
    <rPh sb="3" eb="4">
      <t>タツ</t>
    </rPh>
    <rPh sb="5" eb="6">
      <t>コ</t>
    </rPh>
    <rPh sb="6" eb="8">
      <t>レイエン</t>
    </rPh>
    <phoneticPr fontId="2"/>
  </si>
  <si>
    <t>（公財）三郷町文化振興財団</t>
    <rPh sb="1" eb="2">
      <t>コウ</t>
    </rPh>
    <rPh sb="2" eb="3">
      <t>ザイ</t>
    </rPh>
    <rPh sb="4" eb="5">
      <t>サン</t>
    </rPh>
    <rPh sb="5" eb="6">
      <t>ゴウ</t>
    </rPh>
    <rPh sb="6" eb="7">
      <t>チョウ</t>
    </rPh>
    <rPh sb="7" eb="9">
      <t>ブンカ</t>
    </rPh>
    <rPh sb="9" eb="11">
      <t>シンコウ</t>
    </rPh>
    <rPh sb="11" eb="13">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</si>
  <si>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</si>
  <si>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</si>
  <si>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</si>
  <si>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</si>
  <si>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</si>
  <si>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</si>
  <si>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</si>
  <si>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</si>
  <si>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</si>
  <si>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</si>
  <si>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現状の地方債残高は抑えられているため、将来負担比率は高くないが、減価償却は進んでいるため、今後地方債残高の増加が予想される。将来に向けた計画的な施設運営を行わなけばならない。</t>
    <rPh sb="0" eb="2">
      <t>ゲンジョウ</t>
    </rPh>
    <rPh sb="3" eb="6">
      <t>チホウサイ</t>
    </rPh>
    <rPh sb="6" eb="8">
      <t>ザンダカ</t>
    </rPh>
    <rPh sb="9" eb="10">
      <t>オサ</t>
    </rPh>
    <rPh sb="19" eb="21">
      <t>ショウライ</t>
    </rPh>
    <rPh sb="21" eb="23">
      <t>フタン</t>
    </rPh>
    <rPh sb="23" eb="25">
      <t>ヒリツ</t>
    </rPh>
    <rPh sb="26" eb="27">
      <t>タカ</t>
    </rPh>
    <rPh sb="32" eb="34">
      <t>ゲンカ</t>
    </rPh>
    <rPh sb="34" eb="36">
      <t>ショウキャク</t>
    </rPh>
    <rPh sb="45" eb="47">
      <t>コンゴ</t>
    </rPh>
    <rPh sb="47" eb="50">
      <t>チホウサイ</t>
    </rPh>
    <rPh sb="50" eb="52">
      <t>ザンダカ</t>
    </rPh>
    <rPh sb="53" eb="54">
      <t>ゾウ</t>
    </rPh>
    <rPh sb="54" eb="55">
      <t>カ</t>
    </rPh>
    <rPh sb="56" eb="58">
      <t>ヨソウ</t>
    </rPh>
    <phoneticPr fontId="5"/>
  </si>
  <si>
    <t>平成27年度までは、地方債残高の減少に伴い将来負担比率は減少した。また、平成28年度については損失補償に伴い将来負担比率が増加した。
今後は中学校の建替え等の施設の老朽化対策に伴い地方債残高が増加する見込であるため、将来を見据えた計画的な財政運営をしていく必要がある。</t>
    <rPh sb="0" eb="2">
      <t>ヘイセイ</t>
    </rPh>
    <rPh sb="4" eb="6">
      <t>ネンド</t>
    </rPh>
    <rPh sb="10" eb="13">
      <t>チホウサイ</t>
    </rPh>
    <rPh sb="13" eb="15">
      <t>ザンダカ</t>
    </rPh>
    <rPh sb="16" eb="18">
      <t>ゲンショウ</t>
    </rPh>
    <rPh sb="19" eb="20">
      <t>トモナ</t>
    </rPh>
    <rPh sb="21" eb="23">
      <t>ショウライ</t>
    </rPh>
    <rPh sb="23" eb="25">
      <t>フタン</t>
    </rPh>
    <rPh sb="25" eb="27">
      <t>ヒリツ</t>
    </rPh>
    <rPh sb="28" eb="30">
      <t>ゲンショウ</t>
    </rPh>
    <rPh sb="36" eb="38">
      <t>ヘイセイ</t>
    </rPh>
    <rPh sb="40" eb="42">
      <t>ネンド</t>
    </rPh>
    <rPh sb="47" eb="49">
      <t>ソンシツ</t>
    </rPh>
    <rPh sb="49" eb="51">
      <t>ホショウ</t>
    </rPh>
    <rPh sb="52" eb="53">
      <t>トモナ</t>
    </rPh>
    <rPh sb="54" eb="56">
      <t>ショウライ</t>
    </rPh>
    <rPh sb="56" eb="58">
      <t>フタン</t>
    </rPh>
    <rPh sb="58" eb="60">
      <t>ヒリツ</t>
    </rPh>
    <rPh sb="61" eb="62">
      <t>ゾウ</t>
    </rPh>
    <rPh sb="62" eb="63">
      <t>カ</t>
    </rPh>
    <rPh sb="67" eb="69">
      <t>コンゴ</t>
    </rPh>
    <rPh sb="70" eb="73">
      <t>チュウガッコウ</t>
    </rPh>
    <rPh sb="74" eb="76">
      <t>タテカ</t>
    </rPh>
    <rPh sb="77" eb="78">
      <t>トウ</t>
    </rPh>
    <rPh sb="79" eb="81">
      <t>シセツ</t>
    </rPh>
    <rPh sb="82" eb="85">
      <t>ロウキュウカ</t>
    </rPh>
    <rPh sb="85" eb="86">
      <t>タイ</t>
    </rPh>
    <rPh sb="86" eb="87">
      <t>サク</t>
    </rPh>
    <rPh sb="88" eb="89">
      <t>トモナ</t>
    </rPh>
    <rPh sb="90" eb="93">
      <t>チホウサイ</t>
    </rPh>
    <rPh sb="93" eb="95">
      <t>ザンダカ</t>
    </rPh>
    <rPh sb="96" eb="98">
      <t>ゾウカ</t>
    </rPh>
    <rPh sb="100" eb="102">
      <t>ミコミ</t>
    </rPh>
    <rPh sb="108" eb="110">
      <t>ショウライ</t>
    </rPh>
    <rPh sb="111" eb="113">
      <t>ミス</t>
    </rPh>
    <rPh sb="115" eb="118">
      <t>ケイカクテキ</t>
    </rPh>
    <rPh sb="119" eb="121">
      <t>ザイセイ</t>
    </rPh>
    <rPh sb="121" eb="123">
      <t>ウンエイ</t>
    </rPh>
    <rPh sb="128" eb="130">
      <t>ヒツヨウ</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</si>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</sst>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79925</c:v>
                </c:pt>
                <c:pt idx="1">
                  <c:v>38039</c:v>
                </c:pt>
                <c:pt idx="2">
                  <c:v>98266</c:v>
                </c:pt>
                <c:pt idx="3">
                  <c:v>18398</c:v>
                </c:pt>
                <c:pt idx="4">
                  <c:v>32163</c:v>
                </c:pt>
              </c:numCache>
            </c:numRef>
          </c:val>
          <c:smooth val="0"/>
        </c:ser>
        <c:dLbls>
          <c:showLegendKey val="0"/>
          <c:showVal val="0"/>
          <c:showCatName val="0"/>
          <c:showSerName val="0"/>
          <c:showPercent val="0"/>
          <c:showBubbleSize val="0"/>
        </c:dLbls>
        <c:marker val="1"/>
        <c:smooth val="0"/>
        <c:axId val="109104512"/>
        <c:axId val="109127168"/>
      </c:lineChart>
      <c:catAx>
        <c:axId val="109104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27168"/>
        <c:crosses val="autoZero"/>
        <c:auto val="1"/>
        <c:lblAlgn val="ctr"/>
        <c:lblOffset val="100"/>
        <c:tickLblSkip val="1"/>
        <c:tickMarkSkip val="1"/>
        <c:noMultiLvlLbl val="0"/>
      </c:catAx>
      <c:valAx>
        <c:axId val="1091271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04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21.27</c:v>
                </c:pt>
                <c:pt idx="1">
                  <c:v>9.85</c:v>
                </c:pt>
                <c:pt idx="2">
                  <c:v>5.93</c:v>
                </c:pt>
                <c:pt idx="3">
                  <c:v>8.68</c:v>
                </c:pt>
                <c:pt idx="4">
                  <c:v>5.81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19.59</c:v>
                </c:pt>
                <c:pt idx="1">
                  <c:v>24.08</c:v>
                </c:pt>
                <c:pt idx="2">
                  <c:v>24.19</c:v>
                </c:pt>
                <c:pt idx="3">
                  <c:v>24.98</c:v>
                </c:pt>
                <c:pt idx="4">
                  <c:v>20.92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7404416"/>
        <c:axId val="137406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-9.9</c:v>
                </c:pt>
                <c:pt idx="1">
                  <c:v>-6.51</c:v>
                </c:pt>
                <c:pt idx="2">
                  <c:v>-3.9</c:v>
                </c:pt>
                <c:pt idx="3">
                  <c:v>3.9</c:v>
                </c:pt>
                <c:pt idx="4">
                  <c:v>-6.88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7404416"/>
        <c:axId val="137406336"/>
      </c:lineChart>
      <c:catAx>
        <c:axId val="13740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406336"/>
        <c:crosses val="autoZero"/>
        <c:auto val="1"/>
        <c:lblAlgn val="ctr"/>
        <c:lblOffset val="100"/>
        <c:tickLblSkip val="1"/>
        <c:tickMarkSkip val="1"/>
        <c:noMultiLvlLbl val="0"/>
      </c:catAx>
      <c:valAx>
        <c:axId val="13740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0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6.26</c:v>
                </c:pt>
                <c:pt idx="2">
                  <c:v>#N/A</c:v>
                </c:pt>
                <c:pt idx="3">
                  <c:v>2.95</c:v>
                </c:pt>
                <c:pt idx="4">
                  <c:v>#N/A</c:v>
                </c:pt>
                <c:pt idx="5">
                  <c:v>3.64</c:v>
                </c:pt>
                <c:pt idx="6">
                  <c:v>#N/A</c:v>
                </c:pt>
                <c:pt idx="7">
                  <c:v>4.3</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し尿浄化槽管理特別会計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c:v>
                </c:pt>
                <c:pt idx="4">
                  <c:v>#N/A</c:v>
                </c:pt>
                <c:pt idx="5">
                  <c:v>0</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c:v>
                </c:pt>
                <c:pt idx="2">
                  <c:v>0.25</c:v>
                </c:pt>
                <c:pt idx="3">
                  <c:v>#N/A</c:v>
                </c:pt>
                <c:pt idx="4">
                  <c:v>0.06</c:v>
                </c:pt>
                <c:pt idx="5">
                  <c:v>#N/A</c:v>
                </c:pt>
                <c:pt idx="6">
                  <c:v>#N/A</c:v>
                </c:pt>
                <c:pt idx="7">
                  <c:v>0.04</c:v>
                </c:pt>
                <c:pt idx="8">
                  <c:v>#N/A</c:v>
                </c:pt>
                <c:pt idx="9">
                  <c:v>0.61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2.9</c:v>
                </c:pt>
                <c:pt idx="2">
                  <c:v>#N/A</c:v>
                </c:pt>
                <c:pt idx="3">
                  <c:v>1.81</c:v>
                </c:pt>
                <c:pt idx="4">
                  <c:v>#N/A</c:v>
                </c:pt>
                <c:pt idx="5">
                  <c:v>1.68</c:v>
                </c:pt>
                <c:pt idx="6">
                  <c:v>#N/A</c:v>
                </c:pt>
                <c:pt idx="7">
                  <c:v>1.0900000000000001</c:v>
                </c:pt>
                <c:pt idx="8">
                  <c:v>#N/A</c:v>
                </c:pt>
                <c:pt idx="9">
                  <c:v>1.22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20.32</c:v>
                </c:pt>
                <c:pt idx="2">
                  <c:v>#N/A</c:v>
                </c:pt>
                <c:pt idx="3">
                  <c:v>12.19</c:v>
                </c:pt>
                <c:pt idx="4">
                  <c:v>#N/A</c:v>
                </c:pt>
                <c:pt idx="5">
                  <c:v>7.57</c:v>
                </c:pt>
                <c:pt idx="6">
                  <c:v>#N/A</c:v>
                </c:pt>
                <c:pt idx="7">
                  <c:v>9.6300000000000008</c:v>
                </c:pt>
                <c:pt idx="8">
                  <c:v>#N/A</c:v>
                </c:pt>
                <c:pt idx="9">
                  <c:v>12.74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11.39</c:v>
                </c:pt>
                <c:pt idx="2">
                  <c:v>#N/A</c:v>
                </c:pt>
                <c:pt idx="3">
                  <c:v>13.09</c:v>
                </c:pt>
                <c:pt idx="4">
                  <c:v>#N/A</c:v>
                </c:pt>
                <c:pt idx="5">
                  <c:v>12.62</c:v>
                </c:pt>
                <c:pt idx="6">
                  <c:v>#N/A</c:v>
                </c:pt>
                <c:pt idx="7">
                  <c:v>13.97</c:v>
                </c:pt>
                <c:pt idx="8">
                  <c:v>#N/A</c:v>
                </c:pt>
                <c:pt idx="9">
                  <c:v>13.86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5.33</c:v>
                </c:pt>
                <c:pt idx="1">
                  <c:v>#N/A</c:v>
                </c:pt>
                <c:pt idx="2">
                  <c:v>5.31</c:v>
                </c:pt>
                <c:pt idx="3">
                  <c:v>#N/A</c:v>
                </c:pt>
                <c:pt idx="4">
                  <c:v>5.29</c:v>
                </c:pt>
                <c:pt idx="5">
                  <c:v>#N/A</c:v>
                </c:pt>
                <c:pt idx="6">
                  <c:v>5.26</c:v>
                </c:pt>
                <c:pt idx="7">
                  <c:v>#N/A</c:v>
                </c:pt>
                <c:pt idx="8">
                  <c:v>5.07</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3828864"/>
        <c:axId val="143830400"/>
      </c:barChart>
      <c:catAx>
        <c:axId val="14382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830400"/>
        <c:crosses val="autoZero"/>
        <c:auto val="1"/>
        <c:lblAlgn val="ctr"/>
        <c:lblOffset val="100"/>
        <c:tickLblSkip val="1"/>
        <c:tickMarkSkip val="1"/>
        <c:noMultiLvlLbl val="0"/>
      </c:catAx>
      <c:valAx>
        <c:axId val="14383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828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823</c:v>
                </c:pt>
                <c:pt idx="5">
                  <c:v>853</c:v>
                </c:pt>
                <c:pt idx="8">
                  <c:v>872</c:v>
                </c:pt>
                <c:pt idx="11">
                  <c:v>755</c:v>
                </c:pt>
                <c:pt idx="14">
                  <c:v>732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19</c:v>
                </c:pt>
                <c:pt idx="6">
                  <c:v>10</c:v>
                </c:pt>
                <c:pt idx="9">
                  <c:v>9</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173</c:v>
                </c:pt>
                <c:pt idx="3">
                  <c:v>155</c:v>
                </c:pt>
                <c:pt idx="6">
                  <c:v>146</c:v>
                </c:pt>
                <c:pt idx="9">
                  <c:v>156</c:v>
                </c:pt>
                <c:pt idx="12">
                  <c:v>168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814</c:v>
                </c:pt>
                <c:pt idx="3">
                  <c:v>741</c:v>
                </c:pt>
                <c:pt idx="6">
                  <c:v>700</c:v>
                </c:pt>
                <c:pt idx="9">
                  <c:v>550</c:v>
                </c:pt>
                <c:pt idx="12">
                  <c:v>546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4032896"/>
        <c:axId val="144034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175</c:v>
                </c:pt>
                <c:pt idx="2">
                  <c:v>#N/A</c:v>
                </c:pt>
                <c:pt idx="3">
                  <c:v>#N/A</c:v>
                </c:pt>
                <c:pt idx="4">
                  <c:v>62</c:v>
                </c:pt>
                <c:pt idx="5">
                  <c:v>#N/A</c:v>
                </c:pt>
                <c:pt idx="6">
                  <c:v>#N/A</c:v>
                </c:pt>
                <c:pt idx="7">
                  <c:v>-15</c:v>
                </c:pt>
                <c:pt idx="8">
                  <c:v>#N/A</c:v>
                </c:pt>
                <c:pt idx="9">
                  <c:v>#N/A</c:v>
                </c:pt>
                <c:pt idx="10">
                  <c:v>-40</c:v>
                </c:pt>
                <c:pt idx="11">
                  <c:v>#N/A</c:v>
                </c:pt>
                <c:pt idx="12">
                  <c:v>#N/A</c:v>
                </c:pt>
                <c:pt idx="13">
                  <c:v>-4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4032896"/>
        <c:axId val="144034816"/>
      </c:lineChart>
      <c:catAx>
        <c:axId val="14403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034816"/>
        <c:crosses val="autoZero"/>
        <c:auto val="1"/>
        <c:lblAlgn val="ctr"/>
        <c:lblOffset val="100"/>
        <c:tickLblSkip val="1"/>
        <c:tickMarkSkip val="1"/>
        <c:noMultiLvlLbl val="0"/>
      </c:catAx>
      <c:valAx>
        <c:axId val="14403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03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6903</c:v>
                </c:pt>
                <c:pt idx="5">
                  <c:v>6984</c:v>
                </c:pt>
                <c:pt idx="8">
                  <c:v>6886</c:v>
                </c:pt>
                <c:pt idx="11">
                  <c:v>6815</c:v>
                </c:pt>
                <c:pt idx="14">
                  <c:v>6673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1898</c:v>
                </c:pt>
                <c:pt idx="5">
                  <c:v>1953</c:v>
                </c:pt>
                <c:pt idx="8">
                  <c:v>1770</c:v>
                </c:pt>
                <c:pt idx="11">
                  <c:v>1702</c:v>
                </c:pt>
                <c:pt idx="14">
                  <c:v>1621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2165</c:v>
                </c:pt>
                <c:pt idx="5">
                  <c:v>3455</c:v>
                </c:pt>
                <c:pt idx="8">
                  <c:v>3471</c:v>
                </c:pt>
                <c:pt idx="11">
                  <c:v>3454</c:v>
                </c:pt>
                <c:pt idx="14">
                  <c:v>2800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385</c:v>
                </c:pt>
                <c:pt idx="3">
                  <c:v>928</c:v>
                </c:pt>
                <c:pt idx="6">
                  <c:v>898</c:v>
                </c:pt>
                <c:pt idx="9">
                  <c:v>1798</c:v>
                </c:pt>
                <c:pt idx="12">
                  <c:v>896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1732</c:v>
                </c:pt>
                <c:pt idx="3">
                  <c:v>1622</c:v>
                </c:pt>
                <c:pt idx="6">
                  <c:v>1531</c:v>
                </c:pt>
                <c:pt idx="9">
                  <c:v>1380</c:v>
                </c:pt>
                <c:pt idx="12">
                  <c:v>1338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117</c:v>
                </c:pt>
                <c:pt idx="3">
                  <c:v>94</c:v>
                </c:pt>
                <c:pt idx="6">
                  <c:v>105</c:v>
                </c:pt>
                <c:pt idx="9">
                  <c:v>142</c:v>
                </c:pt>
                <c:pt idx="12">
                  <c:v>140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2934</c:v>
                </c:pt>
                <c:pt idx="3">
                  <c:v>2875</c:v>
                </c:pt>
                <c:pt idx="6">
                  <c:v>2646</c:v>
                </c:pt>
                <c:pt idx="9">
                  <c:v>2447</c:v>
                </c:pt>
                <c:pt idx="12">
                  <c:v>2339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5568</c:v>
                </c:pt>
                <c:pt idx="3">
                  <c:v>5548</c:v>
                </c:pt>
                <c:pt idx="6">
                  <c:v>6441</c:v>
                </c:pt>
                <c:pt idx="9">
                  <c:v>6354</c:v>
                </c:pt>
                <c:pt idx="12">
                  <c:v>6351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4490496"/>
        <c:axId val="144492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149</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4490496"/>
        <c:axId val="144492416"/>
      </c:lineChart>
      <c:catAx>
        <c:axId val="14449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492416"/>
        <c:crosses val="autoZero"/>
        <c:auto val="1"/>
        <c:lblAlgn val="ctr"/>
        <c:lblOffset val="100"/>
        <c:tickLblSkip val="1"/>
        <c:tickMarkSkip val="1"/>
        <c:noMultiLvlLbl val="0"/>
      </c:catAx>
      <c:valAx>
        <c:axId val="14449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9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{1D372513-DF1A-47F8-AB64-1368EE723B56}</c15:txfldGUID>
                      <c15:f>'公会計指標分析・財政指標組合せ分析表 (3)'!$K$50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{BD0C60E1-7E55-4CA3-84DD-2812AFAEA52A}</c15:txfldGUID>
                      <c15:f>'公会計指標分析・財政指標組合せ分析表 (3)'!$L$50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{BA637F02-8A05-47FE-8968-D8B861AE4922}</c15:txfldGUID>
                      <c15:f>'公会計指標分析・財政指標組合せ分析表 (3)'!$M$50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{41A938D8-D9D8-49B7-A64B-FDAC2DF0599C}</c15:txfldGUID>
                      <c15:f>'公会計指標分析・財政指標組合せ分析表 (3)'!$N$50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{131C3778-BB27-470A-AAA4-B87E3583E0F2}</c15:txfldGUID>
                      <c15:f>'公会計指標分析・財政指標組合せ分析表 (3)'!$O$50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59.6</c:v>
                </c:pt>
              </c:numCache>
            </c:numRef>
          </c:xVal>
          <c:yVal>
            <c:numRef>
              <c:f>公会計指標分析・財政指標組合せ分析表!$K$51:$O$51</c:f>
              <c:numCache>
                <c:formatCode>#,##0.0;"▲ "#,##0.0</c:formatCode>
                <c:ptCount val="5"/>
                <c:pt idx="3">
                  <c:v>3.5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{D3A49850-F53A-4BFB-AFD9-FF3327B6B45C}</c15:txfldGUID>
                      <c15:f>'公会計指標分析・財政指標組合せ分析表 (3)'!$K$50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{83CCA91A-9BC6-431E-A279-B1994B06E18A}</c15:txfldGUID>
                      <c15:f>'公会計指標分析・財政指標組合せ分析表 (3)'!$L$50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{BBA8C2DC-F1DD-4CEC-9225-46EF8939A3F8}</c15:txfldGUID>
                      <c15:f>'公会計指標分析・財政指標組合せ分析表 (3)'!$M$50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{4F0BEAD9-9BCC-4544-9331-3F9D37A6D3D3}</c15:txfldGUID>
                      <c15:f>'公会計指標分析・財政指標組合せ分析表 (3)'!$N$50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{409CFD26-8BE6-4E4B-BD4E-47630458473B}</c15:txfldGUID>
                      <c15:f>'公会計指標分析・財政指標組合せ分析表 (3)'!$O$50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0519296"/>
        <c:axId val="160521216"/>
      </c:scatterChart>
      <c:valAx>
        <c:axId val="160519296"/>
        <c:scaling>
          <c:orientation val="minMax"/>
          <c:max val="60.2"/>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521216"/>
        <c:crosses val="autoZero"/>
        <c:crossBetween val="midCat"/>
      </c:valAx>
      <c:valAx>
        <c:axId val="160521216"/>
        <c:scaling>
          <c:orientation val="minMax"/>
          <c:max val="14.6"/>
          <c:min val="2.299999999999999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519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{8A3161B9-B330-4BD6-880F-26173A5461E5}</c15:txfldGUID>
                      <c15:f>'公会計指標分析・財政指標組合せ分析表 (3)'!$K$72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{5F47B173-2F14-48B3-B2C7-40DF18C2D568}</c15:txfldGUID>
                      <c15:f>'公会計指標分析・財政指標組合せ分析表 (3)'!$L$72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{143A466E-4801-4082-883D-16380C74CF08}</c15:txfldGUID>
                      <c15:f>'公会計指標分析・財政指標組合せ分析表 (3)'!$M$72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{0BFBFC90-FF16-4FCB-BFEB-7723FEFBDFDC}</c15:txfldGUID>
                      <c15:f>'公会計指標分析・財政指標組合せ分析表 (3)'!$N$72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{C1841050-4926-44F7-A8DE-B0B14EF19F6B}</c15:txfldGUID>
                      <c15:f>'公会計指標分析・財政指標組合せ分析表 (3)'!$O$72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c:v>
                </c:pt>
                <c:pt idx="1">
                  <c:v>3.4</c:v>
                </c:pt>
                <c:pt idx="2">
                  <c:v>1.8</c:v>
                </c:pt>
                <c:pt idx="3">
                  <c:v>0</c:v>
                </c:pt>
                <c:pt idx="4">
                  <c:v>-0.4</c:v>
                </c:pt>
              </c:numCache>
            </c:numRef>
          </c:xVal>
          <c:yVal>
            <c:numRef>
              <c:f>公会計指標分析・財政指標組合せ分析表!$K$73:$O$73</c:f>
              <c:numCache>
                <c:formatCode>#,##0.0;"▲ "#,##0.0</c:formatCode>
                <c:ptCount val="5"/>
                <c:pt idx="3">
                  <c:v>3.5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{514FB7A0-E662-4A3B-916E-3EBCEB99D8BC}</c15:txfldGUID>
                      <c15:f>'公会計指標分析・財政指標組合せ分析表 (3)'!$K$72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{4DE62F29-6B83-46AF-BFC3-4BC127110511}</c15:txfldGUID>
                      <c15:f>'公会計指標分析・財政指標組合せ分析表 (3)'!$L$72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{73D1A100-3C42-452E-B39D-5A1E3DEF0E18}</c15:txfldGUID>
                      <c15:f>'公会計指標分析・財政指標組合せ分析表 (3)'!$M$72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{A789A35B-7821-4FAD-9788-0591EAFF752C}</c15:txfldGUID>
                      <c15:f>'公会計指標分析・財政指標組合せ分析表 (3)'!$N$72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{7E34C15C-6EA5-46E7-931F-39BF4EE8F507}</c15:txfldGUID>
                      <c15:f>'公会計指標分析・財政指標組合せ分析表 (3)'!$O$72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0597120"/>
        <c:axId val="160599040"/>
      </c:scatterChart>
      <c:valAx>
        <c:axId val="160597120"/>
        <c:scaling>
          <c:orientation val="minMax"/>
          <c:max val="10"/>
          <c:min val="-0.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599040"/>
        <c:crosses val="autoZero"/>
        <c:crossBetween val="midCat"/>
      </c:valAx>
      <c:valAx>
        <c:axId val="160599040"/>
        <c:scaling>
          <c:orientation val="minMax"/>
          <c:max val="3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5971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年度より実施している高利率の地方債の借換等により公債費の削減を図っていること、平成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年度において、償還額の大きい地方債の償還が完了したこと、また、地方債の新規発行の抑制を図っていることから実質公債費比率の抑制に繋がっている。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将来負担額については平成</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年度より実施している高利率の地方債の借換等により公債費の削減を図っていること、平成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年度において、償還額の大きい地方債の償還が完了したこと、また、地方債の新規発行の抑制を図っていることなどにより地方債は大幅に増加することなく推移している。</a:t>
          </a:r>
          <a:endParaRPr lang="ja-JP" altLang="ja-JP" sz="12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年度は、勢野北部土地区画整理組合に対する損失補償額を</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億円見込んだことにより数値が悪化したが、</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年度決算では、</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千万円程度の積立ができたことで好転した。</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しかしながら、今後は将来負担が増加する見込であることから必要な事業を見極め、歳出の抑制を図っていくよう努める。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23,262
23,097
8.79
9,467,144
9,186,997
280,147
4,818,238
6,351,455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類似団体に比べて減価償却が進んでいることから、今後更新費用等の増加が予想される。</a:t>
          </a:r>
          <a:endParaRPr kumimoji="1" lang="en-US" altLang="ja-JP" sz="1100">
            <a:latin typeface="ＭＳ Ｐゴシック"/>
          </a:endParaRPr>
        </a:p>
        <a:p>
          <a:r>
            <a:rPr kumimoji="1" lang="ja-JP" altLang="en-US" sz="1100">
              <a:latin typeface="ＭＳ Ｐゴシック"/>
            </a:rPr>
            <a:t>公共施設総合管理計画に基づき施設の統廃合や、民間を活用した有効利用等を検討していく必要がある。</a:t>
          </a: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6" name="テキスト ボックス 55"/>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8" name="テキスト ボックス 57"/>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0" name="テキスト ボックス 59"/>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2" name="テキスト ボックス 61"/>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4" name="テキスト ボックス 63"/>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6" name="テキスト ボックス 65"/>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0" name="直線コネクタ 69"/>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1"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2" name="直線コネクタ 71"/>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3"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4" name="直線コネクタ 73"/>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5"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6" name="フローチャート : 判断 75"/>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7" name="フローチャート : 判断 76"/>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121194</xdr:rowOff>
    </xdr:from>
    <xdr:to>
      <xdr:col>3</xdr:col>
      <xdr:colOff>511175</xdr:colOff>
      <xdr:row>28</xdr:row>
      <xdr:rowOff>51344</xdr:rowOff>
    </xdr:to>
    <xdr:sp macro="" textlink="">
      <xdr:nvSpPr>
        <xdr:cNvPr id="83" name="円/楕円 82"/>
        <xdr:cNvSpPr/>
      </xdr:nvSpPr>
      <xdr:spPr>
        <a:xfrm>
          <a:off x="4000500" y="55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4"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67871</xdr:rowOff>
    </xdr:from>
    <xdr:ext cx="405111" cy="259045"/>
    <xdr:sp macro="" textlink="">
      <xdr:nvSpPr>
        <xdr:cNvPr id="85" name="n_1mainValue有形固定資産減価償却率"/>
        <xdr:cNvSpPr txBox="1"/>
      </xdr:nvSpPr>
      <xdr:spPr>
        <a:xfrm>
          <a:off x="3836043" y="530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23,262
23,097
8.79
9,467,144
9,186,997
280,147
4,818,238
6,351,455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46355</xdr:rowOff>
    </xdr:from>
    <xdr:to>
      <xdr:col>5</xdr:col>
      <xdr:colOff>409575</xdr:colOff>
      <xdr:row>35</xdr:row>
      <xdr:rowOff>147955</xdr:rowOff>
    </xdr:to>
    <xdr:sp macro="" textlink="">
      <xdr:nvSpPr>
        <xdr:cNvPr id="70" name="円/楕円 69"/>
        <xdr:cNvSpPr/>
      </xdr:nvSpPr>
      <xdr:spPr>
        <a:xfrm>
          <a:off x="3746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164482</xdr:rowOff>
    </xdr:from>
    <xdr:ext cx="405111" cy="259045"/>
    <xdr:sp macro="" textlink="">
      <xdr:nvSpPr>
        <xdr:cNvPr id="72" name="n_1mainValue【道路】&#10;有形固定資産減価償却率"/>
        <xdr:cNvSpPr txBox="1"/>
      </xdr:nvSpPr>
      <xdr:spPr>
        <a:xfrm>
          <a:off x="3582043"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124430</xdr:rowOff>
    </xdr:from>
    <xdr:to>
      <xdr:col>14</xdr:col>
      <xdr:colOff>79375</xdr:colOff>
      <xdr:row>38</xdr:row>
      <xdr:rowOff>54580</xdr:rowOff>
    </xdr:to>
    <xdr:sp macro="" textlink="">
      <xdr:nvSpPr>
        <xdr:cNvPr id="108" name="円/楕円 107"/>
        <xdr:cNvSpPr/>
      </xdr:nvSpPr>
      <xdr:spPr>
        <a:xfrm>
          <a:off x="9588500" y="646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107063</xdr:rowOff>
    </xdr:from>
    <xdr:ext cx="469744" cy="259045"/>
    <xdr:sp macro="" textlink="">
      <xdr:nvSpPr>
        <xdr:cNvPr id="109" name="n_1aveValue【道路】&#10;一人当たり延長"/>
        <xdr:cNvSpPr txBox="1"/>
      </xdr:nvSpPr>
      <xdr:spPr>
        <a:xfrm>
          <a:off x="9391727" y="67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71107</xdr:rowOff>
    </xdr:from>
    <xdr:ext cx="534377" cy="259045"/>
    <xdr:sp macro="" textlink="">
      <xdr:nvSpPr>
        <xdr:cNvPr id="110" name="n_1mainValue【道路】&#10;一人当たり延長"/>
        <xdr:cNvSpPr txBox="1"/>
      </xdr:nvSpPr>
      <xdr:spPr>
        <a:xfrm>
          <a:off x="9359410" y="624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10922</xdr:rowOff>
    </xdr:from>
    <xdr:to>
      <xdr:col>5</xdr:col>
      <xdr:colOff>409575</xdr:colOff>
      <xdr:row>57</xdr:row>
      <xdr:rowOff>112522</xdr:rowOff>
    </xdr:to>
    <xdr:sp macro="" textlink="">
      <xdr:nvSpPr>
        <xdr:cNvPr id="146" name="円/楕円 145"/>
        <xdr:cNvSpPr/>
      </xdr:nvSpPr>
      <xdr:spPr>
        <a:xfrm>
          <a:off x="3746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7"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129049</xdr:rowOff>
    </xdr:from>
    <xdr:ext cx="405111" cy="259045"/>
    <xdr:sp macro="" textlink="">
      <xdr:nvSpPr>
        <xdr:cNvPr id="148" name="n_1mainValue【橋りょう・トンネル】&#10;有形固定資産減価償却率"/>
        <xdr:cNvSpPr txBox="1"/>
      </xdr:nvSpPr>
      <xdr:spPr>
        <a:xfrm>
          <a:off x="3582043"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36129</xdr:rowOff>
    </xdr:from>
    <xdr:to>
      <xdr:col>14</xdr:col>
      <xdr:colOff>79375</xdr:colOff>
      <xdr:row>58</xdr:row>
      <xdr:rowOff>137729</xdr:rowOff>
    </xdr:to>
    <xdr:sp macro="" textlink="">
      <xdr:nvSpPr>
        <xdr:cNvPr id="185" name="円/楕円 184"/>
        <xdr:cNvSpPr/>
      </xdr:nvSpPr>
      <xdr:spPr>
        <a:xfrm>
          <a:off x="9588500" y="99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74072</xdr:rowOff>
    </xdr:from>
    <xdr:ext cx="599010" cy="259045"/>
    <xdr:sp macro="" textlink="">
      <xdr:nvSpPr>
        <xdr:cNvPr id="186" name="n_1aveValue【橋りょう・トンネル】&#10;一人当たり有形固定資産（償却資産）額"/>
        <xdr:cNvSpPr txBox="1"/>
      </xdr:nvSpPr>
      <xdr:spPr>
        <a:xfrm>
          <a:off x="9327094" y="1053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56</xdr:row>
      <xdr:rowOff>154256</xdr:rowOff>
    </xdr:from>
    <xdr:ext cx="599010" cy="259045"/>
    <xdr:sp macro="" textlink="">
      <xdr:nvSpPr>
        <xdr:cNvPr id="187" name="n_1mainValue【橋りょう・トンネル】&#10;一人当たり有形固定資産（償却資産）額"/>
        <xdr:cNvSpPr txBox="1"/>
      </xdr:nvSpPr>
      <xdr:spPr>
        <a:xfrm>
          <a:off x="9327094" y="975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267,184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0" name="直線コネクタ 209"/>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1"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2" name="直線コネクタ 211"/>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3"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4" name="直線コネクタ 21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5"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6" name="フローチャート : 判断 215"/>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7" name="フローチャート : 判断 216"/>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154178</xdr:rowOff>
    </xdr:from>
    <xdr:to>
      <xdr:col>5</xdr:col>
      <xdr:colOff>409575</xdr:colOff>
      <xdr:row>83</xdr:row>
      <xdr:rowOff>84328</xdr:rowOff>
    </xdr:to>
    <xdr:sp macro="" textlink="">
      <xdr:nvSpPr>
        <xdr:cNvPr id="223" name="円/楕円 222"/>
        <xdr:cNvSpPr/>
      </xdr:nvSpPr>
      <xdr:spPr>
        <a:xfrm>
          <a:off x="3746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224"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75455</xdr:rowOff>
    </xdr:from>
    <xdr:ext cx="405111" cy="259045"/>
    <xdr:sp macro="" textlink="">
      <xdr:nvSpPr>
        <xdr:cNvPr id="225" name="n_1mainValue【公営住宅】&#10;有形固定資産減価償却率"/>
        <xdr:cNvSpPr txBox="1"/>
      </xdr:nvSpPr>
      <xdr:spPr>
        <a:xfrm>
          <a:off x="3582043"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49" name="直線コネクタ 248"/>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0"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1" name="直線コネクタ 250"/>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2"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3" name="直線コネクタ 252"/>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4"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5" name="フローチャート : 判断 254"/>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6" name="フローチャート : 判断 255"/>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64263</xdr:rowOff>
    </xdr:from>
    <xdr:to>
      <xdr:col>14</xdr:col>
      <xdr:colOff>79375</xdr:colOff>
      <xdr:row>81</xdr:row>
      <xdr:rowOff>165863</xdr:rowOff>
    </xdr:to>
    <xdr:sp macro="" textlink="">
      <xdr:nvSpPr>
        <xdr:cNvPr id="262" name="円/楕円 261"/>
        <xdr:cNvSpPr/>
      </xdr:nvSpPr>
      <xdr:spPr>
        <a:xfrm>
          <a:off x="9588500" y="139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122317</xdr:rowOff>
    </xdr:from>
    <xdr:ext cx="469744" cy="259045"/>
    <xdr:sp macro="" textlink="">
      <xdr:nvSpPr>
        <xdr:cNvPr id="263" name="n_1aveValue【公営住宅】&#10;一人当たり面積"/>
        <xdr:cNvSpPr txBox="1"/>
      </xdr:nvSpPr>
      <xdr:spPr>
        <a:xfrm>
          <a:off x="9391727" y="146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10940</xdr:rowOff>
    </xdr:from>
    <xdr:ext cx="469744" cy="259045"/>
    <xdr:sp macro="" textlink="">
      <xdr:nvSpPr>
        <xdr:cNvPr id="264" name="n_1mainValue【公営住宅】&#10;一人当たり面積"/>
        <xdr:cNvSpPr txBox="1"/>
      </xdr:nvSpPr>
      <xdr:spPr>
        <a:xfrm>
          <a:off x="9391727" y="1372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1" name="テキスト ボックス 3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5" name="直線コネクタ 304"/>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6"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7" name="直線コネクタ 30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8"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09" name="直線コネクタ 308"/>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0"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1" name="フローチャート : 判断 310"/>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2" name="フローチャート : 判断 311"/>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15875</xdr:rowOff>
    </xdr:from>
    <xdr:to>
      <xdr:col>22</xdr:col>
      <xdr:colOff>415925</xdr:colOff>
      <xdr:row>36</xdr:row>
      <xdr:rowOff>117475</xdr:rowOff>
    </xdr:to>
    <xdr:sp macro="" textlink="">
      <xdr:nvSpPr>
        <xdr:cNvPr id="318" name="円/楕円 317"/>
        <xdr:cNvSpPr/>
      </xdr:nvSpPr>
      <xdr:spPr>
        <a:xfrm>
          <a:off x="15430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19"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134002</xdr:rowOff>
    </xdr:from>
    <xdr:ext cx="405111" cy="259045"/>
    <xdr:sp macro="" textlink="">
      <xdr:nvSpPr>
        <xdr:cNvPr id="320" name="n_1mainValue【認定こども園・幼稚園・保育所】&#10;有形固定資産減価償却率"/>
        <xdr:cNvSpPr txBox="1"/>
      </xdr:nvSpPr>
      <xdr:spPr>
        <a:xfrm>
          <a:off x="15266043"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4" name="直線コネクタ 343"/>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5"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6" name="直線コネクタ 345"/>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7"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8" name="直線コネクタ 347"/>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49"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0" name="フローチャート : 判断 349"/>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1" name="フローチャート : 判断 350"/>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158750</xdr:rowOff>
    </xdr:from>
    <xdr:to>
      <xdr:col>31</xdr:col>
      <xdr:colOff>85725</xdr:colOff>
      <xdr:row>41</xdr:row>
      <xdr:rowOff>88900</xdr:rowOff>
    </xdr:to>
    <xdr:sp macro="" textlink="">
      <xdr:nvSpPr>
        <xdr:cNvPr id="357" name="円/楕円 356"/>
        <xdr:cNvSpPr/>
      </xdr:nvSpPr>
      <xdr:spPr>
        <a:xfrm>
          <a:off x="21272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58"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80027</xdr:rowOff>
    </xdr:from>
    <xdr:ext cx="469744" cy="259045"/>
    <xdr:sp macro="" textlink="">
      <xdr:nvSpPr>
        <xdr:cNvPr id="359" name="n_1mainValue【認定こども園・幼稚園・保育所】&#10;一人当たり面積"/>
        <xdr:cNvSpPr txBox="1"/>
      </xdr:nvSpPr>
      <xdr:spPr>
        <a:xfrm>
          <a:off x="21075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4" name="直線コネクタ 383"/>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5"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6" name="直線コネクタ 385"/>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7"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8" name="直線コネクタ 387"/>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89"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0" name="フローチャート : 判断 389"/>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1" name="フローチャート : 判断 390"/>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101600</xdr:rowOff>
    </xdr:from>
    <xdr:to>
      <xdr:col>22</xdr:col>
      <xdr:colOff>415925</xdr:colOff>
      <xdr:row>55</xdr:row>
      <xdr:rowOff>31750</xdr:rowOff>
    </xdr:to>
    <xdr:sp macro="" textlink="">
      <xdr:nvSpPr>
        <xdr:cNvPr id="397" name="円/楕円 396"/>
        <xdr:cNvSpPr/>
      </xdr:nvSpPr>
      <xdr:spPr>
        <a:xfrm>
          <a:off x="154305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398"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48277</xdr:rowOff>
    </xdr:from>
    <xdr:ext cx="405111" cy="259045"/>
    <xdr:sp macro="" textlink="">
      <xdr:nvSpPr>
        <xdr:cNvPr id="399" name="n_1mainValue【学校施設】&#10;有形固定資産減価償却率"/>
        <xdr:cNvSpPr txBox="1"/>
      </xdr:nvSpPr>
      <xdr:spPr>
        <a:xfrm>
          <a:off x="15266043" y="913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4" name="直線コネクタ 423"/>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5"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6" name="直線コネクタ 425"/>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7"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28" name="直線コネクタ 427"/>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29"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0" name="フローチャート : 判断 429"/>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1" name="フローチャート : 判断 430"/>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61595</xdr:rowOff>
    </xdr:from>
    <xdr:to>
      <xdr:col>31</xdr:col>
      <xdr:colOff>85725</xdr:colOff>
      <xdr:row>62</xdr:row>
      <xdr:rowOff>163195</xdr:rowOff>
    </xdr:to>
    <xdr:sp macro="" textlink="">
      <xdr:nvSpPr>
        <xdr:cNvPr id="437" name="円/楕円 436"/>
        <xdr:cNvSpPr/>
      </xdr:nvSpPr>
      <xdr:spPr>
        <a:xfrm>
          <a:off x="21272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438"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154322</xdr:rowOff>
    </xdr:from>
    <xdr:ext cx="469744" cy="259045"/>
    <xdr:sp macro="" textlink="">
      <xdr:nvSpPr>
        <xdr:cNvPr id="439" name="n_1mainValue【学校施設】&#10;一人当たり面積"/>
        <xdr:cNvSpPr txBox="1"/>
      </xdr:nvSpPr>
      <xdr:spPr>
        <a:xfrm>
          <a:off x="2107572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0" name="直線コネクタ 4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1" name="テキスト ボックス 4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2" name="直線コネクタ 4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3" name="テキスト ボックス 4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4" name="直線コネクタ 4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5" name="テキスト ボックス 4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6" name="直線コネクタ 4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7" name="テキスト ボックス 4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8" name="直線コネクタ 4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9" name="テキスト ボックス 4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0" name="直線コネクタ 4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1" name="テキスト ボックス 4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65" name="直線コネクタ 464"/>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66"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67" name="直線コネクタ 46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68"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69" name="直線コネクタ 468"/>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70"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71" name="フローチャート : 判断 470"/>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72" name="フローチャート : 判断 471"/>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162016</xdr:rowOff>
    </xdr:from>
    <xdr:to>
      <xdr:col>22</xdr:col>
      <xdr:colOff>415925</xdr:colOff>
      <xdr:row>81</xdr:row>
      <xdr:rowOff>92166</xdr:rowOff>
    </xdr:to>
    <xdr:sp macro="" textlink="">
      <xdr:nvSpPr>
        <xdr:cNvPr id="478" name="円/楕円 477"/>
        <xdr:cNvSpPr/>
      </xdr:nvSpPr>
      <xdr:spPr>
        <a:xfrm>
          <a:off x="15430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86558</xdr:rowOff>
    </xdr:from>
    <xdr:ext cx="405111" cy="259045"/>
    <xdr:sp macro="" textlink="">
      <xdr:nvSpPr>
        <xdr:cNvPr id="479"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108693</xdr:rowOff>
    </xdr:from>
    <xdr:ext cx="405111" cy="259045"/>
    <xdr:sp macro="" textlink="">
      <xdr:nvSpPr>
        <xdr:cNvPr id="480" name="n_1mainValue【児童館】&#10;有形固定資産減価償却率"/>
        <xdr:cNvSpPr txBox="1"/>
      </xdr:nvSpPr>
      <xdr:spPr>
        <a:xfrm>
          <a:off x="15266043"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81</xdr:row>
      <xdr:rowOff>95250</xdr:rowOff>
    </xdr:from>
    <xdr:to>
      <xdr:col>32</xdr:col>
      <xdr:colOff>186689</xdr:colOff>
      <xdr:row>86</xdr:row>
      <xdr:rowOff>76200</xdr:rowOff>
    </xdr:to>
    <xdr:cxnSp macro="">
      <xdr:nvCxnSpPr>
        <xdr:cNvPr id="504" name="直線コネクタ 503"/>
        <xdr:cNvCxnSpPr/>
      </xdr:nvCxnSpPr>
      <xdr:spPr>
        <a:xfrm flipV="1">
          <a:off x="22160864" y="13982700"/>
          <a:ext cx="0" cy="838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505" name="【児童館】&#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506" name="直線コネクタ 50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41927</xdr:rowOff>
    </xdr:from>
    <xdr:ext cx="469744" cy="259045"/>
    <xdr:sp macro="" textlink="">
      <xdr:nvSpPr>
        <xdr:cNvPr id="507" name="【児童館】&#10;一人当たり面積最大値テキスト"/>
        <xdr:cNvSpPr txBox="1"/>
      </xdr:nvSpPr>
      <xdr:spPr>
        <a:xfrm>
          <a:off x="22250400"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81</xdr:row>
      <xdr:rowOff>95250</xdr:rowOff>
    </xdr:from>
    <xdr:to>
      <xdr:col>32</xdr:col>
      <xdr:colOff>276225</xdr:colOff>
      <xdr:row>81</xdr:row>
      <xdr:rowOff>95250</xdr:rowOff>
    </xdr:to>
    <xdr:cxnSp macro="">
      <xdr:nvCxnSpPr>
        <xdr:cNvPr id="508" name="直線コネクタ 507"/>
        <xdr:cNvCxnSpPr/>
      </xdr:nvCxnSpPr>
      <xdr:spPr>
        <a:xfrm>
          <a:off x="22072600" y="1398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54627</xdr:rowOff>
    </xdr:from>
    <xdr:ext cx="469744" cy="259045"/>
    <xdr:sp macro="" textlink="">
      <xdr:nvSpPr>
        <xdr:cNvPr id="509" name="【児童館】&#10;一人当たり面積平均値テキスト"/>
        <xdr:cNvSpPr txBox="1"/>
      </xdr:nvSpPr>
      <xdr:spPr>
        <a:xfrm>
          <a:off x="22250400" y="14456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76200</xdr:rowOff>
    </xdr:from>
    <xdr:to>
      <xdr:col>32</xdr:col>
      <xdr:colOff>238125</xdr:colOff>
      <xdr:row>85</xdr:row>
      <xdr:rowOff>6350</xdr:rowOff>
    </xdr:to>
    <xdr:sp macro="" textlink="">
      <xdr:nvSpPr>
        <xdr:cNvPr id="510" name="フローチャート : 判断 509"/>
        <xdr:cNvSpPr/>
      </xdr:nvSpPr>
      <xdr:spPr>
        <a:xfrm>
          <a:off x="22110700" y="1447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133350</xdr:rowOff>
    </xdr:from>
    <xdr:to>
      <xdr:col>31</xdr:col>
      <xdr:colOff>85725</xdr:colOff>
      <xdr:row>84</xdr:row>
      <xdr:rowOff>63500</xdr:rowOff>
    </xdr:to>
    <xdr:sp macro="" textlink="">
      <xdr:nvSpPr>
        <xdr:cNvPr id="511" name="フローチャート : 判断 510"/>
        <xdr:cNvSpPr/>
      </xdr:nvSpPr>
      <xdr:spPr>
        <a:xfrm>
          <a:off x="21272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101600</xdr:rowOff>
    </xdr:from>
    <xdr:to>
      <xdr:col>31</xdr:col>
      <xdr:colOff>85725</xdr:colOff>
      <xdr:row>79</xdr:row>
      <xdr:rowOff>31750</xdr:rowOff>
    </xdr:to>
    <xdr:sp macro="" textlink="">
      <xdr:nvSpPr>
        <xdr:cNvPr id="517" name="円/楕円 516"/>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54627</xdr:rowOff>
    </xdr:from>
    <xdr:ext cx="469744" cy="259045"/>
    <xdr:sp macro="" textlink="">
      <xdr:nvSpPr>
        <xdr:cNvPr id="518" name="n_1aveValue【児童館】&#10;一人当たり面積"/>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48277</xdr:rowOff>
    </xdr:from>
    <xdr:ext cx="469744" cy="259045"/>
    <xdr:sp macro="" textlink="">
      <xdr:nvSpPr>
        <xdr:cNvPr id="519" name="n_1mainValue【児童館】&#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8" name="正方形/長方形 5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9" name="正方形/長方形 5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0" name="正方形/長方形 5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1" name="正方形/長方形 5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2" name="正方形/長方形 5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3" name="正方形/長方形 5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4" name="正方形/長方形 5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5" name="正方形/長方形 53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全体的に類似団体に比べ、減価償却が進んでいる。</a:t>
          </a:r>
          <a:endParaRPr kumimoji="1" lang="en-US" altLang="ja-JP" sz="1300">
            <a:latin typeface="ＭＳ Ｐゴシック"/>
          </a:endParaRPr>
        </a:p>
        <a:p>
          <a:r>
            <a:rPr kumimoji="1" lang="ja-JP" altLang="en-US" sz="1300">
              <a:latin typeface="ＭＳ Ｐゴシック"/>
            </a:rPr>
            <a:t>道路については、地形上一人当たり延長が大きく維持に費用がかかることから更新が進んでいない。</a:t>
          </a:r>
          <a:endParaRPr kumimoji="1" lang="en-US" altLang="ja-JP" sz="1300">
            <a:latin typeface="ＭＳ Ｐゴシック"/>
          </a:endParaRPr>
        </a:p>
        <a:p>
          <a:r>
            <a:rPr kumimoji="1" lang="ja-JP" altLang="en-US" sz="1300">
              <a:latin typeface="ＭＳ Ｐゴシック"/>
            </a:rPr>
            <a:t>また、教育施設についても老朽化が進んでいる。</a:t>
          </a:r>
          <a:endParaRPr kumimoji="1" lang="en-US" altLang="ja-JP" sz="1300">
            <a:latin typeface="ＭＳ Ｐゴシック"/>
          </a:endParaRPr>
        </a:p>
        <a:p>
          <a:r>
            <a:rPr kumimoji="1" lang="ja-JP" altLang="en-US" sz="1300">
              <a:latin typeface="ＭＳ Ｐゴシック"/>
            </a:rPr>
            <a:t>道路については、今後も優先順位をつけて計画的な更新を進めていき、教育施設についても平成</a:t>
          </a:r>
          <a:r>
            <a:rPr kumimoji="1" lang="en-US" altLang="ja-JP" sz="1300">
              <a:latin typeface="ＭＳ Ｐゴシック"/>
            </a:rPr>
            <a:t>31</a:t>
          </a:r>
          <a:r>
            <a:rPr kumimoji="1" lang="ja-JP" altLang="en-US" sz="1300">
              <a:latin typeface="ＭＳ Ｐゴシック"/>
            </a:rPr>
            <a:t>年度に新しい中学校が完成するが、その他の施設についても計画的に施設の更新をしていく必要がある。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23,262
23,097
8.79
9,467,144
9,186,997
280,147
4,818,238
6,351,455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65803</xdr:rowOff>
    </xdr:from>
    <xdr:ext cx="405111" cy="259045"/>
    <xdr:sp macro="" textlink="">
      <xdr:nvSpPr>
        <xdr:cNvPr id="63" name="n_1aveValue【図書館】&#10;有形固定資産減価償却率"/>
        <xdr:cNvSpPr txBox="1"/>
      </xdr:nvSpPr>
      <xdr:spPr>
        <a:xfrm>
          <a:off x="3582043"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98552</xdr:rowOff>
    </xdr:from>
    <xdr:to>
      <xdr:col>5</xdr:col>
      <xdr:colOff>409575</xdr:colOff>
      <xdr:row>40</xdr:row>
      <xdr:rowOff>28702</xdr:rowOff>
    </xdr:to>
    <xdr:sp macro="" textlink="">
      <xdr:nvSpPr>
        <xdr:cNvPr id="69" name="円/楕円 68"/>
        <xdr:cNvSpPr/>
      </xdr:nvSpPr>
      <xdr:spPr>
        <a:xfrm>
          <a:off x="3746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19829</xdr:rowOff>
    </xdr:from>
    <xdr:ext cx="405111" cy="259045"/>
    <xdr:sp macro="" textlink="">
      <xdr:nvSpPr>
        <xdr:cNvPr id="70" name="n_1mainValue【図書館】&#10;有形固定資産減価償却率"/>
        <xdr:cNvSpPr txBox="1"/>
      </xdr:nvSpPr>
      <xdr:spPr>
        <a:xfrm>
          <a:off x="3582043" y="687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0" name="テキスト ボックス 8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2" name="テキスト ボックス 9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37</xdr:row>
      <xdr:rowOff>94161</xdr:rowOff>
    </xdr:from>
    <xdr:to>
      <xdr:col>15</xdr:col>
      <xdr:colOff>180340</xdr:colOff>
      <xdr:row>41</xdr:row>
      <xdr:rowOff>113756</xdr:rowOff>
    </xdr:to>
    <xdr:cxnSp macro="">
      <xdr:nvCxnSpPr>
        <xdr:cNvPr id="96" name="直線コネクタ 95"/>
        <xdr:cNvCxnSpPr/>
      </xdr:nvCxnSpPr>
      <xdr:spPr>
        <a:xfrm flipV="1">
          <a:off x="10476865" y="6437811"/>
          <a:ext cx="0" cy="70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117583</xdr:rowOff>
    </xdr:from>
    <xdr:ext cx="469744" cy="259045"/>
    <xdr:sp macro="" textlink="">
      <xdr:nvSpPr>
        <xdr:cNvPr id="97" name="【図書館】&#10;一人当たり面積最小値テキスト"/>
        <xdr:cNvSpPr txBox="1"/>
      </xdr:nvSpPr>
      <xdr:spPr>
        <a:xfrm>
          <a:off x="10566400" y="714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41</xdr:row>
      <xdr:rowOff>113756</xdr:rowOff>
    </xdr:from>
    <xdr:to>
      <xdr:col>15</xdr:col>
      <xdr:colOff>269875</xdr:colOff>
      <xdr:row>41</xdr:row>
      <xdr:rowOff>113756</xdr:rowOff>
    </xdr:to>
    <xdr:cxnSp macro="">
      <xdr:nvCxnSpPr>
        <xdr:cNvPr id="98" name="直線コネクタ 97"/>
        <xdr:cNvCxnSpPr/>
      </xdr:nvCxnSpPr>
      <xdr:spPr>
        <a:xfrm>
          <a:off x="10388600" y="714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40838</xdr:rowOff>
    </xdr:from>
    <xdr:ext cx="469744" cy="259045"/>
    <xdr:sp macro="" textlink="">
      <xdr:nvSpPr>
        <xdr:cNvPr id="99" name="【図書館】&#10;一人当たり面積最大値テキスト"/>
        <xdr:cNvSpPr txBox="1"/>
      </xdr:nvSpPr>
      <xdr:spPr>
        <a:xfrm>
          <a:off x="10566400" y="621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37</xdr:row>
      <xdr:rowOff>94161</xdr:rowOff>
    </xdr:from>
    <xdr:to>
      <xdr:col>15</xdr:col>
      <xdr:colOff>269875</xdr:colOff>
      <xdr:row>37</xdr:row>
      <xdr:rowOff>94161</xdr:rowOff>
    </xdr:to>
    <xdr:cxnSp macro="">
      <xdr:nvCxnSpPr>
        <xdr:cNvPr id="100" name="直線コネクタ 99"/>
        <xdr:cNvCxnSpPr/>
      </xdr:nvCxnSpPr>
      <xdr:spPr>
        <a:xfrm>
          <a:off x="10388600" y="643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23421</xdr:rowOff>
    </xdr:from>
    <xdr:ext cx="469744" cy="259045"/>
    <xdr:sp macro="" textlink="">
      <xdr:nvSpPr>
        <xdr:cNvPr id="101" name="【図書館】&#10;一人当たり面積平均値テキスト"/>
        <xdr:cNvSpPr txBox="1"/>
      </xdr:nvSpPr>
      <xdr:spPr>
        <a:xfrm>
          <a:off x="10566400" y="688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44994</xdr:rowOff>
    </xdr:from>
    <xdr:to>
      <xdr:col>15</xdr:col>
      <xdr:colOff>231775</xdr:colOff>
      <xdr:row>40</xdr:row>
      <xdr:rowOff>146594</xdr:rowOff>
    </xdr:to>
    <xdr:sp macro="" textlink="">
      <xdr:nvSpPr>
        <xdr:cNvPr id="102" name="フローチャート : 判断 101"/>
        <xdr:cNvSpPr/>
      </xdr:nvSpPr>
      <xdr:spPr>
        <a:xfrm>
          <a:off x="104267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31931</xdr:rowOff>
    </xdr:from>
    <xdr:to>
      <xdr:col>14</xdr:col>
      <xdr:colOff>79375</xdr:colOff>
      <xdr:row>40</xdr:row>
      <xdr:rowOff>133531</xdr:rowOff>
    </xdr:to>
    <xdr:sp macro="" textlink="">
      <xdr:nvSpPr>
        <xdr:cNvPr id="103" name="フローチャート : 判断 102"/>
        <xdr:cNvSpPr/>
      </xdr:nvSpPr>
      <xdr:spPr>
        <a:xfrm>
          <a:off x="9588500" y="688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124658</xdr:rowOff>
    </xdr:from>
    <xdr:ext cx="469744" cy="259045"/>
    <xdr:sp macro="" textlink="">
      <xdr:nvSpPr>
        <xdr:cNvPr id="104" name="n_1aveValue【図書館】&#10;一人当たり面積"/>
        <xdr:cNvSpPr txBox="1"/>
      </xdr:nvSpPr>
      <xdr:spPr>
        <a:xfrm>
          <a:off x="939172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154396</xdr:rowOff>
    </xdr:from>
    <xdr:to>
      <xdr:col>14</xdr:col>
      <xdr:colOff>79375</xdr:colOff>
      <xdr:row>34</xdr:row>
      <xdr:rowOff>84546</xdr:rowOff>
    </xdr:to>
    <xdr:sp macro="" textlink="">
      <xdr:nvSpPr>
        <xdr:cNvPr id="110" name="円/楕円 109"/>
        <xdr:cNvSpPr/>
      </xdr:nvSpPr>
      <xdr:spPr>
        <a:xfrm>
          <a:off x="9588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101073</xdr:rowOff>
    </xdr:from>
    <xdr:ext cx="469744" cy="259045"/>
    <xdr:sp macro="" textlink="">
      <xdr:nvSpPr>
        <xdr:cNvPr id="111" name="n_1mainValue【図書館】&#10;一人当たり面積"/>
        <xdr:cNvSpPr txBox="1"/>
      </xdr:nvSpPr>
      <xdr:spPr>
        <a:xfrm>
          <a:off x="9391727" y="558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8" name="直線コネクタ 137"/>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9"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40" name="直線コネクタ 139"/>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1"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2" name="直線コネクタ 141"/>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3"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4" name="フローチャート : 判断 143"/>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5" name="フローチャート : 判断 144"/>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124477</xdr:rowOff>
    </xdr:from>
    <xdr:ext cx="405111" cy="259045"/>
    <xdr:sp macro="" textlink="">
      <xdr:nvSpPr>
        <xdr:cNvPr id="146"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52070</xdr:rowOff>
    </xdr:from>
    <xdr:to>
      <xdr:col>5</xdr:col>
      <xdr:colOff>409575</xdr:colOff>
      <xdr:row>61</xdr:row>
      <xdr:rowOff>153670</xdr:rowOff>
    </xdr:to>
    <xdr:sp macro="" textlink="">
      <xdr:nvSpPr>
        <xdr:cNvPr id="152" name="円/楕円 151"/>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144797</xdr:rowOff>
    </xdr:from>
    <xdr:ext cx="405111" cy="259045"/>
    <xdr:sp macro="" textlink="">
      <xdr:nvSpPr>
        <xdr:cNvPr id="153" name="n_1mainValue【体育館・プール】&#10;有形固定資産減価償却率"/>
        <xdr:cNvSpPr txBox="1"/>
      </xdr:nvSpPr>
      <xdr:spPr>
        <a:xfrm>
          <a:off x="3582043"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7" name="直線コネクタ 176"/>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8"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9" name="直線コネクタ 178"/>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80"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1" name="直線コネクタ 180"/>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2"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3" name="フローチャート : 判断 182"/>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4" name="フローチャート : 判断 183"/>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85"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44450</xdr:rowOff>
    </xdr:from>
    <xdr:to>
      <xdr:col>14</xdr:col>
      <xdr:colOff>79375</xdr:colOff>
      <xdr:row>57</xdr:row>
      <xdr:rowOff>146050</xdr:rowOff>
    </xdr:to>
    <xdr:sp macro="" textlink="">
      <xdr:nvSpPr>
        <xdr:cNvPr id="191" name="円/楕円 190"/>
        <xdr:cNvSpPr/>
      </xdr:nvSpPr>
      <xdr:spPr>
        <a:xfrm>
          <a:off x="9588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162577</xdr:rowOff>
    </xdr:from>
    <xdr:ext cx="469744" cy="259045"/>
    <xdr:sp macro="" textlink="">
      <xdr:nvSpPr>
        <xdr:cNvPr id="192" name="n_1mainValue【体育館・プール】&#10;一人当たり面積"/>
        <xdr:cNvSpPr txBox="1"/>
      </xdr:nvSpPr>
      <xdr:spPr>
        <a:xfrm>
          <a:off x="9391727"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4" name="直線コネクタ 20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5" name="テキスト ボックス 20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6" name="直線コネクタ 20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7" name="テキスト ボックス 20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8" name="直線コネクタ 20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9" name="テキスト ボックス 20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0" name="直線コネクタ 20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1" name="テキスト ボックス 21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5" name="直線コネクタ 214"/>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6"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7" name="直線コネクタ 216"/>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8"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9" name="直線コネクタ 218"/>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20"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21" name="フローチャート : 判断 220"/>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22" name="フローチャート : 判断 221"/>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23"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37592</xdr:rowOff>
    </xdr:from>
    <xdr:to>
      <xdr:col>5</xdr:col>
      <xdr:colOff>409575</xdr:colOff>
      <xdr:row>82</xdr:row>
      <xdr:rowOff>139192</xdr:rowOff>
    </xdr:to>
    <xdr:sp macro="" textlink="">
      <xdr:nvSpPr>
        <xdr:cNvPr id="229" name="円/楕円 228"/>
        <xdr:cNvSpPr/>
      </xdr:nvSpPr>
      <xdr:spPr>
        <a:xfrm>
          <a:off x="3746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155719</xdr:rowOff>
    </xdr:from>
    <xdr:ext cx="405111" cy="259045"/>
    <xdr:sp macro="" textlink="">
      <xdr:nvSpPr>
        <xdr:cNvPr id="230" name="n_1mainValue【福祉施設】&#10;有形固定資産減価償却率"/>
        <xdr:cNvSpPr txBox="1"/>
      </xdr:nvSpPr>
      <xdr:spPr>
        <a:xfrm>
          <a:off x="3582043"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1" name="直線コネクタ 24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2" name="テキスト ボックス 24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5" name="直線コネクタ 24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6" name="テキスト ボックス 24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50" name="直線コネクタ 249"/>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51"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2" name="直線コネクタ 251"/>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3"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4" name="直線コネクタ 253"/>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5"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6" name="フローチャート : 判断 255"/>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7" name="フローチャート : 判断 256"/>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258"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4445</xdr:rowOff>
    </xdr:from>
    <xdr:to>
      <xdr:col>14</xdr:col>
      <xdr:colOff>79375</xdr:colOff>
      <xdr:row>83</xdr:row>
      <xdr:rowOff>106045</xdr:rowOff>
    </xdr:to>
    <xdr:sp macro="" textlink="">
      <xdr:nvSpPr>
        <xdr:cNvPr id="264" name="円/楕円 263"/>
        <xdr:cNvSpPr/>
      </xdr:nvSpPr>
      <xdr:spPr>
        <a:xfrm>
          <a:off x="9588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97172</xdr:rowOff>
    </xdr:from>
    <xdr:ext cx="469744" cy="259045"/>
    <xdr:sp macro="" textlink="">
      <xdr:nvSpPr>
        <xdr:cNvPr id="265" name="n_1mainValue【福祉施設】&#10;一人当たり面積"/>
        <xdr:cNvSpPr txBox="1"/>
      </xdr:nvSpPr>
      <xdr:spPr>
        <a:xfrm>
          <a:off x="9391727" y="1432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6" name="テキスト ボックス 27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6" name="テキスト ボックス 28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8" name="テキスト ボックス 28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90" name="直線コネクタ 289"/>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91"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92" name="直線コネクタ 291"/>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93"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94" name="直線コネクタ 293"/>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95"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96" name="フローチャート : 判断 295"/>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97" name="フローチャート : 判断 296"/>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106697</xdr:rowOff>
    </xdr:from>
    <xdr:ext cx="405111" cy="259045"/>
    <xdr:sp macro="" textlink="">
      <xdr:nvSpPr>
        <xdr:cNvPr id="298" name="n_1aveValue【市民会館】&#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92075</xdr:rowOff>
    </xdr:from>
    <xdr:to>
      <xdr:col>5</xdr:col>
      <xdr:colOff>409575</xdr:colOff>
      <xdr:row>104</xdr:row>
      <xdr:rowOff>22225</xdr:rowOff>
    </xdr:to>
    <xdr:sp macro="" textlink="">
      <xdr:nvSpPr>
        <xdr:cNvPr id="304" name="円/楕円 303"/>
        <xdr:cNvSpPr/>
      </xdr:nvSpPr>
      <xdr:spPr>
        <a:xfrm>
          <a:off x="3746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38752</xdr:rowOff>
    </xdr:from>
    <xdr:ext cx="405111" cy="259045"/>
    <xdr:sp macro="" textlink="">
      <xdr:nvSpPr>
        <xdr:cNvPr id="305" name="n_1mainValue【市民会館】&#10;有形固定資産減価償却率"/>
        <xdr:cNvSpPr txBox="1"/>
      </xdr:nvSpPr>
      <xdr:spPr>
        <a:xfrm>
          <a:off x="3582043"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6" name="テキスト ボックス 31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17" name="直線コネクタ 31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18" name="テキスト ボックス 317"/>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9" name="直線コネクタ 31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0" name="テキスト ボックス 31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1" name="直線コネクタ 32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22" name="テキスト ボックス 321"/>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326" name="直線コネクタ 325"/>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327"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328" name="直線コネクタ 327"/>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329"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330" name="直線コネクタ 329"/>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331"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332" name="フローチャート : 判断 331"/>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333" name="フローチャート : 判断 332"/>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89552</xdr:rowOff>
    </xdr:from>
    <xdr:ext cx="469744" cy="259045"/>
    <xdr:sp macro="" textlink="">
      <xdr:nvSpPr>
        <xdr:cNvPr id="334" name="n_1aveValue【市民会館】&#10;一人当たり面積"/>
        <xdr:cNvSpPr txBox="1"/>
      </xdr:nvSpPr>
      <xdr:spPr>
        <a:xfrm>
          <a:off x="93917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5" name="テキスト ボックス 3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145414</xdr:rowOff>
    </xdr:from>
    <xdr:to>
      <xdr:col>14</xdr:col>
      <xdr:colOff>79375</xdr:colOff>
      <xdr:row>102</xdr:row>
      <xdr:rowOff>75564</xdr:rowOff>
    </xdr:to>
    <xdr:sp macro="" textlink="">
      <xdr:nvSpPr>
        <xdr:cNvPr id="340" name="円/楕円 339"/>
        <xdr:cNvSpPr/>
      </xdr:nvSpPr>
      <xdr:spPr>
        <a:xfrm>
          <a:off x="95885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92091</xdr:rowOff>
    </xdr:from>
    <xdr:ext cx="469744" cy="259045"/>
    <xdr:sp macro="" textlink="">
      <xdr:nvSpPr>
        <xdr:cNvPr id="341" name="n_1mainValue【市民会館】&#10;一人当たり面積"/>
        <xdr:cNvSpPr txBox="1"/>
      </xdr:nvSpPr>
      <xdr:spPr>
        <a:xfrm>
          <a:off x="9391727" y="172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2" name="テキスト ボックス 35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4" name="テキスト ボックス 35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4" name="テキスト ボックス 36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6" name="テキスト ボックス 36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68" name="直線コネクタ 367"/>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69"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70" name="直線コネクタ 369"/>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71"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72" name="直線コネクタ 371"/>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73"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74" name="フローチャート : 判断 37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75" name="フローチャート : 判断 374"/>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109963</xdr:rowOff>
    </xdr:from>
    <xdr:ext cx="405111" cy="259045"/>
    <xdr:sp macro="" textlink="">
      <xdr:nvSpPr>
        <xdr:cNvPr id="376" name="n_1aveValue【一般廃棄物処理施設】&#10;有形固定資産減価償却率"/>
        <xdr:cNvSpPr txBox="1"/>
      </xdr:nvSpPr>
      <xdr:spPr>
        <a:xfrm>
          <a:off x="15266043"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136434</xdr:rowOff>
    </xdr:from>
    <xdr:to>
      <xdr:col>22</xdr:col>
      <xdr:colOff>415925</xdr:colOff>
      <xdr:row>35</xdr:row>
      <xdr:rowOff>66584</xdr:rowOff>
    </xdr:to>
    <xdr:sp macro="" textlink="">
      <xdr:nvSpPr>
        <xdr:cNvPr id="382" name="円/楕円 381"/>
        <xdr:cNvSpPr/>
      </xdr:nvSpPr>
      <xdr:spPr>
        <a:xfrm>
          <a:off x="15430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83111</xdr:rowOff>
    </xdr:from>
    <xdr:ext cx="405111" cy="259045"/>
    <xdr:sp macro="" textlink="">
      <xdr:nvSpPr>
        <xdr:cNvPr id="383" name="n_1mainValue【一般廃棄物処理施設】&#10;有形固定資産減価償却率"/>
        <xdr:cNvSpPr txBox="1"/>
      </xdr:nvSpPr>
      <xdr:spPr>
        <a:xfrm>
          <a:off x="15266043"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94" name="テキスト ボックス 393"/>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96" name="テキスト ボックス 395"/>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8" name="テキスト ボックス 39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00" name="テキスト ボックス 39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2" name="テキスト ボックス 40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4" name="テキスト ボックス 40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6" name="テキスト ボックス 4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38</xdr:row>
      <xdr:rowOff>36005</xdr:rowOff>
    </xdr:from>
    <xdr:to>
      <xdr:col>32</xdr:col>
      <xdr:colOff>186689</xdr:colOff>
      <xdr:row>42</xdr:row>
      <xdr:rowOff>116053</xdr:rowOff>
    </xdr:to>
    <xdr:cxnSp macro="">
      <xdr:nvCxnSpPr>
        <xdr:cNvPr id="408" name="直線コネクタ 407"/>
        <xdr:cNvCxnSpPr/>
      </xdr:nvCxnSpPr>
      <xdr:spPr>
        <a:xfrm flipV="1">
          <a:off x="22160864" y="6551105"/>
          <a:ext cx="0" cy="765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119880</xdr:rowOff>
    </xdr:from>
    <xdr:ext cx="534377" cy="259045"/>
    <xdr:sp macro="" textlink="">
      <xdr:nvSpPr>
        <xdr:cNvPr id="409" name="【一般廃棄物処理施設】&#10;一人当たり有形固定資産（償却資産）額最小値テキスト"/>
        <xdr:cNvSpPr txBox="1"/>
      </xdr:nvSpPr>
      <xdr:spPr>
        <a:xfrm>
          <a:off x="22250400" y="732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42</xdr:row>
      <xdr:rowOff>116053</xdr:rowOff>
    </xdr:from>
    <xdr:to>
      <xdr:col>32</xdr:col>
      <xdr:colOff>276225</xdr:colOff>
      <xdr:row>42</xdr:row>
      <xdr:rowOff>116053</xdr:rowOff>
    </xdr:to>
    <xdr:cxnSp macro="">
      <xdr:nvCxnSpPr>
        <xdr:cNvPr id="410" name="直線コネクタ 409"/>
        <xdr:cNvCxnSpPr/>
      </xdr:nvCxnSpPr>
      <xdr:spPr>
        <a:xfrm>
          <a:off x="22072600" y="731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154131</xdr:rowOff>
    </xdr:from>
    <xdr:ext cx="534377" cy="259045"/>
    <xdr:sp macro="" textlink="">
      <xdr:nvSpPr>
        <xdr:cNvPr id="411" name="【一般廃棄物処理施設】&#10;一人当たり有形固定資産（償却資産）額最大値テキスト"/>
        <xdr:cNvSpPr txBox="1"/>
      </xdr:nvSpPr>
      <xdr:spPr>
        <a:xfrm>
          <a:off x="22250400" y="63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38</xdr:row>
      <xdr:rowOff>36005</xdr:rowOff>
    </xdr:from>
    <xdr:to>
      <xdr:col>32</xdr:col>
      <xdr:colOff>276225</xdr:colOff>
      <xdr:row>38</xdr:row>
      <xdr:rowOff>36005</xdr:rowOff>
    </xdr:to>
    <xdr:cxnSp macro="">
      <xdr:nvCxnSpPr>
        <xdr:cNvPr id="412" name="直線コネクタ 411"/>
        <xdr:cNvCxnSpPr/>
      </xdr:nvCxnSpPr>
      <xdr:spPr>
        <a:xfrm>
          <a:off x="22072600" y="655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43775</xdr:rowOff>
    </xdr:from>
    <xdr:ext cx="534377" cy="259045"/>
    <xdr:sp macro="" textlink="">
      <xdr:nvSpPr>
        <xdr:cNvPr id="413" name="【一般廃棄物処理施設】&#10;一人当たり有形固定資産（償却資産）額平均値テキスト"/>
        <xdr:cNvSpPr txBox="1"/>
      </xdr:nvSpPr>
      <xdr:spPr>
        <a:xfrm>
          <a:off x="22250400" y="6730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65348</xdr:rowOff>
    </xdr:from>
    <xdr:to>
      <xdr:col>32</xdr:col>
      <xdr:colOff>238125</xdr:colOff>
      <xdr:row>39</xdr:row>
      <xdr:rowOff>166948</xdr:rowOff>
    </xdr:to>
    <xdr:sp macro="" textlink="">
      <xdr:nvSpPr>
        <xdr:cNvPr id="414" name="フローチャート : 判断 413"/>
        <xdr:cNvSpPr/>
      </xdr:nvSpPr>
      <xdr:spPr>
        <a:xfrm>
          <a:off x="22110700" y="675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38830</xdr:rowOff>
    </xdr:from>
    <xdr:to>
      <xdr:col>31</xdr:col>
      <xdr:colOff>85725</xdr:colOff>
      <xdr:row>39</xdr:row>
      <xdr:rowOff>140430</xdr:rowOff>
    </xdr:to>
    <xdr:sp macro="" textlink="">
      <xdr:nvSpPr>
        <xdr:cNvPr id="415" name="フローチャート : 判断 414"/>
        <xdr:cNvSpPr/>
      </xdr:nvSpPr>
      <xdr:spPr>
        <a:xfrm>
          <a:off x="21272500" y="67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131557</xdr:rowOff>
    </xdr:from>
    <xdr:ext cx="534377" cy="259045"/>
    <xdr:sp macro="" textlink="">
      <xdr:nvSpPr>
        <xdr:cNvPr id="416" name="n_1aveValue【一般廃棄物処理施設】&#10;一人当たり有形固定資産（償却資産）額"/>
        <xdr:cNvSpPr txBox="1"/>
      </xdr:nvSpPr>
      <xdr:spPr>
        <a:xfrm>
          <a:off x="21043411" y="68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39973</xdr:rowOff>
    </xdr:from>
    <xdr:to>
      <xdr:col>31</xdr:col>
      <xdr:colOff>85725</xdr:colOff>
      <xdr:row>34</xdr:row>
      <xdr:rowOff>141573</xdr:rowOff>
    </xdr:to>
    <xdr:sp macro="" textlink="">
      <xdr:nvSpPr>
        <xdr:cNvPr id="422" name="円/楕円 421"/>
        <xdr:cNvSpPr/>
      </xdr:nvSpPr>
      <xdr:spPr>
        <a:xfrm>
          <a:off x="21272500" y="586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158100</xdr:rowOff>
    </xdr:from>
    <xdr:ext cx="599010" cy="259045"/>
    <xdr:sp macro="" textlink="">
      <xdr:nvSpPr>
        <xdr:cNvPr id="423" name="n_1mainValue【一般廃棄物処理施設】&#10;一人当たり有形固定資産（償却資産）額"/>
        <xdr:cNvSpPr txBox="1"/>
      </xdr:nvSpPr>
      <xdr:spPr>
        <a:xfrm>
          <a:off x="21011094" y="564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4" name="テキスト ボックス 43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5" name="直線コネクタ 4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6" name="テキスト ボックス 43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7" name="直線コネクタ 4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8" name="テキスト ボックス 4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9" name="直線コネクタ 4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0" name="テキスト ボックス 4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1" name="直線コネクタ 4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2" name="テキスト ボックス 4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3" name="直線コネクタ 4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44" name="テキスト ボックス 44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448" name="直線コネクタ 447"/>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449"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450" name="直線コネクタ 449"/>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451"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452" name="直線コネクタ 451"/>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453"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454" name="フローチャート : 判断 453"/>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455" name="フローチャート : 判断 454"/>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456"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40640</xdr:rowOff>
    </xdr:from>
    <xdr:to>
      <xdr:col>22</xdr:col>
      <xdr:colOff>415925</xdr:colOff>
      <xdr:row>60</xdr:row>
      <xdr:rowOff>142240</xdr:rowOff>
    </xdr:to>
    <xdr:sp macro="" textlink="">
      <xdr:nvSpPr>
        <xdr:cNvPr id="462" name="円/楕円 461"/>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158767</xdr:rowOff>
    </xdr:from>
    <xdr:ext cx="405111" cy="259045"/>
    <xdr:sp macro="" textlink="">
      <xdr:nvSpPr>
        <xdr:cNvPr id="463" name="n_1mainValue【保健センター・保健所】&#10;有形固定資産減価償却率"/>
        <xdr:cNvSpPr txBox="1"/>
      </xdr:nvSpPr>
      <xdr:spPr>
        <a:xfrm>
          <a:off x="15266043"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4" name="直線コネクタ 4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5" name="テキスト ボックス 4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6" name="直線コネクタ 4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7" name="テキスト ボックス 4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8" name="直線コネクタ 4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9" name="テキスト ボックス 4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0" name="直線コネクタ 4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1" name="テキスト ボックス 4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85" name="直線コネクタ 484"/>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86"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87" name="直線コネクタ 486"/>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88"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89" name="直線コネクタ 488"/>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90"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91" name="フローチャート : 判断 490"/>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92" name="フローチャート : 判断 491"/>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493"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70358</xdr:rowOff>
    </xdr:from>
    <xdr:to>
      <xdr:col>31</xdr:col>
      <xdr:colOff>85725</xdr:colOff>
      <xdr:row>64</xdr:row>
      <xdr:rowOff>508</xdr:rowOff>
    </xdr:to>
    <xdr:sp macro="" textlink="">
      <xdr:nvSpPr>
        <xdr:cNvPr id="499" name="円/楕円 498"/>
        <xdr:cNvSpPr/>
      </xdr:nvSpPr>
      <xdr:spPr>
        <a:xfrm>
          <a:off x="21272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163085</xdr:rowOff>
    </xdr:from>
    <xdr:ext cx="469744" cy="259045"/>
    <xdr:sp macro="" textlink="">
      <xdr:nvSpPr>
        <xdr:cNvPr id="500" name="n_1mainValue【保健センター・保健所】&#10;一人当たり面積"/>
        <xdr:cNvSpPr txBox="1"/>
      </xdr:nvSpPr>
      <xdr:spPr>
        <a:xfrm>
          <a:off x="210757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8" name="正方形/長方形 5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9" name="正方形/長方形 5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0" name="正方形/長方形 5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1" name="正方形/長方形 5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2" name="正方形/長方形 5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3" name="正方形/長方形 5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4" name="正方形/長方形 5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5" name="正方形/長方形 5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6" name="正方形/長方形 51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7" name="直線コネクタ 5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8" name="テキスト ボックス 5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9" name="直線コネクタ 5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0" name="テキスト ボックス 5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1" name="直線コネクタ 5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2" name="テキスト ボックス 5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3" name="直線コネクタ 5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4" name="テキスト ボックス 5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5" name="直線コネクタ 5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6" name="テキスト ボックス 5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7" name="直線コネクタ 5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8" name="テキスト ボックス 5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42" name="直線コネクタ 541"/>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43"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4" name="直線コネクタ 54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45"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46" name="直線コネクタ 545"/>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47"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48" name="フローチャート : 判断 547"/>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49" name="フローチャート : 判断 548"/>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550"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160927</xdr:rowOff>
    </xdr:from>
    <xdr:to>
      <xdr:col>22</xdr:col>
      <xdr:colOff>415925</xdr:colOff>
      <xdr:row>100</xdr:row>
      <xdr:rowOff>91077</xdr:rowOff>
    </xdr:to>
    <xdr:sp macro="" textlink="">
      <xdr:nvSpPr>
        <xdr:cNvPr id="556" name="円/楕円 555"/>
        <xdr:cNvSpPr/>
      </xdr:nvSpPr>
      <xdr:spPr>
        <a:xfrm>
          <a:off x="154305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107604</xdr:rowOff>
    </xdr:from>
    <xdr:ext cx="405111" cy="259045"/>
    <xdr:sp macro="" textlink="">
      <xdr:nvSpPr>
        <xdr:cNvPr id="557" name="n_1mainValue【庁舎】&#10;有形固定資産減価償却率"/>
        <xdr:cNvSpPr txBox="1"/>
      </xdr:nvSpPr>
      <xdr:spPr>
        <a:xfrm>
          <a:off x="15266043" y="1690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79" name="直線コネクタ 578"/>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80"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81" name="直線コネクタ 580"/>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82"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83" name="直線コネクタ 582"/>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84"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85" name="フローチャート : 判断 584"/>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86" name="フローチャート : 判断 585"/>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587"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135128</xdr:rowOff>
    </xdr:from>
    <xdr:to>
      <xdr:col>31</xdr:col>
      <xdr:colOff>85725</xdr:colOff>
      <xdr:row>105</xdr:row>
      <xdr:rowOff>65278</xdr:rowOff>
    </xdr:to>
    <xdr:sp macro="" textlink="">
      <xdr:nvSpPr>
        <xdr:cNvPr id="593" name="円/楕円 592"/>
        <xdr:cNvSpPr/>
      </xdr:nvSpPr>
      <xdr:spPr>
        <a:xfrm>
          <a:off x="21272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56405</xdr:rowOff>
    </xdr:from>
    <xdr:ext cx="469744" cy="259045"/>
    <xdr:sp macro="" textlink="">
      <xdr:nvSpPr>
        <xdr:cNvPr id="594" name="n_1mainValue【庁舎】&#10;一人当たり面積"/>
        <xdr:cNvSpPr txBox="1"/>
      </xdr:nvSpPr>
      <xdr:spPr>
        <a:xfrm>
          <a:off x="210757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文化センターと清掃センターの老朽化が特に進んでいる。</a:t>
          </a:r>
          <a:endParaRPr kumimoji="1" lang="en-US" altLang="ja-JP" sz="1300">
            <a:latin typeface="ＭＳ Ｐゴシック"/>
          </a:endParaRPr>
        </a:p>
        <a:p>
          <a:r>
            <a:rPr kumimoji="1" lang="ja-JP" altLang="en-US" sz="1300">
              <a:latin typeface="ＭＳ Ｐゴシック"/>
            </a:rPr>
            <a:t>文化センターについては、計画的な修繕を進めていく必要がある。</a:t>
          </a:r>
          <a:endParaRPr kumimoji="1" lang="en-US" altLang="ja-JP" sz="1300">
            <a:latin typeface="ＭＳ Ｐゴシック"/>
          </a:endParaRPr>
        </a:p>
        <a:p>
          <a:r>
            <a:rPr kumimoji="1" lang="ja-JP" altLang="en-US" sz="1300">
              <a:latin typeface="ＭＳ Ｐゴシック"/>
            </a:rPr>
            <a:t>また、清掃センターについては平成</a:t>
          </a:r>
          <a:r>
            <a:rPr kumimoji="1" lang="en-US" altLang="ja-JP" sz="1300">
              <a:latin typeface="ＭＳ Ｐゴシック"/>
            </a:rPr>
            <a:t>35</a:t>
          </a:r>
          <a:r>
            <a:rPr kumimoji="1" lang="ja-JP" altLang="en-US" sz="1300">
              <a:latin typeface="ＭＳ Ｐゴシック"/>
            </a:rPr>
            <a:t>年度より山辺・県北西部広域環境衛生組合として県内市町村と共同運営をしていくよう進めている。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23,262
23,097
8.79
9,467,144
9,186,997
280,147
4,818,238
6,351,455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長引く景気低迷により、財政基盤となる個人・法人税などの歳入の確保が困難な状況であることが指標に表れており、類似団体平均を下回っている。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引き続き、税収の徴収率の向上を中心とする歳入の確保に努める。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17639</xdr:rowOff>
    </xdr:to>
    <xdr:cxnSp macro="">
      <xdr:nvCxnSpPr>
        <xdr:cNvPr id="68" name="直線コネクタ 67"/>
        <xdr:cNvCxnSpPr/>
      </xdr:nvCxnSpPr>
      <xdr:spPr>
        <a:xfrm flipV="1">
          <a:off x="4114800" y="75480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17639</xdr:rowOff>
    </xdr:from>
    <xdr:to>
      <xdr:col>6</xdr:col>
      <xdr:colOff>0</xdr:colOff>
      <xdr:row>44</xdr:row>
      <xdr:rowOff>31045</xdr:rowOff>
    </xdr:to>
    <xdr:cxnSp macro="">
      <xdr:nvCxnSpPr>
        <xdr:cNvPr id="71" name="直線コネクタ 70"/>
        <xdr:cNvCxnSpPr/>
      </xdr:nvCxnSpPr>
      <xdr:spPr>
        <a:xfrm flipV="1">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31045</xdr:rowOff>
    </xdr:to>
    <xdr:cxnSp macro="">
      <xdr:nvCxnSpPr>
        <xdr:cNvPr id="74" name="直線コネクタ 73"/>
        <xdr:cNvCxnSpPr/>
      </xdr:nvCxnSpPr>
      <xdr:spPr>
        <a:xfrm>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17639</xdr:rowOff>
    </xdr:to>
    <xdr:cxnSp macro="">
      <xdr:nvCxnSpPr>
        <xdr:cNvPr id="77" name="直線コネクタ 76"/>
        <xdr:cNvCxnSpPr/>
      </xdr:nvCxnSpPr>
      <xdr:spPr>
        <a:xfrm>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138289</xdr:rowOff>
    </xdr:from>
    <xdr:to>
      <xdr:col>6</xdr:col>
      <xdr:colOff>50800</xdr:colOff>
      <xdr:row>44</xdr:row>
      <xdr:rowOff>68439</xdr:rowOff>
    </xdr:to>
    <xdr:sp macro="" textlink="">
      <xdr:nvSpPr>
        <xdr:cNvPr id="89" name="円/楕円 88"/>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53216</xdr:rowOff>
    </xdr:from>
    <xdr:ext cx="736600" cy="259045"/>
    <xdr:sp macro="" textlink="">
      <xdr:nvSpPr>
        <xdr:cNvPr id="90" name="テキスト ボックス 89"/>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151695</xdr:rowOff>
    </xdr:from>
    <xdr:to>
      <xdr:col>4</xdr:col>
      <xdr:colOff>533400</xdr:colOff>
      <xdr:row>44</xdr:row>
      <xdr:rowOff>81845</xdr:rowOff>
    </xdr:to>
    <xdr:sp macro="" textlink="">
      <xdr:nvSpPr>
        <xdr:cNvPr id="91" name="円/楕円 90"/>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66622</xdr:rowOff>
    </xdr:from>
    <xdr:ext cx="762000" cy="259045"/>
    <xdr:sp macro="" textlink="">
      <xdr:nvSpPr>
        <xdr:cNvPr id="92" name="テキスト ボックス 91"/>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138289</xdr:rowOff>
    </xdr:from>
    <xdr:to>
      <xdr:col>3</xdr:col>
      <xdr:colOff>330200</xdr:colOff>
      <xdr:row>44</xdr:row>
      <xdr:rowOff>68439</xdr:rowOff>
    </xdr:to>
    <xdr:sp macro="" textlink="">
      <xdr:nvSpPr>
        <xdr:cNvPr id="93" name="円/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公債費が起債を長年抑制してきた結果、類似団体を下回っているが、扶助費が高い水準にある。今後も引き続き、扶助費の資格審査等の適正化による抑制を図るなど、義務的経費の削減に努める。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169926</xdr:rowOff>
    </xdr:from>
    <xdr:to>
      <xdr:col>7</xdr:col>
      <xdr:colOff>152400</xdr:colOff>
      <xdr:row>64</xdr:row>
      <xdr:rowOff>44196</xdr:rowOff>
    </xdr:to>
    <xdr:cxnSp macro="">
      <xdr:nvCxnSpPr>
        <xdr:cNvPr id="129" name="直線コネクタ 128"/>
        <xdr:cNvCxnSpPr/>
      </xdr:nvCxnSpPr>
      <xdr:spPr>
        <a:xfrm>
          <a:off x="4114800" y="10799826"/>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169926</xdr:rowOff>
    </xdr:from>
    <xdr:to>
      <xdr:col>6</xdr:col>
      <xdr:colOff>0</xdr:colOff>
      <xdr:row>63</xdr:row>
      <xdr:rowOff>99822</xdr:rowOff>
    </xdr:to>
    <xdr:cxnSp macro="">
      <xdr:nvCxnSpPr>
        <xdr:cNvPr id="132" name="直線コネクタ 131"/>
        <xdr:cNvCxnSpPr/>
      </xdr:nvCxnSpPr>
      <xdr:spPr>
        <a:xfrm flipV="1">
          <a:off x="3225800" y="1079982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99822</xdr:rowOff>
    </xdr:from>
    <xdr:to>
      <xdr:col>4</xdr:col>
      <xdr:colOff>482600</xdr:colOff>
      <xdr:row>63</xdr:row>
      <xdr:rowOff>133604</xdr:rowOff>
    </xdr:to>
    <xdr:cxnSp macro="">
      <xdr:nvCxnSpPr>
        <xdr:cNvPr id="135" name="直線コネクタ 134"/>
        <xdr:cNvCxnSpPr/>
      </xdr:nvCxnSpPr>
      <xdr:spPr>
        <a:xfrm flipV="1">
          <a:off x="2336800" y="109011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133604</xdr:rowOff>
    </xdr:from>
    <xdr:to>
      <xdr:col>3</xdr:col>
      <xdr:colOff>279400</xdr:colOff>
      <xdr:row>64</xdr:row>
      <xdr:rowOff>111760</xdr:rowOff>
    </xdr:to>
    <xdr:cxnSp macro="">
      <xdr:nvCxnSpPr>
        <xdr:cNvPr id="138" name="直線コネクタ 137"/>
        <xdr:cNvCxnSpPr/>
      </xdr:nvCxnSpPr>
      <xdr:spPr>
        <a:xfrm flipV="1">
          <a:off x="1447800" y="1093495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164846</xdr:rowOff>
    </xdr:from>
    <xdr:to>
      <xdr:col>7</xdr:col>
      <xdr:colOff>203200</xdr:colOff>
      <xdr:row>64</xdr:row>
      <xdr:rowOff>94996</xdr:rowOff>
    </xdr:to>
    <xdr:sp macro="" textlink="">
      <xdr:nvSpPr>
        <xdr:cNvPr id="148" name="円/楕円 147"/>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9923</xdr:rowOff>
    </xdr:from>
    <xdr:ext cx="762000" cy="259045"/>
    <xdr:sp macro="" textlink="">
      <xdr:nvSpPr>
        <xdr:cNvPr id="149" name="財政構造の弾力性該当値テキスト"/>
        <xdr:cNvSpPr txBox="1"/>
      </xdr:nvSpPr>
      <xdr:spPr>
        <a:xfrm>
          <a:off x="50419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119126</xdr:rowOff>
    </xdr:from>
    <xdr:to>
      <xdr:col>6</xdr:col>
      <xdr:colOff>50800</xdr:colOff>
      <xdr:row>63</xdr:row>
      <xdr:rowOff>49276</xdr:rowOff>
    </xdr:to>
    <xdr:sp macro="" textlink="">
      <xdr:nvSpPr>
        <xdr:cNvPr id="150" name="円/楕円 149"/>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59453</xdr:rowOff>
    </xdr:from>
    <xdr:ext cx="736600" cy="259045"/>
    <xdr:sp macro="" textlink="">
      <xdr:nvSpPr>
        <xdr:cNvPr id="151" name="テキスト ボックス 150"/>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49022</xdr:rowOff>
    </xdr:from>
    <xdr:to>
      <xdr:col>4</xdr:col>
      <xdr:colOff>533400</xdr:colOff>
      <xdr:row>63</xdr:row>
      <xdr:rowOff>150622</xdr:rowOff>
    </xdr:to>
    <xdr:sp macro="" textlink="">
      <xdr:nvSpPr>
        <xdr:cNvPr id="152" name="円/楕円 151"/>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53" name="テキスト ボックス 152"/>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82804</xdr:rowOff>
    </xdr:from>
    <xdr:to>
      <xdr:col>3</xdr:col>
      <xdr:colOff>330200</xdr:colOff>
      <xdr:row>64</xdr:row>
      <xdr:rowOff>12954</xdr:rowOff>
    </xdr:to>
    <xdr:sp macro="" textlink="">
      <xdr:nvSpPr>
        <xdr:cNvPr id="154" name="円/楕円 153"/>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169181</xdr:rowOff>
    </xdr:from>
    <xdr:ext cx="762000" cy="259045"/>
    <xdr:sp macro="" textlink="">
      <xdr:nvSpPr>
        <xdr:cNvPr id="155" name="テキスト ボックス 154"/>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6" name="円/楕円 155"/>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7" name="テキスト ボックス 156"/>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[128,832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年度の給食センター建替に伴い、調理・配送等の委託料が新たに発生したこと等を要因に類似団体平均を上回っている。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今後においては、指定管</a:t>
          </a:r>
          <a:r>
            <a:rPr kumimoji="1" lang="ja-JP" altLang="ja-JP" sz="1300">
              <a:solidFill>
                <a:schemeClr val="dk1"/>
              </a:solidFill>
              <a:effectLst/>
              <a:latin typeface="+mn-lt"/>
              <a:ea typeface="+mn-ea"/>
              <a:cs typeface="+mn-cs"/>
            </a:rPr>
            <a:t>理</a:t>
          </a:r>
          <a:r>
            <a:rPr kumimoji="1" lang="ja-JP" altLang="en-US" sz="1300">
              <a:latin typeface="ＭＳ Ｐゴシック"/>
            </a:rPr>
            <a:t>者制度の活用など行財政改革への取組を通じて抑制を図るよう努める。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86497</xdr:rowOff>
    </xdr:from>
    <xdr:to>
      <xdr:col>7</xdr:col>
      <xdr:colOff>152400</xdr:colOff>
      <xdr:row>81</xdr:row>
      <xdr:rowOff>132793</xdr:rowOff>
    </xdr:to>
    <xdr:cxnSp macro="">
      <xdr:nvCxnSpPr>
        <xdr:cNvPr id="190" name="直線コネクタ 189"/>
        <xdr:cNvCxnSpPr/>
      </xdr:nvCxnSpPr>
      <xdr:spPr>
        <a:xfrm>
          <a:off x="4114800" y="13973947"/>
          <a:ext cx="838200" cy="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25135</xdr:rowOff>
    </xdr:from>
    <xdr:to>
      <xdr:col>6</xdr:col>
      <xdr:colOff>0</xdr:colOff>
      <xdr:row>81</xdr:row>
      <xdr:rowOff>86497</xdr:rowOff>
    </xdr:to>
    <xdr:cxnSp macro="">
      <xdr:nvCxnSpPr>
        <xdr:cNvPr id="193" name="直線コネクタ 192"/>
        <xdr:cNvCxnSpPr/>
      </xdr:nvCxnSpPr>
      <xdr:spPr>
        <a:xfrm>
          <a:off x="3225800" y="13912585"/>
          <a:ext cx="889000" cy="6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25135</xdr:rowOff>
    </xdr:from>
    <xdr:to>
      <xdr:col>4</xdr:col>
      <xdr:colOff>482600</xdr:colOff>
      <xdr:row>81</xdr:row>
      <xdr:rowOff>31843</xdr:rowOff>
    </xdr:to>
    <xdr:cxnSp macro="">
      <xdr:nvCxnSpPr>
        <xdr:cNvPr id="196" name="直線コネクタ 195"/>
        <xdr:cNvCxnSpPr/>
      </xdr:nvCxnSpPr>
      <xdr:spPr>
        <a:xfrm flipV="1">
          <a:off x="2336800" y="13912585"/>
          <a:ext cx="889000"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22606</xdr:rowOff>
    </xdr:from>
    <xdr:to>
      <xdr:col>3</xdr:col>
      <xdr:colOff>279400</xdr:colOff>
      <xdr:row>81</xdr:row>
      <xdr:rowOff>31843</xdr:rowOff>
    </xdr:to>
    <xdr:cxnSp macro="">
      <xdr:nvCxnSpPr>
        <xdr:cNvPr id="199" name="直線コネクタ 198"/>
        <xdr:cNvCxnSpPr/>
      </xdr:nvCxnSpPr>
      <xdr:spPr>
        <a:xfrm>
          <a:off x="1447800" y="13910056"/>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81993</xdr:rowOff>
    </xdr:from>
    <xdr:to>
      <xdr:col>7</xdr:col>
      <xdr:colOff>203200</xdr:colOff>
      <xdr:row>82</xdr:row>
      <xdr:rowOff>12143</xdr:rowOff>
    </xdr:to>
    <xdr:sp macro="" textlink="">
      <xdr:nvSpPr>
        <xdr:cNvPr id="209" name="円/楕円 208"/>
        <xdr:cNvSpPr/>
      </xdr:nvSpPr>
      <xdr:spPr>
        <a:xfrm>
          <a:off x="4902200" y="1396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54070</xdr:rowOff>
    </xdr:from>
    <xdr:ext cx="762000" cy="259045"/>
    <xdr:sp macro="" textlink="">
      <xdr:nvSpPr>
        <xdr:cNvPr id="210" name="人件費・物件費等の状況該当値テキスト"/>
        <xdr:cNvSpPr txBox="1"/>
      </xdr:nvSpPr>
      <xdr:spPr>
        <a:xfrm>
          <a:off x="5041900" y="1394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128,832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35697</xdr:rowOff>
    </xdr:from>
    <xdr:to>
      <xdr:col>6</xdr:col>
      <xdr:colOff>50800</xdr:colOff>
      <xdr:row>81</xdr:row>
      <xdr:rowOff>137297</xdr:rowOff>
    </xdr:to>
    <xdr:sp macro="" textlink="">
      <xdr:nvSpPr>
        <xdr:cNvPr id="211" name="円/楕円 210"/>
        <xdr:cNvSpPr/>
      </xdr:nvSpPr>
      <xdr:spPr>
        <a:xfrm>
          <a:off x="4064000" y="139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122074</xdr:rowOff>
    </xdr:from>
    <xdr:ext cx="736600" cy="259045"/>
    <xdr:sp macro="" textlink="">
      <xdr:nvSpPr>
        <xdr:cNvPr id="212" name="テキスト ボックス 211"/>
        <xdr:cNvSpPr txBox="1"/>
      </xdr:nvSpPr>
      <xdr:spPr>
        <a:xfrm>
          <a:off x="3733800" y="1400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119,239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145785</xdr:rowOff>
    </xdr:from>
    <xdr:to>
      <xdr:col>4</xdr:col>
      <xdr:colOff>533400</xdr:colOff>
      <xdr:row>81</xdr:row>
      <xdr:rowOff>75935</xdr:rowOff>
    </xdr:to>
    <xdr:sp macro="" textlink="">
      <xdr:nvSpPr>
        <xdr:cNvPr id="213" name="円/楕円 212"/>
        <xdr:cNvSpPr/>
      </xdr:nvSpPr>
      <xdr:spPr>
        <a:xfrm>
          <a:off x="3175000" y="138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86112</xdr:rowOff>
    </xdr:from>
    <xdr:ext cx="762000" cy="259045"/>
    <xdr:sp macro="" textlink="">
      <xdr:nvSpPr>
        <xdr:cNvPr id="214" name="テキスト ボックス 213"/>
        <xdr:cNvSpPr txBox="1"/>
      </xdr:nvSpPr>
      <xdr:spPr>
        <a:xfrm>
          <a:off x="2844800" y="136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106,524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152493</xdr:rowOff>
    </xdr:from>
    <xdr:to>
      <xdr:col>3</xdr:col>
      <xdr:colOff>330200</xdr:colOff>
      <xdr:row>81</xdr:row>
      <xdr:rowOff>82643</xdr:rowOff>
    </xdr:to>
    <xdr:sp macro="" textlink="">
      <xdr:nvSpPr>
        <xdr:cNvPr id="215" name="円/楕円 214"/>
        <xdr:cNvSpPr/>
      </xdr:nvSpPr>
      <xdr:spPr>
        <a:xfrm>
          <a:off x="2286000" y="1386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92820</xdr:rowOff>
    </xdr:from>
    <xdr:ext cx="762000" cy="259045"/>
    <xdr:sp macro="" textlink="">
      <xdr:nvSpPr>
        <xdr:cNvPr id="216" name="テキスト ボックス 215"/>
        <xdr:cNvSpPr txBox="1"/>
      </xdr:nvSpPr>
      <xdr:spPr>
        <a:xfrm>
          <a:off x="1955800" y="1363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107,914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143256</xdr:rowOff>
    </xdr:from>
    <xdr:to>
      <xdr:col>2</xdr:col>
      <xdr:colOff>127000</xdr:colOff>
      <xdr:row>81</xdr:row>
      <xdr:rowOff>73406</xdr:rowOff>
    </xdr:to>
    <xdr:sp macro="" textlink="">
      <xdr:nvSpPr>
        <xdr:cNvPr id="217" name="円/楕円 216"/>
        <xdr:cNvSpPr/>
      </xdr:nvSpPr>
      <xdr:spPr>
        <a:xfrm>
          <a:off x="1397000" y="138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83583</xdr:rowOff>
    </xdr:from>
    <xdr:ext cx="762000" cy="259045"/>
    <xdr:sp macro="" textlink="">
      <xdr:nvSpPr>
        <xdr:cNvPr id="218" name="テキスト ボックス 217"/>
        <xdr:cNvSpPr txBox="1"/>
      </xdr:nvSpPr>
      <xdr:spPr>
        <a:xfrm>
          <a:off x="1066800" y="1362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84</xdr:row>
      <xdr:rowOff>88295</xdr:rowOff>
    </xdr:to>
    <xdr:cxnSp macro="">
      <xdr:nvCxnSpPr>
        <xdr:cNvPr id="254" name="直線コネクタ 253"/>
        <xdr:cNvCxnSpPr/>
      </xdr:nvCxnSpPr>
      <xdr:spPr>
        <a:xfrm>
          <a:off x="16179800" y="1442115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84</xdr:row>
      <xdr:rowOff>19352</xdr:rowOff>
    </xdr:to>
    <xdr:cxnSp macro="">
      <xdr:nvCxnSpPr>
        <xdr:cNvPr id="257" name="直線コネクタ 256"/>
        <xdr:cNvCxnSpPr/>
      </xdr:nvCxnSpPr>
      <xdr:spPr>
        <a:xfrm>
          <a:off x="15290800" y="143751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83</xdr:row>
      <xdr:rowOff>167821</xdr:rowOff>
    </xdr:to>
    <xdr:cxnSp macro="">
      <xdr:nvCxnSpPr>
        <xdr:cNvPr id="260" name="直線コネクタ 259"/>
        <xdr:cNvCxnSpPr/>
      </xdr:nvCxnSpPr>
      <xdr:spPr>
        <a:xfrm flipV="1">
          <a:off x="14401800" y="143751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167821</xdr:rowOff>
    </xdr:from>
    <xdr:to>
      <xdr:col>21</xdr:col>
      <xdr:colOff>0</xdr:colOff>
      <xdr:row>89</xdr:row>
      <xdr:rowOff>58359</xdr:rowOff>
    </xdr:to>
    <xdr:cxnSp macro="">
      <xdr:nvCxnSpPr>
        <xdr:cNvPr id="263" name="直線コネクタ 262"/>
        <xdr:cNvCxnSpPr/>
      </xdr:nvCxnSpPr>
      <xdr:spPr>
        <a:xfrm flipV="1">
          <a:off x="13512800" y="14398171"/>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3" name="円/楕円 272"/>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54022</xdr:rowOff>
    </xdr:from>
    <xdr:ext cx="762000" cy="259045"/>
    <xdr:sp macro="" textlink="">
      <xdr:nvSpPr>
        <xdr:cNvPr id="274" name="給与水準   （国との比較）該当値テキスト"/>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75" name="円/楕円 274"/>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76" name="テキスト ボックス 275"/>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94041</xdr:rowOff>
    </xdr:from>
    <xdr:to>
      <xdr:col>22</xdr:col>
      <xdr:colOff>254000</xdr:colOff>
      <xdr:row>84</xdr:row>
      <xdr:rowOff>24191</xdr:rowOff>
    </xdr:to>
    <xdr:sp macro="" textlink="">
      <xdr:nvSpPr>
        <xdr:cNvPr id="277" name="円/楕円 276"/>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34368</xdr:rowOff>
    </xdr:from>
    <xdr:ext cx="762000" cy="259045"/>
    <xdr:sp macro="" textlink="">
      <xdr:nvSpPr>
        <xdr:cNvPr id="278" name="テキスト ボックス 277"/>
        <xdr:cNvSpPr txBox="1"/>
      </xdr:nvSpPr>
      <xdr:spPr>
        <a:xfrm>
          <a:off x="14909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117021</xdr:rowOff>
    </xdr:from>
    <xdr:to>
      <xdr:col>21</xdr:col>
      <xdr:colOff>50800</xdr:colOff>
      <xdr:row>84</xdr:row>
      <xdr:rowOff>47171</xdr:rowOff>
    </xdr:to>
    <xdr:sp macro="" textlink="">
      <xdr:nvSpPr>
        <xdr:cNvPr id="279" name="円/楕円 278"/>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57348</xdr:rowOff>
    </xdr:from>
    <xdr:ext cx="762000" cy="259045"/>
    <xdr:sp macro="" textlink="">
      <xdr:nvSpPr>
        <xdr:cNvPr id="280" name="テキスト ボックス 279"/>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1" name="円/楕円 280"/>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119336</xdr:rowOff>
    </xdr:from>
    <xdr:ext cx="762000" cy="259045"/>
    <xdr:sp macro="" textlink="">
      <xdr:nvSpPr>
        <xdr:cNvPr id="282" name="テキスト ボックス 281"/>
        <xdr:cNvSpPr txBox="1"/>
      </xdr:nvSpPr>
      <xdr:spPr>
        <a:xfrm>
          <a:off x="13131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過去からの新規採用職員抑制により、類似団体平均を下回っている。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今後も、委託や臨時職員等を含め、人員配置の適正管理に努める。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61595</xdr:rowOff>
    </xdr:from>
    <xdr:to>
      <xdr:col>24</xdr:col>
      <xdr:colOff>558800</xdr:colOff>
      <xdr:row>60</xdr:row>
      <xdr:rowOff>61595</xdr:rowOff>
    </xdr:to>
    <xdr:cxnSp macro="">
      <xdr:nvCxnSpPr>
        <xdr:cNvPr id="319" name="直線コネクタ 318"/>
        <xdr:cNvCxnSpPr/>
      </xdr:nvCxnSpPr>
      <xdr:spPr>
        <a:xfrm>
          <a:off x="16179800" y="10348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52977</xdr:rowOff>
    </xdr:from>
    <xdr:to>
      <xdr:col>23</xdr:col>
      <xdr:colOff>406400</xdr:colOff>
      <xdr:row>60</xdr:row>
      <xdr:rowOff>61595</xdr:rowOff>
    </xdr:to>
    <xdr:cxnSp macro="">
      <xdr:nvCxnSpPr>
        <xdr:cNvPr id="322" name="直線コネクタ 321"/>
        <xdr:cNvCxnSpPr/>
      </xdr:nvCxnSpPr>
      <xdr:spPr>
        <a:xfrm>
          <a:off x="15290800" y="1033997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42635</xdr:rowOff>
    </xdr:from>
    <xdr:to>
      <xdr:col>22</xdr:col>
      <xdr:colOff>203200</xdr:colOff>
      <xdr:row>60</xdr:row>
      <xdr:rowOff>52977</xdr:rowOff>
    </xdr:to>
    <xdr:cxnSp macro="">
      <xdr:nvCxnSpPr>
        <xdr:cNvPr id="325" name="直線コネクタ 324"/>
        <xdr:cNvCxnSpPr/>
      </xdr:nvCxnSpPr>
      <xdr:spPr>
        <a:xfrm>
          <a:off x="14401800" y="103296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42635</xdr:rowOff>
    </xdr:from>
    <xdr:to>
      <xdr:col>21</xdr:col>
      <xdr:colOff>0</xdr:colOff>
      <xdr:row>60</xdr:row>
      <xdr:rowOff>65042</xdr:rowOff>
    </xdr:to>
    <xdr:cxnSp macro="">
      <xdr:nvCxnSpPr>
        <xdr:cNvPr id="328" name="直線コネクタ 327"/>
        <xdr:cNvCxnSpPr/>
      </xdr:nvCxnSpPr>
      <xdr:spPr>
        <a:xfrm flipV="1">
          <a:off x="13512800" y="10329635"/>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10795</xdr:rowOff>
    </xdr:from>
    <xdr:to>
      <xdr:col>24</xdr:col>
      <xdr:colOff>609600</xdr:colOff>
      <xdr:row>60</xdr:row>
      <xdr:rowOff>112395</xdr:rowOff>
    </xdr:to>
    <xdr:sp macro="" textlink="">
      <xdr:nvSpPr>
        <xdr:cNvPr id="338" name="円/楕円 337"/>
        <xdr:cNvSpPr/>
      </xdr:nvSpPr>
      <xdr:spPr>
        <a:xfrm>
          <a:off x="16967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27322</xdr:rowOff>
    </xdr:from>
    <xdr:ext cx="762000" cy="259045"/>
    <xdr:sp macro="" textlink="">
      <xdr:nvSpPr>
        <xdr:cNvPr id="339" name="定員管理の状況該当値テキスト"/>
        <xdr:cNvSpPr txBox="1"/>
      </xdr:nvSpPr>
      <xdr:spPr>
        <a:xfrm>
          <a:off x="1710690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10795</xdr:rowOff>
    </xdr:from>
    <xdr:to>
      <xdr:col>23</xdr:col>
      <xdr:colOff>457200</xdr:colOff>
      <xdr:row>60</xdr:row>
      <xdr:rowOff>112395</xdr:rowOff>
    </xdr:to>
    <xdr:sp macro="" textlink="">
      <xdr:nvSpPr>
        <xdr:cNvPr id="340" name="円/楕円 339"/>
        <xdr:cNvSpPr/>
      </xdr:nvSpPr>
      <xdr:spPr>
        <a:xfrm>
          <a:off x="16129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97172</xdr:rowOff>
    </xdr:from>
    <xdr:ext cx="736600" cy="259045"/>
    <xdr:sp macro="" textlink="">
      <xdr:nvSpPr>
        <xdr:cNvPr id="341" name="テキスト ボックス 340"/>
        <xdr:cNvSpPr txBox="1"/>
      </xdr:nvSpPr>
      <xdr:spPr>
        <a:xfrm>
          <a:off x="15798800" y="1038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2177</xdr:rowOff>
    </xdr:from>
    <xdr:to>
      <xdr:col>22</xdr:col>
      <xdr:colOff>254000</xdr:colOff>
      <xdr:row>60</xdr:row>
      <xdr:rowOff>103777</xdr:rowOff>
    </xdr:to>
    <xdr:sp macro="" textlink="">
      <xdr:nvSpPr>
        <xdr:cNvPr id="342" name="円/楕円 341"/>
        <xdr:cNvSpPr/>
      </xdr:nvSpPr>
      <xdr:spPr>
        <a:xfrm>
          <a:off x="15240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113954</xdr:rowOff>
    </xdr:from>
    <xdr:ext cx="762000" cy="259045"/>
    <xdr:sp macro="" textlink="">
      <xdr:nvSpPr>
        <xdr:cNvPr id="343" name="テキスト ボックス 342"/>
        <xdr:cNvSpPr txBox="1"/>
      </xdr:nvSpPr>
      <xdr:spPr>
        <a:xfrm>
          <a:off x="14909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163285</xdr:rowOff>
    </xdr:from>
    <xdr:to>
      <xdr:col>21</xdr:col>
      <xdr:colOff>50800</xdr:colOff>
      <xdr:row>60</xdr:row>
      <xdr:rowOff>93435</xdr:rowOff>
    </xdr:to>
    <xdr:sp macro="" textlink="">
      <xdr:nvSpPr>
        <xdr:cNvPr id="344" name="円/楕円 343"/>
        <xdr:cNvSpPr/>
      </xdr:nvSpPr>
      <xdr:spPr>
        <a:xfrm>
          <a:off x="14351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103612</xdr:rowOff>
    </xdr:from>
    <xdr:ext cx="762000" cy="259045"/>
    <xdr:sp macro="" textlink="">
      <xdr:nvSpPr>
        <xdr:cNvPr id="345" name="テキスト ボックス 344"/>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14242</xdr:rowOff>
    </xdr:from>
    <xdr:to>
      <xdr:col>19</xdr:col>
      <xdr:colOff>533400</xdr:colOff>
      <xdr:row>60</xdr:row>
      <xdr:rowOff>115842</xdr:rowOff>
    </xdr:to>
    <xdr:sp macro="" textlink="">
      <xdr:nvSpPr>
        <xdr:cNvPr id="346" name="円/楕円 345"/>
        <xdr:cNvSpPr/>
      </xdr:nvSpPr>
      <xdr:spPr>
        <a:xfrm>
          <a:off x="13462000" y="103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126019</xdr:rowOff>
    </xdr:from>
    <xdr:ext cx="762000" cy="259045"/>
    <xdr:sp macro="" textlink="">
      <xdr:nvSpPr>
        <xdr:cNvPr id="347" name="テキスト ボックス 346"/>
        <xdr:cNvSpPr txBox="1"/>
      </xdr:nvSpPr>
      <xdr:spPr>
        <a:xfrm>
          <a:off x="13131800" y="1007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以降、償還額の大きい地方債の償還が完了したことにより、類似団体平均を下回っているが、中学校建替え等大きな事業を進めていることから、今まで以上に地方債の発行については慎重に行い、実質公債費比率を抑制するよう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50292</xdr:rowOff>
    </xdr:from>
    <xdr:to>
      <xdr:col>24</xdr:col>
      <xdr:colOff>558800</xdr:colOff>
      <xdr:row>36</xdr:row>
      <xdr:rowOff>88900</xdr:rowOff>
    </xdr:to>
    <xdr:cxnSp macro="">
      <xdr:nvCxnSpPr>
        <xdr:cNvPr id="379" name="直線コネクタ 378"/>
        <xdr:cNvCxnSpPr/>
      </xdr:nvCxnSpPr>
      <xdr:spPr>
        <a:xfrm flipV="1">
          <a:off x="16179800" y="622249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88900</xdr:rowOff>
    </xdr:from>
    <xdr:to>
      <xdr:col>23</xdr:col>
      <xdr:colOff>406400</xdr:colOff>
      <xdr:row>37</xdr:row>
      <xdr:rowOff>91186</xdr:rowOff>
    </xdr:to>
    <xdr:cxnSp macro="">
      <xdr:nvCxnSpPr>
        <xdr:cNvPr id="382" name="直線コネクタ 381"/>
        <xdr:cNvCxnSpPr/>
      </xdr:nvCxnSpPr>
      <xdr:spPr>
        <a:xfrm flipV="1">
          <a:off x="15290800" y="62611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91186</xdr:rowOff>
    </xdr:from>
    <xdr:to>
      <xdr:col>22</xdr:col>
      <xdr:colOff>203200</xdr:colOff>
      <xdr:row>38</xdr:row>
      <xdr:rowOff>74168</xdr:rowOff>
    </xdr:to>
    <xdr:cxnSp macro="">
      <xdr:nvCxnSpPr>
        <xdr:cNvPr id="385" name="直線コネクタ 384"/>
        <xdr:cNvCxnSpPr/>
      </xdr:nvCxnSpPr>
      <xdr:spPr>
        <a:xfrm flipV="1">
          <a:off x="14401800" y="643483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74168</xdr:rowOff>
    </xdr:from>
    <xdr:to>
      <xdr:col>21</xdr:col>
      <xdr:colOff>0</xdr:colOff>
      <xdr:row>39</xdr:row>
      <xdr:rowOff>57150</xdr:rowOff>
    </xdr:to>
    <xdr:cxnSp macro="">
      <xdr:nvCxnSpPr>
        <xdr:cNvPr id="388" name="直線コネクタ 387"/>
        <xdr:cNvCxnSpPr/>
      </xdr:nvCxnSpPr>
      <xdr:spPr>
        <a:xfrm flipV="1">
          <a:off x="13512800" y="658926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170942</xdr:rowOff>
    </xdr:from>
    <xdr:to>
      <xdr:col>24</xdr:col>
      <xdr:colOff>609600</xdr:colOff>
      <xdr:row>36</xdr:row>
      <xdr:rowOff>101092</xdr:rowOff>
    </xdr:to>
    <xdr:sp macro="" textlink="">
      <xdr:nvSpPr>
        <xdr:cNvPr id="398" name="円/楕円 397"/>
        <xdr:cNvSpPr/>
      </xdr:nvSpPr>
      <xdr:spPr>
        <a:xfrm>
          <a:off x="169672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92219</xdr:rowOff>
    </xdr:from>
    <xdr:ext cx="762000" cy="259045"/>
    <xdr:sp macro="" textlink="">
      <xdr:nvSpPr>
        <xdr:cNvPr id="399" name="公債費負担の状況該当値テキスト"/>
        <xdr:cNvSpPr txBox="1"/>
      </xdr:nvSpPr>
      <xdr:spPr>
        <a:xfrm>
          <a:off x="17106900" y="60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38100</xdr:rowOff>
    </xdr:from>
    <xdr:to>
      <xdr:col>23</xdr:col>
      <xdr:colOff>457200</xdr:colOff>
      <xdr:row>36</xdr:row>
      <xdr:rowOff>139700</xdr:rowOff>
    </xdr:to>
    <xdr:sp macro="" textlink="">
      <xdr:nvSpPr>
        <xdr:cNvPr id="400" name="円/楕円 399"/>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149877</xdr:rowOff>
    </xdr:from>
    <xdr:ext cx="736600" cy="259045"/>
    <xdr:sp macro="" textlink="">
      <xdr:nvSpPr>
        <xdr:cNvPr id="401" name="テキスト ボックス 400"/>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40386</xdr:rowOff>
    </xdr:from>
    <xdr:to>
      <xdr:col>22</xdr:col>
      <xdr:colOff>254000</xdr:colOff>
      <xdr:row>37</xdr:row>
      <xdr:rowOff>141986</xdr:rowOff>
    </xdr:to>
    <xdr:sp macro="" textlink="">
      <xdr:nvSpPr>
        <xdr:cNvPr id="402" name="円/楕円 401"/>
        <xdr:cNvSpPr/>
      </xdr:nvSpPr>
      <xdr:spPr>
        <a:xfrm>
          <a:off x="15240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152163</xdr:rowOff>
    </xdr:from>
    <xdr:ext cx="762000" cy="259045"/>
    <xdr:sp macro="" textlink="">
      <xdr:nvSpPr>
        <xdr:cNvPr id="403" name="テキスト ボックス 402"/>
        <xdr:cNvSpPr txBox="1"/>
      </xdr:nvSpPr>
      <xdr:spPr>
        <a:xfrm>
          <a:off x="14909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23368</xdr:rowOff>
    </xdr:from>
    <xdr:to>
      <xdr:col>21</xdr:col>
      <xdr:colOff>50800</xdr:colOff>
      <xdr:row>38</xdr:row>
      <xdr:rowOff>124968</xdr:rowOff>
    </xdr:to>
    <xdr:sp macro="" textlink="">
      <xdr:nvSpPr>
        <xdr:cNvPr id="404" name="円/楕円 403"/>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135145</xdr:rowOff>
    </xdr:from>
    <xdr:ext cx="762000" cy="259045"/>
    <xdr:sp macro="" textlink="">
      <xdr:nvSpPr>
        <xdr:cNvPr id="405" name="テキスト ボックス 404"/>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6350</xdr:rowOff>
    </xdr:from>
    <xdr:to>
      <xdr:col>19</xdr:col>
      <xdr:colOff>533400</xdr:colOff>
      <xdr:row>39</xdr:row>
      <xdr:rowOff>107950</xdr:rowOff>
    </xdr:to>
    <xdr:sp macro="" textlink="">
      <xdr:nvSpPr>
        <xdr:cNvPr id="406" name="円/楕円 405"/>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118127</xdr:rowOff>
    </xdr:from>
    <xdr:ext cx="762000" cy="259045"/>
    <xdr:sp macro="" textlink="">
      <xdr:nvSpPr>
        <xdr:cNvPr id="407" name="テキスト ボックス 406"/>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年度は、勢野北部土地区画整理組合に対する損失補償額を</a:t>
          </a:r>
          <a:r>
            <a:rPr kumimoji="1" lang="en-US" altLang="ja-JP" sz="1300">
              <a:latin typeface="ＭＳ Ｐゴシック"/>
            </a:rPr>
            <a:t>18</a:t>
          </a:r>
          <a:r>
            <a:rPr kumimoji="1" lang="ja-JP" altLang="en-US" sz="1300">
              <a:latin typeface="ＭＳ Ｐゴシック"/>
            </a:rPr>
            <a:t>億円見込んだことにより数値が悪化したが、</a:t>
          </a:r>
          <a:r>
            <a:rPr kumimoji="1" lang="en-US" altLang="ja-JP" sz="1300">
              <a:latin typeface="ＭＳ Ｐゴシック"/>
            </a:rPr>
            <a:t>28</a:t>
          </a:r>
          <a:r>
            <a:rPr kumimoji="1" lang="ja-JP" altLang="en-US" sz="1300">
              <a:latin typeface="ＭＳ Ｐゴシック"/>
            </a:rPr>
            <a:t>年度決算では、</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6</a:t>
          </a:r>
          <a:r>
            <a:rPr kumimoji="1" lang="ja-JP" altLang="en-US" sz="1300">
              <a:latin typeface="ＭＳ Ｐゴシック"/>
            </a:rPr>
            <a:t>千万円程度の積立ができたことで好転した。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しかしながら、今後は将来負担が増加する見込であることから必要な事業を見極め、歳出の抑制を図っていくよう努める。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9"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0" name="フローチャート : 判断 439"/>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40403</xdr:rowOff>
    </xdr:from>
    <xdr:ext cx="736600" cy="259045"/>
    <xdr:sp macro="" textlink="">
      <xdr:nvSpPr>
        <xdr:cNvPr id="442" name="テキスト ボックス 441"/>
        <xdr:cNvSpPr txBox="1"/>
      </xdr:nvSpPr>
      <xdr:spPr>
        <a:xfrm>
          <a:off x="15798800" y="261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8" name="テキスト ボックス 447"/>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33782</xdr:rowOff>
    </xdr:from>
    <xdr:to>
      <xdr:col>23</xdr:col>
      <xdr:colOff>457200</xdr:colOff>
      <xdr:row>14</xdr:row>
      <xdr:rowOff>135382</xdr:rowOff>
    </xdr:to>
    <xdr:sp macro="" textlink="">
      <xdr:nvSpPr>
        <xdr:cNvPr id="454" name="円/楕円 453"/>
        <xdr:cNvSpPr/>
      </xdr:nvSpPr>
      <xdr:spPr>
        <a:xfrm>
          <a:off x="161290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145559</xdr:rowOff>
    </xdr:from>
    <xdr:ext cx="736600" cy="259045"/>
    <xdr:sp macro="" textlink="">
      <xdr:nvSpPr>
        <xdr:cNvPr id="455" name="テキスト ボックス 454"/>
        <xdr:cNvSpPr txBox="1"/>
      </xdr:nvSpPr>
      <xdr:spPr>
        <a:xfrm>
          <a:off x="15798800" y="220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23,262
23,097
8.79
9,467,144
9,186,997
280,147
4,818,238
6,351,455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平成２２年度から類似団体と比較して上回っている。</a:t>
          </a:r>
          <a:endParaRPr lang="ja-JP" altLang="ja-JP" sz="1300">
            <a:effectLst/>
          </a:endParaRPr>
        </a:p>
        <a:p>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も引き続き</a:t>
          </a:r>
          <a:r>
            <a:rPr kumimoji="1" lang="ja-JP" altLang="ja-JP" sz="1300">
              <a:solidFill>
                <a:schemeClr val="dk1"/>
              </a:solidFill>
              <a:effectLst/>
              <a:latin typeface="+mn-lt"/>
              <a:ea typeface="+mn-ea"/>
              <a:cs typeface="+mn-cs"/>
            </a:rPr>
            <a:t>人事配置や新規採用職員の適正な人数の採用などにより、人件費の抑制に努める。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30988</xdr:rowOff>
    </xdr:from>
    <xdr:to>
      <xdr:col>7</xdr:col>
      <xdr:colOff>15875</xdr:colOff>
      <xdr:row>38</xdr:row>
      <xdr:rowOff>81280</xdr:rowOff>
    </xdr:to>
    <xdr:cxnSp macro="">
      <xdr:nvCxnSpPr>
        <xdr:cNvPr id="64" name="直線コネクタ 63"/>
        <xdr:cNvCxnSpPr/>
      </xdr:nvCxnSpPr>
      <xdr:spPr>
        <a:xfrm>
          <a:off x="3987800" y="65460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30988</xdr:rowOff>
    </xdr:from>
    <xdr:to>
      <xdr:col>5</xdr:col>
      <xdr:colOff>549275</xdr:colOff>
      <xdr:row>38</xdr:row>
      <xdr:rowOff>44704</xdr:rowOff>
    </xdr:to>
    <xdr:cxnSp macro="">
      <xdr:nvCxnSpPr>
        <xdr:cNvPr id="67" name="直線コネクタ 66"/>
        <xdr:cNvCxnSpPr/>
      </xdr:nvCxnSpPr>
      <xdr:spPr>
        <a:xfrm flipV="1">
          <a:off x="3098800" y="6546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26416</xdr:rowOff>
    </xdr:from>
    <xdr:to>
      <xdr:col>4</xdr:col>
      <xdr:colOff>346075</xdr:colOff>
      <xdr:row>38</xdr:row>
      <xdr:rowOff>44704</xdr:rowOff>
    </xdr:to>
    <xdr:cxnSp macro="">
      <xdr:nvCxnSpPr>
        <xdr:cNvPr id="70" name="直線コネクタ 69"/>
        <xdr:cNvCxnSpPr/>
      </xdr:nvCxnSpPr>
      <xdr:spPr>
        <a:xfrm>
          <a:off x="2209800" y="65415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26416</xdr:rowOff>
    </xdr:from>
    <xdr:to>
      <xdr:col>3</xdr:col>
      <xdr:colOff>142875</xdr:colOff>
      <xdr:row>38</xdr:row>
      <xdr:rowOff>53848</xdr:rowOff>
    </xdr:to>
    <xdr:cxnSp macro="">
      <xdr:nvCxnSpPr>
        <xdr:cNvPr id="73" name="直線コネクタ 72"/>
        <xdr:cNvCxnSpPr/>
      </xdr:nvCxnSpPr>
      <xdr:spPr>
        <a:xfrm flipV="1">
          <a:off x="1320800" y="65415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3" name="円/楕円 82"/>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4"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151638</xdr:rowOff>
    </xdr:from>
    <xdr:to>
      <xdr:col>5</xdr:col>
      <xdr:colOff>600075</xdr:colOff>
      <xdr:row>38</xdr:row>
      <xdr:rowOff>81788</xdr:rowOff>
    </xdr:to>
    <xdr:sp macro="" textlink="">
      <xdr:nvSpPr>
        <xdr:cNvPr id="85" name="円/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165354</xdr:rowOff>
    </xdr:from>
    <xdr:to>
      <xdr:col>4</xdr:col>
      <xdr:colOff>396875</xdr:colOff>
      <xdr:row>38</xdr:row>
      <xdr:rowOff>95504</xdr:rowOff>
    </xdr:to>
    <xdr:sp macro="" textlink="">
      <xdr:nvSpPr>
        <xdr:cNvPr id="87" name="円/楕円 86"/>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80281</xdr:rowOff>
    </xdr:from>
    <xdr:ext cx="762000" cy="259045"/>
    <xdr:sp macro="" textlink="">
      <xdr:nvSpPr>
        <xdr:cNvPr id="88" name="テキスト ボックス 87"/>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147066</xdr:rowOff>
    </xdr:from>
    <xdr:to>
      <xdr:col>3</xdr:col>
      <xdr:colOff>193675</xdr:colOff>
      <xdr:row>38</xdr:row>
      <xdr:rowOff>77215</xdr:rowOff>
    </xdr:to>
    <xdr:sp macro="" textlink="">
      <xdr:nvSpPr>
        <xdr:cNvPr id="89" name="円/楕円 88"/>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61993</xdr:rowOff>
    </xdr:from>
    <xdr:ext cx="762000" cy="259045"/>
    <xdr:sp macro="" textlink="">
      <xdr:nvSpPr>
        <xdr:cNvPr id="90" name="テキスト ボックス 89"/>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xdr:rowOff>
    </xdr:from>
    <xdr:to>
      <xdr:col>1</xdr:col>
      <xdr:colOff>676275</xdr:colOff>
      <xdr:row>38</xdr:row>
      <xdr:rowOff>104648</xdr:rowOff>
    </xdr:to>
    <xdr:sp macro="" textlink="">
      <xdr:nvSpPr>
        <xdr:cNvPr id="91" name="円/楕円 90"/>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89425</xdr:rowOff>
    </xdr:from>
    <xdr:ext cx="762000" cy="259045"/>
    <xdr:sp macro="" textlink="">
      <xdr:nvSpPr>
        <xdr:cNvPr id="92" name="テキスト ボックス 91"/>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物件費に係る経常収支比率については、類似団体平均を下回っている。</a:t>
          </a:r>
          <a:endParaRPr lang="ja-JP" altLang="ja-JP" sz="1300">
            <a:effectLst/>
          </a:endParaRPr>
        </a:p>
        <a:p>
          <a:r>
            <a:rPr kumimoji="1" lang="ja-JP" altLang="ja-JP" sz="1300">
              <a:solidFill>
                <a:schemeClr val="dk1"/>
              </a:solidFill>
              <a:effectLst/>
              <a:latin typeface="+mn-lt"/>
              <a:ea typeface="+mn-ea"/>
              <a:cs typeface="+mn-cs"/>
            </a:rPr>
            <a:t>今後においても、委託契約等に際し、入札や見積合わせを行うことで支出額の抑制に努める。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142240</xdr:rowOff>
    </xdr:from>
    <xdr:to>
      <xdr:col>24</xdr:col>
      <xdr:colOff>31750</xdr:colOff>
      <xdr:row>15</xdr:row>
      <xdr:rowOff>123190</xdr:rowOff>
    </xdr:to>
    <xdr:cxnSp macro="">
      <xdr:nvCxnSpPr>
        <xdr:cNvPr id="125" name="直線コネクタ 124"/>
        <xdr:cNvCxnSpPr/>
      </xdr:nvCxnSpPr>
      <xdr:spPr>
        <a:xfrm>
          <a:off x="15671800" y="25425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14</xdr:row>
      <xdr:rowOff>142240</xdr:rowOff>
    </xdr:to>
    <xdr:cxnSp macro="">
      <xdr:nvCxnSpPr>
        <xdr:cNvPr id="128" name="直線コネクタ 127"/>
        <xdr:cNvCxnSpPr/>
      </xdr:nvCxnSpPr>
      <xdr:spPr>
        <a:xfrm>
          <a:off x="14782800" y="252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14</xdr:row>
      <xdr:rowOff>142240</xdr:rowOff>
    </xdr:to>
    <xdr:cxnSp macro="">
      <xdr:nvCxnSpPr>
        <xdr:cNvPr id="131" name="直線コネクタ 130"/>
        <xdr:cNvCxnSpPr/>
      </xdr:nvCxnSpPr>
      <xdr:spPr>
        <a:xfrm flipV="1">
          <a:off x="13893800" y="252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142240</xdr:rowOff>
    </xdr:to>
    <xdr:cxnSp macro="">
      <xdr:nvCxnSpPr>
        <xdr:cNvPr id="134" name="直線コネクタ 133"/>
        <xdr:cNvCxnSpPr/>
      </xdr:nvCxnSpPr>
      <xdr:spPr>
        <a:xfrm>
          <a:off x="13004800" y="252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4" name="円/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88917</xdr:rowOff>
    </xdr:from>
    <xdr:ext cx="762000" cy="259045"/>
    <xdr:sp macro="" textlink="">
      <xdr:nvSpPr>
        <xdr:cNvPr id="145"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91440</xdr:rowOff>
    </xdr:from>
    <xdr:to>
      <xdr:col>22</xdr:col>
      <xdr:colOff>615950</xdr:colOff>
      <xdr:row>15</xdr:row>
      <xdr:rowOff>21590</xdr:rowOff>
    </xdr:to>
    <xdr:sp macro="" textlink="">
      <xdr:nvSpPr>
        <xdr:cNvPr id="146" name="円/楕円 145"/>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31767</xdr:rowOff>
    </xdr:from>
    <xdr:ext cx="736600" cy="259045"/>
    <xdr:sp macro="" textlink="">
      <xdr:nvSpPr>
        <xdr:cNvPr id="147" name="テキスト ボックス 146"/>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48" name="円/楕円 147"/>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49" name="テキスト ボックス 148"/>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91440</xdr:rowOff>
    </xdr:from>
    <xdr:to>
      <xdr:col>20</xdr:col>
      <xdr:colOff>209550</xdr:colOff>
      <xdr:row>15</xdr:row>
      <xdr:rowOff>21590</xdr:rowOff>
    </xdr:to>
    <xdr:sp macro="" textlink="">
      <xdr:nvSpPr>
        <xdr:cNvPr id="150" name="円/楕円 149"/>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31767</xdr:rowOff>
    </xdr:from>
    <xdr:ext cx="762000" cy="259045"/>
    <xdr:sp macro="" textlink="">
      <xdr:nvSpPr>
        <xdr:cNvPr id="151" name="テキスト ボックス 150"/>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年度は類似団体平均を下回っているが、高い水準にある。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上昇傾向にある要因として、各種医療費助成が膨らんでいることが挙げられる。資格審査等の適正化を図ることで、財政を圧迫する上昇傾向に歯止めをかけるよう努める。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56</xdr:row>
      <xdr:rowOff>139700</xdr:rowOff>
    </xdr:to>
    <xdr:cxnSp macro="">
      <xdr:nvCxnSpPr>
        <xdr:cNvPr id="186" name="直線コネクタ 185"/>
        <xdr:cNvCxnSpPr/>
      </xdr:nvCxnSpPr>
      <xdr:spPr>
        <a:xfrm>
          <a:off x="3987800" y="970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101600</xdr:rowOff>
    </xdr:to>
    <xdr:cxnSp macro="">
      <xdr:nvCxnSpPr>
        <xdr:cNvPr id="189" name="直線コネクタ 188"/>
        <xdr:cNvCxnSpPr/>
      </xdr:nvCxnSpPr>
      <xdr:spPr>
        <a:xfrm>
          <a:off x="3098800" y="965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50800</xdr:rowOff>
    </xdr:to>
    <xdr:cxnSp macro="">
      <xdr:nvCxnSpPr>
        <xdr:cNvPr id="192" name="直線コネクタ 191"/>
        <xdr:cNvCxnSpPr/>
      </xdr:nvCxnSpPr>
      <xdr:spPr>
        <a:xfrm>
          <a:off x="2209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25400</xdr:rowOff>
    </xdr:to>
    <xdr:cxnSp macro="">
      <xdr:nvCxnSpPr>
        <xdr:cNvPr id="195" name="直線コネクタ 194"/>
        <xdr:cNvCxnSpPr/>
      </xdr:nvCxnSpPr>
      <xdr:spPr>
        <a:xfrm>
          <a:off x="1320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5" name="円/楕円 204"/>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50800</xdr:rowOff>
    </xdr:from>
    <xdr:to>
      <xdr:col>5</xdr:col>
      <xdr:colOff>600075</xdr:colOff>
      <xdr:row>56</xdr:row>
      <xdr:rowOff>152400</xdr:rowOff>
    </xdr:to>
    <xdr:sp macro="" textlink="">
      <xdr:nvSpPr>
        <xdr:cNvPr id="207" name="円/楕円 206"/>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208" name="テキスト ボックス 20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0" name="テキスト ボックス 209"/>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146050</xdr:rowOff>
    </xdr:from>
    <xdr:to>
      <xdr:col>3</xdr:col>
      <xdr:colOff>193675</xdr:colOff>
      <xdr:row>56</xdr:row>
      <xdr:rowOff>76200</xdr:rowOff>
    </xdr:to>
    <xdr:sp macro="" textlink="">
      <xdr:nvSpPr>
        <xdr:cNvPr id="211" name="円/楕円 210"/>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60977</xdr:rowOff>
    </xdr:from>
    <xdr:ext cx="762000" cy="259045"/>
    <xdr:sp macro="" textlink="">
      <xdr:nvSpPr>
        <xdr:cNvPr id="212" name="テキスト ボックス 211"/>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3" name="円/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に係る経常収支比率について、類似団体平均を上回っており、割合についても、昨年度より高くなっている。この要因の一つに積立金の増加が挙げられる。これは中学校建替等、大きな事業が控えていることから財政調整基金に積立を実施したためである。</a:t>
          </a:r>
          <a:endParaRPr lang="ja-JP" altLang="ja-JP" sz="1300">
            <a:effectLst/>
          </a:endParaRPr>
        </a:p>
        <a:p>
          <a:r>
            <a:rPr kumimoji="1" lang="ja-JP" altLang="ja-JP" sz="1300">
              <a:solidFill>
                <a:schemeClr val="dk1"/>
              </a:solidFill>
              <a:effectLst/>
              <a:latin typeface="+mn-lt"/>
              <a:ea typeface="+mn-ea"/>
              <a:cs typeface="+mn-cs"/>
            </a:rPr>
            <a:t>今後においても、国民健康保険税、介護保険料の適正化を図ることなどにより、税収を主な財源とする普通会計の負担額を減らしていくよう努める。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85090</xdr:rowOff>
    </xdr:to>
    <xdr:cxnSp macro="">
      <xdr:nvCxnSpPr>
        <xdr:cNvPr id="247" name="直線コネクタ 246"/>
        <xdr:cNvCxnSpPr/>
      </xdr:nvCxnSpPr>
      <xdr:spPr>
        <a:xfrm>
          <a:off x="15671800" y="9819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46990</xdr:rowOff>
    </xdr:to>
    <xdr:cxnSp macro="">
      <xdr:nvCxnSpPr>
        <xdr:cNvPr id="250" name="直線コネクタ 249"/>
        <xdr:cNvCxnSpPr/>
      </xdr:nvCxnSpPr>
      <xdr:spPr>
        <a:xfrm>
          <a:off x="14782800" y="9728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1270</xdr:rowOff>
    </xdr:to>
    <xdr:cxnSp macro="">
      <xdr:nvCxnSpPr>
        <xdr:cNvPr id="253" name="直線コネクタ 252"/>
        <xdr:cNvCxnSpPr/>
      </xdr:nvCxnSpPr>
      <xdr:spPr>
        <a:xfrm flipV="1">
          <a:off x="13893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46990</xdr:rowOff>
    </xdr:to>
    <xdr:cxnSp macro="">
      <xdr:nvCxnSpPr>
        <xdr:cNvPr id="256" name="直線コネクタ 255"/>
        <xdr:cNvCxnSpPr/>
      </xdr:nvCxnSpPr>
      <xdr:spPr>
        <a:xfrm flipV="1">
          <a:off x="13004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66" name="円/楕円 265"/>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6367</xdr:rowOff>
    </xdr:from>
    <xdr:ext cx="762000" cy="259045"/>
    <xdr:sp macro="" textlink="">
      <xdr:nvSpPr>
        <xdr:cNvPr id="267"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68" name="円/楕円 267"/>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69" name="テキスト ボックス 268"/>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0" name="円/楕円 269"/>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1" name="テキスト ボックス 270"/>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2" name="円/楕円 271"/>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73" name="テキスト ボックス 272"/>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4" name="円/楕円 273"/>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5" name="テキスト ボックス 274"/>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補助費の経常収支比率については、例年ほぼ類似団体平均を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回り、同程度の水準で推移している。</a:t>
          </a:r>
          <a:endParaRPr lang="ja-JP" altLang="ja-JP" sz="1300">
            <a:effectLst/>
          </a:endParaRPr>
        </a:p>
        <a:p>
          <a:r>
            <a:rPr kumimoji="1" lang="ja-JP" altLang="ja-JP" sz="1300">
              <a:solidFill>
                <a:schemeClr val="dk1"/>
              </a:solidFill>
              <a:effectLst/>
              <a:latin typeface="+mn-lt"/>
              <a:ea typeface="+mn-ea"/>
              <a:cs typeface="+mn-cs"/>
            </a:rPr>
            <a:t>今後も引き続き、報償費については、条例等、明確な基準を設けているか、補助金については交付する団体が適当な事業を行っているか等を精査し、不適当なものについては、見直しや廃止を行うなど適正な支出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94996</xdr:rowOff>
    </xdr:to>
    <xdr:cxnSp macro="">
      <xdr:nvCxnSpPr>
        <xdr:cNvPr id="305" name="直線コネクタ 304"/>
        <xdr:cNvCxnSpPr/>
      </xdr:nvCxnSpPr>
      <xdr:spPr>
        <a:xfrm>
          <a:off x="15671800" y="62351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36</xdr:row>
      <xdr:rowOff>99568</xdr:rowOff>
    </xdr:to>
    <xdr:cxnSp macro="">
      <xdr:nvCxnSpPr>
        <xdr:cNvPr id="308" name="直線コネクタ 307"/>
        <xdr:cNvCxnSpPr/>
      </xdr:nvCxnSpPr>
      <xdr:spPr>
        <a:xfrm flipV="1">
          <a:off x="14782800" y="6235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99568</xdr:rowOff>
    </xdr:to>
    <xdr:cxnSp macro="">
      <xdr:nvCxnSpPr>
        <xdr:cNvPr id="311" name="直線コネクタ 310"/>
        <xdr:cNvCxnSpPr/>
      </xdr:nvCxnSpPr>
      <xdr:spPr>
        <a:xfrm>
          <a:off x="13893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104140</xdr:rowOff>
    </xdr:to>
    <xdr:cxnSp macro="">
      <xdr:nvCxnSpPr>
        <xdr:cNvPr id="314" name="直線コネクタ 313"/>
        <xdr:cNvCxnSpPr/>
      </xdr:nvCxnSpPr>
      <xdr:spPr>
        <a:xfrm flipV="1">
          <a:off x="13004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4" name="円/楕円 323"/>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25"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26" name="円/楕円 325"/>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27" name="テキスト ボックス 326"/>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8" name="円/楕円 327"/>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9" name="テキスト ボックス 328"/>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0" name="円/楕円 329"/>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31" name="テキスト ボックス 330"/>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2" name="円/楕円 331"/>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33" name="テキスト ボックス 332"/>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平成１９年度より実施している高利率の地方債の借換等により公債費の削減を図っていること、平成２１年度において、償還額の大きい地方債の償還が完了したこと、また、地方債の新規発行の抑制を図っていることにより、公債費の比率は減少傾向にあり、本年度においても類似団体の平均を下回った。今後も新規発行の抑制を図り、引き続き公債費の抑制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142240</xdr:rowOff>
    </xdr:from>
    <xdr:to>
      <xdr:col>7</xdr:col>
      <xdr:colOff>15875</xdr:colOff>
      <xdr:row>74</xdr:row>
      <xdr:rowOff>149860</xdr:rowOff>
    </xdr:to>
    <xdr:cxnSp macro="">
      <xdr:nvCxnSpPr>
        <xdr:cNvPr id="366" name="直線コネクタ 365"/>
        <xdr:cNvCxnSpPr/>
      </xdr:nvCxnSpPr>
      <xdr:spPr>
        <a:xfrm flipV="1">
          <a:off x="3987800" y="12829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76</xdr:row>
      <xdr:rowOff>20320</xdr:rowOff>
    </xdr:to>
    <xdr:cxnSp macro="">
      <xdr:nvCxnSpPr>
        <xdr:cNvPr id="369" name="直線コネクタ 368"/>
        <xdr:cNvCxnSpPr/>
      </xdr:nvCxnSpPr>
      <xdr:spPr>
        <a:xfrm flipV="1">
          <a:off x="3098800" y="128371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20320</xdr:rowOff>
    </xdr:from>
    <xdr:to>
      <xdr:col>4</xdr:col>
      <xdr:colOff>346075</xdr:colOff>
      <xdr:row>76</xdr:row>
      <xdr:rowOff>96520</xdr:rowOff>
    </xdr:to>
    <xdr:cxnSp macro="">
      <xdr:nvCxnSpPr>
        <xdr:cNvPr id="372" name="直線コネクタ 371"/>
        <xdr:cNvCxnSpPr/>
      </xdr:nvCxnSpPr>
      <xdr:spPr>
        <a:xfrm flipV="1">
          <a:off x="2209800" y="13050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96520</xdr:rowOff>
    </xdr:from>
    <xdr:to>
      <xdr:col>3</xdr:col>
      <xdr:colOff>142875</xdr:colOff>
      <xdr:row>77</xdr:row>
      <xdr:rowOff>92711</xdr:rowOff>
    </xdr:to>
    <xdr:cxnSp macro="">
      <xdr:nvCxnSpPr>
        <xdr:cNvPr id="375" name="直線コネクタ 374"/>
        <xdr:cNvCxnSpPr/>
      </xdr:nvCxnSpPr>
      <xdr:spPr>
        <a:xfrm flipV="1">
          <a:off x="1320800" y="131267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91440</xdr:rowOff>
    </xdr:from>
    <xdr:to>
      <xdr:col>7</xdr:col>
      <xdr:colOff>66675</xdr:colOff>
      <xdr:row>75</xdr:row>
      <xdr:rowOff>21590</xdr:rowOff>
    </xdr:to>
    <xdr:sp macro="" textlink="">
      <xdr:nvSpPr>
        <xdr:cNvPr id="385" name="円/楕円 384"/>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107967</xdr:rowOff>
    </xdr:from>
    <xdr:ext cx="762000" cy="259045"/>
    <xdr:sp macro="" textlink="">
      <xdr:nvSpPr>
        <xdr:cNvPr id="386"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87" name="円/楕円 386"/>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88" name="テキスト ボックス 387"/>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140970</xdr:rowOff>
    </xdr:from>
    <xdr:to>
      <xdr:col>4</xdr:col>
      <xdr:colOff>396875</xdr:colOff>
      <xdr:row>76</xdr:row>
      <xdr:rowOff>71120</xdr:rowOff>
    </xdr:to>
    <xdr:sp macro="" textlink="">
      <xdr:nvSpPr>
        <xdr:cNvPr id="389" name="円/楕円 388"/>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81297</xdr:rowOff>
    </xdr:from>
    <xdr:ext cx="762000" cy="259045"/>
    <xdr:sp macro="" textlink="">
      <xdr:nvSpPr>
        <xdr:cNvPr id="390" name="テキスト ボックス 389"/>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45720</xdr:rowOff>
    </xdr:from>
    <xdr:to>
      <xdr:col>3</xdr:col>
      <xdr:colOff>193675</xdr:colOff>
      <xdr:row>76</xdr:row>
      <xdr:rowOff>147320</xdr:rowOff>
    </xdr:to>
    <xdr:sp macro="" textlink="">
      <xdr:nvSpPr>
        <xdr:cNvPr id="391" name="円/楕円 390"/>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157497</xdr:rowOff>
    </xdr:from>
    <xdr:ext cx="762000" cy="259045"/>
    <xdr:sp macro="" textlink="">
      <xdr:nvSpPr>
        <xdr:cNvPr id="392" name="テキスト ボックス 391"/>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3" name="円/楕円 392"/>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94" name="テキスト ボックス 393"/>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公債費以外の経常収支比率が類似団体平均を上回っている要因は、人件費・扶助費・繰出金等のさまざまな要因が考えられる。</a:t>
          </a:r>
          <a:endParaRPr lang="ja-JP" altLang="ja-JP" sz="1300">
            <a:effectLst/>
          </a:endParaRPr>
        </a:p>
        <a:p>
          <a:r>
            <a:rPr kumimoji="1" lang="ja-JP" altLang="ja-JP" sz="1300">
              <a:solidFill>
                <a:schemeClr val="dk1"/>
              </a:solidFill>
              <a:effectLst/>
              <a:latin typeface="+mn-lt"/>
              <a:ea typeface="+mn-ea"/>
              <a:cs typeface="+mn-cs"/>
            </a:rPr>
            <a:t>今後は契約行為については、入札や見積もり合わせなどを行う、扶助費等については、資格審査の適正化を図るなど、歳出金額の抑制に努める。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106426</xdr:rowOff>
    </xdr:from>
    <xdr:to>
      <xdr:col>24</xdr:col>
      <xdr:colOff>31750</xdr:colOff>
      <xdr:row>78</xdr:row>
      <xdr:rowOff>145287</xdr:rowOff>
    </xdr:to>
    <xdr:cxnSp macro="">
      <xdr:nvCxnSpPr>
        <xdr:cNvPr id="425" name="直線コネクタ 424"/>
        <xdr:cNvCxnSpPr/>
      </xdr:nvCxnSpPr>
      <xdr:spPr>
        <a:xfrm>
          <a:off x="15671800" y="13308076"/>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74422</xdr:rowOff>
    </xdr:from>
    <xdr:to>
      <xdr:col>22</xdr:col>
      <xdr:colOff>565150</xdr:colOff>
      <xdr:row>77</xdr:row>
      <xdr:rowOff>106426</xdr:rowOff>
    </xdr:to>
    <xdr:cxnSp macro="">
      <xdr:nvCxnSpPr>
        <xdr:cNvPr id="428" name="直線コネクタ 427"/>
        <xdr:cNvCxnSpPr/>
      </xdr:nvCxnSpPr>
      <xdr:spPr>
        <a:xfrm>
          <a:off x="14782800" y="132760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60706</xdr:rowOff>
    </xdr:from>
    <xdr:to>
      <xdr:col>21</xdr:col>
      <xdr:colOff>361950</xdr:colOff>
      <xdr:row>77</xdr:row>
      <xdr:rowOff>74422</xdr:rowOff>
    </xdr:to>
    <xdr:cxnSp macro="">
      <xdr:nvCxnSpPr>
        <xdr:cNvPr id="431" name="直線コネクタ 430"/>
        <xdr:cNvCxnSpPr/>
      </xdr:nvCxnSpPr>
      <xdr:spPr>
        <a:xfrm>
          <a:off x="13893800" y="13262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60706</xdr:rowOff>
    </xdr:from>
    <xdr:to>
      <xdr:col>20</xdr:col>
      <xdr:colOff>158750</xdr:colOff>
      <xdr:row>77</xdr:row>
      <xdr:rowOff>101854</xdr:rowOff>
    </xdr:to>
    <xdr:cxnSp macro="">
      <xdr:nvCxnSpPr>
        <xdr:cNvPr id="434" name="直線コネクタ 433"/>
        <xdr:cNvCxnSpPr/>
      </xdr:nvCxnSpPr>
      <xdr:spPr>
        <a:xfrm flipV="1">
          <a:off x="13004800" y="13262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94487</xdr:rowOff>
    </xdr:from>
    <xdr:to>
      <xdr:col>24</xdr:col>
      <xdr:colOff>82550</xdr:colOff>
      <xdr:row>79</xdr:row>
      <xdr:rowOff>24637</xdr:rowOff>
    </xdr:to>
    <xdr:sp macro="" textlink="">
      <xdr:nvSpPr>
        <xdr:cNvPr id="444" name="円/楕円 443"/>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66564</xdr:rowOff>
    </xdr:from>
    <xdr:ext cx="762000" cy="259045"/>
    <xdr:sp macro="" textlink="">
      <xdr:nvSpPr>
        <xdr:cNvPr id="445"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55626</xdr:rowOff>
    </xdr:from>
    <xdr:to>
      <xdr:col>22</xdr:col>
      <xdr:colOff>615950</xdr:colOff>
      <xdr:row>77</xdr:row>
      <xdr:rowOff>157226</xdr:rowOff>
    </xdr:to>
    <xdr:sp macro="" textlink="">
      <xdr:nvSpPr>
        <xdr:cNvPr id="446" name="円/楕円 445"/>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142003</xdr:rowOff>
    </xdr:from>
    <xdr:ext cx="736600" cy="259045"/>
    <xdr:sp macro="" textlink="">
      <xdr:nvSpPr>
        <xdr:cNvPr id="447" name="テキスト ボックス 446"/>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23622</xdr:rowOff>
    </xdr:from>
    <xdr:to>
      <xdr:col>21</xdr:col>
      <xdr:colOff>412750</xdr:colOff>
      <xdr:row>77</xdr:row>
      <xdr:rowOff>125222</xdr:rowOff>
    </xdr:to>
    <xdr:sp macro="" textlink="">
      <xdr:nvSpPr>
        <xdr:cNvPr id="448" name="円/楕円 447"/>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109999</xdr:rowOff>
    </xdr:from>
    <xdr:ext cx="762000" cy="259045"/>
    <xdr:sp macro="" textlink="">
      <xdr:nvSpPr>
        <xdr:cNvPr id="449" name="テキスト ボックス 448"/>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xdr:rowOff>
    </xdr:from>
    <xdr:to>
      <xdr:col>20</xdr:col>
      <xdr:colOff>209550</xdr:colOff>
      <xdr:row>77</xdr:row>
      <xdr:rowOff>111506</xdr:rowOff>
    </xdr:to>
    <xdr:sp macro="" textlink="">
      <xdr:nvSpPr>
        <xdr:cNvPr id="450" name="円/楕円 449"/>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96283</xdr:rowOff>
    </xdr:from>
    <xdr:ext cx="762000" cy="259045"/>
    <xdr:sp macro="" textlink="">
      <xdr:nvSpPr>
        <xdr:cNvPr id="451" name="テキスト ボックス 450"/>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51054</xdr:rowOff>
    </xdr:from>
    <xdr:to>
      <xdr:col>19</xdr:col>
      <xdr:colOff>6350</xdr:colOff>
      <xdr:row>77</xdr:row>
      <xdr:rowOff>152654</xdr:rowOff>
    </xdr:to>
    <xdr:sp macro="" textlink="">
      <xdr:nvSpPr>
        <xdr:cNvPr id="452" name="円/楕円 451"/>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137431</xdr:rowOff>
    </xdr:from>
    <xdr:ext cx="762000" cy="259045"/>
    <xdr:sp macro="" textlink="">
      <xdr:nvSpPr>
        <xdr:cNvPr id="453" name="テキスト ボックス 452"/>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奈良県三郷町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96672</xdr:rowOff>
    </xdr:from>
    <xdr:to>
      <xdr:col>4</xdr:col>
      <xdr:colOff>1117600</xdr:colOff>
      <xdr:row>17</xdr:row>
      <xdr:rowOff>109311</xdr:rowOff>
    </xdr:to>
    <xdr:cxnSp macro="">
      <xdr:nvCxnSpPr>
        <xdr:cNvPr id="52" name="直線コネクタ 51"/>
        <xdr:cNvCxnSpPr/>
      </xdr:nvCxnSpPr>
      <xdr:spPr bwMode="auto">
        <a:xfrm>
          <a:off x="5003800" y="3058947"/>
          <a:ext cx="647700" cy="12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96672</xdr:rowOff>
    </xdr:from>
    <xdr:to>
      <xdr:col>4</xdr:col>
      <xdr:colOff>469900</xdr:colOff>
      <xdr:row>17</xdr:row>
      <xdr:rowOff>134783</xdr:rowOff>
    </xdr:to>
    <xdr:cxnSp macro="">
      <xdr:nvCxnSpPr>
        <xdr:cNvPr id="55" name="直線コネクタ 54"/>
        <xdr:cNvCxnSpPr/>
      </xdr:nvCxnSpPr>
      <xdr:spPr bwMode="auto">
        <a:xfrm flipV="1">
          <a:off x="4305300" y="3058947"/>
          <a:ext cx="698500" cy="38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134783</xdr:rowOff>
    </xdr:from>
    <xdr:to>
      <xdr:col>3</xdr:col>
      <xdr:colOff>904875</xdr:colOff>
      <xdr:row>18</xdr:row>
      <xdr:rowOff>24990</xdr:rowOff>
    </xdr:to>
    <xdr:cxnSp macro="">
      <xdr:nvCxnSpPr>
        <xdr:cNvPr id="58" name="直線コネクタ 57"/>
        <xdr:cNvCxnSpPr/>
      </xdr:nvCxnSpPr>
      <xdr:spPr bwMode="auto">
        <a:xfrm flipV="1">
          <a:off x="3606800" y="3097058"/>
          <a:ext cx="698500" cy="61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162901</xdr:rowOff>
    </xdr:from>
    <xdr:to>
      <xdr:col>3</xdr:col>
      <xdr:colOff>206375</xdr:colOff>
      <xdr:row>18</xdr:row>
      <xdr:rowOff>24990</xdr:rowOff>
    </xdr:to>
    <xdr:cxnSp macro="">
      <xdr:nvCxnSpPr>
        <xdr:cNvPr id="61" name="直線コネクタ 60"/>
        <xdr:cNvCxnSpPr/>
      </xdr:nvCxnSpPr>
      <xdr:spPr bwMode="auto">
        <a:xfrm>
          <a:off x="2908300" y="3125176"/>
          <a:ext cx="698500" cy="33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58511</xdr:rowOff>
    </xdr:from>
    <xdr:to>
      <xdr:col>5</xdr:col>
      <xdr:colOff>34925</xdr:colOff>
      <xdr:row>17</xdr:row>
      <xdr:rowOff>160111</xdr:rowOff>
    </xdr:to>
    <xdr:sp macro="" textlink="">
      <xdr:nvSpPr>
        <xdr:cNvPr id="71" name="円/楕円 70"/>
        <xdr:cNvSpPr/>
      </xdr:nvSpPr>
      <xdr:spPr bwMode="auto">
        <a:xfrm>
          <a:off x="5600700" y="302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75038</xdr:rowOff>
    </xdr:from>
    <xdr:ext cx="762000" cy="259045"/>
    <xdr:sp macro="" textlink="">
      <xdr:nvSpPr>
        <xdr:cNvPr id="72" name="人口1人当たり決算額の推移該当値テキスト130"/>
        <xdr:cNvSpPr txBox="1"/>
      </xdr:nvSpPr>
      <xdr:spPr>
        <a:xfrm>
          <a:off x="57404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73,000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45872</xdr:rowOff>
    </xdr:from>
    <xdr:to>
      <xdr:col>4</xdr:col>
      <xdr:colOff>520700</xdr:colOff>
      <xdr:row>17</xdr:row>
      <xdr:rowOff>147472</xdr:rowOff>
    </xdr:to>
    <xdr:sp macro="" textlink="">
      <xdr:nvSpPr>
        <xdr:cNvPr id="73" name="円/楕円 72"/>
        <xdr:cNvSpPr/>
      </xdr:nvSpPr>
      <xdr:spPr bwMode="auto">
        <a:xfrm>
          <a:off x="4953000" y="3008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157649</xdr:rowOff>
    </xdr:from>
    <xdr:ext cx="736600" cy="259045"/>
    <xdr:sp macro="" textlink="">
      <xdr:nvSpPr>
        <xdr:cNvPr id="74" name="テキスト ボックス 73"/>
        <xdr:cNvSpPr txBox="1"/>
      </xdr:nvSpPr>
      <xdr:spPr>
        <a:xfrm>
          <a:off x="4622800" y="277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73,774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83983</xdr:rowOff>
    </xdr:from>
    <xdr:to>
      <xdr:col>3</xdr:col>
      <xdr:colOff>955675</xdr:colOff>
      <xdr:row>18</xdr:row>
      <xdr:rowOff>14133</xdr:rowOff>
    </xdr:to>
    <xdr:sp macro="" textlink="">
      <xdr:nvSpPr>
        <xdr:cNvPr id="75" name="円/楕円 74"/>
        <xdr:cNvSpPr/>
      </xdr:nvSpPr>
      <xdr:spPr bwMode="auto">
        <a:xfrm>
          <a:off x="4254500" y="304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24310</xdr:rowOff>
    </xdr:from>
    <xdr:ext cx="762000" cy="259045"/>
    <xdr:sp macro="" textlink="">
      <xdr:nvSpPr>
        <xdr:cNvPr id="76" name="テキスト ボックス 75"/>
        <xdr:cNvSpPr txBox="1"/>
      </xdr:nvSpPr>
      <xdr:spPr>
        <a:xfrm>
          <a:off x="3924300" y="281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71,440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145640</xdr:rowOff>
    </xdr:from>
    <xdr:to>
      <xdr:col>3</xdr:col>
      <xdr:colOff>257175</xdr:colOff>
      <xdr:row>18</xdr:row>
      <xdr:rowOff>75790</xdr:rowOff>
    </xdr:to>
    <xdr:sp macro="" textlink="">
      <xdr:nvSpPr>
        <xdr:cNvPr id="77" name="円/楕円 76"/>
        <xdr:cNvSpPr/>
      </xdr:nvSpPr>
      <xdr:spPr bwMode="auto">
        <a:xfrm>
          <a:off x="3556000" y="3107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60567</xdr:rowOff>
    </xdr:from>
    <xdr:ext cx="762000" cy="259045"/>
    <xdr:sp macro="" textlink="">
      <xdr:nvSpPr>
        <xdr:cNvPr id="78" name="テキスト ボックス 77"/>
        <xdr:cNvSpPr txBox="1"/>
      </xdr:nvSpPr>
      <xdr:spPr>
        <a:xfrm>
          <a:off x="3225800" y="319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67,664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112101</xdr:rowOff>
    </xdr:from>
    <xdr:to>
      <xdr:col>2</xdr:col>
      <xdr:colOff>692150</xdr:colOff>
      <xdr:row>18</xdr:row>
      <xdr:rowOff>42251</xdr:rowOff>
    </xdr:to>
    <xdr:sp macro="" textlink="">
      <xdr:nvSpPr>
        <xdr:cNvPr id="79" name="円/楕円 78"/>
        <xdr:cNvSpPr/>
      </xdr:nvSpPr>
      <xdr:spPr bwMode="auto">
        <a:xfrm>
          <a:off x="2857500" y="3074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27028</xdr:rowOff>
    </xdr:from>
    <xdr:ext cx="762000" cy="259045"/>
    <xdr:sp macro="" textlink="">
      <xdr:nvSpPr>
        <xdr:cNvPr id="80" name="テキスト ボックス 79"/>
        <xdr:cNvSpPr txBox="1"/>
      </xdr:nvSpPr>
      <xdr:spPr>
        <a:xfrm>
          <a:off x="2527300" y="316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96901</xdr:rowOff>
    </xdr:from>
    <xdr:to>
      <xdr:col>4</xdr:col>
      <xdr:colOff>1117600</xdr:colOff>
      <xdr:row>38</xdr:row>
      <xdr:rowOff>154280</xdr:rowOff>
    </xdr:to>
    <xdr:cxnSp macro="">
      <xdr:nvCxnSpPr>
        <xdr:cNvPr id="114" name="直線コネクタ 113"/>
        <xdr:cNvCxnSpPr/>
      </xdr:nvCxnSpPr>
      <xdr:spPr bwMode="auto">
        <a:xfrm flipV="1">
          <a:off x="5003800" y="7564501"/>
          <a:ext cx="647700" cy="57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116332</xdr:rowOff>
    </xdr:from>
    <xdr:to>
      <xdr:col>4</xdr:col>
      <xdr:colOff>469900</xdr:colOff>
      <xdr:row>38</xdr:row>
      <xdr:rowOff>154280</xdr:rowOff>
    </xdr:to>
    <xdr:cxnSp macro="">
      <xdr:nvCxnSpPr>
        <xdr:cNvPr id="117" name="直線コネクタ 116"/>
        <xdr:cNvCxnSpPr/>
      </xdr:nvCxnSpPr>
      <xdr:spPr bwMode="auto">
        <a:xfrm>
          <a:off x="4305300" y="7583932"/>
          <a:ext cx="6985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328054</xdr:rowOff>
    </xdr:from>
    <xdr:to>
      <xdr:col>3</xdr:col>
      <xdr:colOff>904875</xdr:colOff>
      <xdr:row>38</xdr:row>
      <xdr:rowOff>116332</xdr:rowOff>
    </xdr:to>
    <xdr:cxnSp macro="">
      <xdr:nvCxnSpPr>
        <xdr:cNvPr id="120" name="直線コネクタ 119"/>
        <xdr:cNvCxnSpPr/>
      </xdr:nvCxnSpPr>
      <xdr:spPr bwMode="auto">
        <a:xfrm>
          <a:off x="3606800" y="7452754"/>
          <a:ext cx="698500" cy="131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142964</xdr:rowOff>
    </xdr:from>
    <xdr:to>
      <xdr:col>3</xdr:col>
      <xdr:colOff>206375</xdr:colOff>
      <xdr:row>37</xdr:row>
      <xdr:rowOff>328054</xdr:rowOff>
    </xdr:to>
    <xdr:cxnSp macro="">
      <xdr:nvCxnSpPr>
        <xdr:cNvPr id="123" name="直線コネクタ 122"/>
        <xdr:cNvCxnSpPr/>
      </xdr:nvCxnSpPr>
      <xdr:spPr bwMode="auto">
        <a:xfrm>
          <a:off x="2908300" y="7267664"/>
          <a:ext cx="698500" cy="185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46101</xdr:rowOff>
    </xdr:from>
    <xdr:to>
      <xdr:col>5</xdr:col>
      <xdr:colOff>34925</xdr:colOff>
      <xdr:row>38</xdr:row>
      <xdr:rowOff>147701</xdr:rowOff>
    </xdr:to>
    <xdr:sp macro="" textlink="">
      <xdr:nvSpPr>
        <xdr:cNvPr id="133" name="円/楕円 132"/>
        <xdr:cNvSpPr/>
      </xdr:nvSpPr>
      <xdr:spPr bwMode="auto">
        <a:xfrm>
          <a:off x="5600700" y="751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297578</xdr:rowOff>
    </xdr:from>
    <xdr:ext cx="762000" cy="259045"/>
    <xdr:sp macro="" textlink="">
      <xdr:nvSpPr>
        <xdr:cNvPr id="134" name="人口1人当たり決算額の推移該当値テキスト445"/>
        <xdr:cNvSpPr txBox="1"/>
      </xdr:nvSpPr>
      <xdr:spPr>
        <a:xfrm>
          <a:off x="5740400" y="742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103480</xdr:rowOff>
    </xdr:from>
    <xdr:to>
      <xdr:col>4</xdr:col>
      <xdr:colOff>520700</xdr:colOff>
      <xdr:row>39</xdr:row>
      <xdr:rowOff>33630</xdr:rowOff>
    </xdr:to>
    <xdr:sp macro="" textlink="">
      <xdr:nvSpPr>
        <xdr:cNvPr id="135" name="円/楕円 134"/>
        <xdr:cNvSpPr/>
      </xdr:nvSpPr>
      <xdr:spPr bwMode="auto">
        <a:xfrm>
          <a:off x="4953000" y="757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39</xdr:row>
      <xdr:rowOff>18407</xdr:rowOff>
    </xdr:from>
    <xdr:ext cx="736600" cy="259045"/>
    <xdr:sp macro="" textlink="">
      <xdr:nvSpPr>
        <xdr:cNvPr id="136" name="テキスト ボックス 135"/>
        <xdr:cNvSpPr txBox="1"/>
      </xdr:nvSpPr>
      <xdr:spPr>
        <a:xfrm>
          <a:off x="4622800" y="7657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-1,716</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65532</xdr:rowOff>
    </xdr:from>
    <xdr:to>
      <xdr:col>3</xdr:col>
      <xdr:colOff>955675</xdr:colOff>
      <xdr:row>38</xdr:row>
      <xdr:rowOff>167132</xdr:rowOff>
    </xdr:to>
    <xdr:sp macro="" textlink="">
      <xdr:nvSpPr>
        <xdr:cNvPr id="137" name="円/楕円 136"/>
        <xdr:cNvSpPr/>
      </xdr:nvSpPr>
      <xdr:spPr bwMode="auto">
        <a:xfrm>
          <a:off x="4254500" y="7533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151909</xdr:rowOff>
    </xdr:from>
    <xdr:ext cx="762000" cy="259045"/>
    <xdr:sp macro="" textlink="">
      <xdr:nvSpPr>
        <xdr:cNvPr id="138" name="テキスト ボックス 137"/>
        <xdr:cNvSpPr txBox="1"/>
      </xdr:nvSpPr>
      <xdr:spPr>
        <a:xfrm>
          <a:off x="3924300" y="761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277254</xdr:rowOff>
    </xdr:from>
    <xdr:to>
      <xdr:col>3</xdr:col>
      <xdr:colOff>257175</xdr:colOff>
      <xdr:row>38</xdr:row>
      <xdr:rowOff>35954</xdr:rowOff>
    </xdr:to>
    <xdr:sp macro="" textlink="">
      <xdr:nvSpPr>
        <xdr:cNvPr id="139" name="円/楕円 138"/>
        <xdr:cNvSpPr/>
      </xdr:nvSpPr>
      <xdr:spPr bwMode="auto">
        <a:xfrm>
          <a:off x="3556000" y="7401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20731</xdr:rowOff>
    </xdr:from>
    <xdr:ext cx="762000" cy="259045"/>
    <xdr:sp macro="" textlink="">
      <xdr:nvSpPr>
        <xdr:cNvPr id="140" name="テキスト ボックス 139"/>
        <xdr:cNvSpPr txBox="1"/>
      </xdr:nvSpPr>
      <xdr:spPr>
        <a:xfrm>
          <a:off x="3225800" y="748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92164</xdr:rowOff>
    </xdr:from>
    <xdr:to>
      <xdr:col>2</xdr:col>
      <xdr:colOff>692150</xdr:colOff>
      <xdr:row>37</xdr:row>
      <xdr:rowOff>193764</xdr:rowOff>
    </xdr:to>
    <xdr:sp macro="" textlink="">
      <xdr:nvSpPr>
        <xdr:cNvPr id="141" name="円/楕円 140"/>
        <xdr:cNvSpPr/>
      </xdr:nvSpPr>
      <xdr:spPr bwMode="auto">
        <a:xfrm>
          <a:off x="2857500" y="7216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178541</xdr:rowOff>
    </xdr:from>
    <xdr:ext cx="762000" cy="259045"/>
    <xdr:sp macro="" textlink="">
      <xdr:nvSpPr>
        <xdr:cNvPr id="142" name="テキスト ボックス 141"/>
        <xdr:cNvSpPr txBox="1"/>
      </xdr:nvSpPr>
      <xdr:spPr>
        <a:xfrm>
          <a:off x="2527300" y="73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23,262
23,097
8.79
9,467,144
9,186,997
280,147
4,818,238
6,351,455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82017</xdr:rowOff>
    </xdr:from>
    <xdr:to>
      <xdr:col>6</xdr:col>
      <xdr:colOff>511175</xdr:colOff>
      <xdr:row>36</xdr:row>
      <xdr:rowOff>92037</xdr:rowOff>
    </xdr:to>
    <xdr:cxnSp macro="">
      <xdr:nvCxnSpPr>
        <xdr:cNvPr id="61" name="直線コネクタ 60"/>
        <xdr:cNvCxnSpPr/>
      </xdr:nvCxnSpPr>
      <xdr:spPr>
        <a:xfrm>
          <a:off x="3797300" y="6254217"/>
          <a:ext cx="8382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82017</xdr:rowOff>
    </xdr:from>
    <xdr:to>
      <xdr:col>5</xdr:col>
      <xdr:colOff>358775</xdr:colOff>
      <xdr:row>36</xdr:row>
      <xdr:rowOff>115983</xdr:rowOff>
    </xdr:to>
    <xdr:cxnSp macro="">
      <xdr:nvCxnSpPr>
        <xdr:cNvPr id="64" name="直線コネクタ 63"/>
        <xdr:cNvCxnSpPr/>
      </xdr:nvCxnSpPr>
      <xdr:spPr>
        <a:xfrm flipV="1">
          <a:off x="2908300" y="6254217"/>
          <a:ext cx="889000" cy="3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115983</xdr:rowOff>
    </xdr:from>
    <xdr:to>
      <xdr:col>4</xdr:col>
      <xdr:colOff>155575</xdr:colOff>
      <xdr:row>36</xdr:row>
      <xdr:rowOff>140481</xdr:rowOff>
    </xdr:to>
    <xdr:cxnSp macro="">
      <xdr:nvCxnSpPr>
        <xdr:cNvPr id="67" name="直線コネクタ 66"/>
        <xdr:cNvCxnSpPr/>
      </xdr:nvCxnSpPr>
      <xdr:spPr>
        <a:xfrm flipV="1">
          <a:off x="2019300" y="6288183"/>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140481</xdr:rowOff>
    </xdr:from>
    <xdr:to>
      <xdr:col>2</xdr:col>
      <xdr:colOff>638175</xdr:colOff>
      <xdr:row>36</xdr:row>
      <xdr:rowOff>163265</xdr:rowOff>
    </xdr:to>
    <xdr:cxnSp macro="">
      <xdr:nvCxnSpPr>
        <xdr:cNvPr id="70" name="直線コネクタ 69"/>
        <xdr:cNvCxnSpPr/>
      </xdr:nvCxnSpPr>
      <xdr:spPr>
        <a:xfrm flipV="1">
          <a:off x="1130300" y="6312681"/>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41237</xdr:rowOff>
    </xdr:from>
    <xdr:to>
      <xdr:col>6</xdr:col>
      <xdr:colOff>561975</xdr:colOff>
      <xdr:row>36</xdr:row>
      <xdr:rowOff>142837</xdr:rowOff>
    </xdr:to>
    <xdr:sp macro="" textlink="">
      <xdr:nvSpPr>
        <xdr:cNvPr id="80" name="円/楕円 79"/>
        <xdr:cNvSpPr/>
      </xdr:nvSpPr>
      <xdr:spPr>
        <a:xfrm>
          <a:off x="4584700" y="62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64114</xdr:rowOff>
    </xdr:from>
    <xdr:ext cx="534377" cy="259045"/>
    <xdr:sp macro="" textlink="">
      <xdr:nvSpPr>
        <xdr:cNvPr id="81" name="人件費該当値テキスト"/>
        <xdr:cNvSpPr txBox="1"/>
      </xdr:nvSpPr>
      <xdr:spPr>
        <a:xfrm>
          <a:off x="4686300" y="606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64,502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31217</xdr:rowOff>
    </xdr:from>
    <xdr:to>
      <xdr:col>5</xdr:col>
      <xdr:colOff>409575</xdr:colOff>
      <xdr:row>36</xdr:row>
      <xdr:rowOff>132817</xdr:rowOff>
    </xdr:to>
    <xdr:sp macro="" textlink="">
      <xdr:nvSpPr>
        <xdr:cNvPr id="82" name="円/楕円 81"/>
        <xdr:cNvSpPr/>
      </xdr:nvSpPr>
      <xdr:spPr>
        <a:xfrm>
          <a:off x="3746500" y="62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149344</xdr:rowOff>
    </xdr:from>
    <xdr:ext cx="534377" cy="259045"/>
    <xdr:sp macro="" textlink="">
      <xdr:nvSpPr>
        <xdr:cNvPr id="83" name="テキスト ボックス 82"/>
        <xdr:cNvSpPr txBox="1"/>
      </xdr:nvSpPr>
      <xdr:spPr>
        <a:xfrm>
          <a:off x="3530111" y="597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65183</xdr:rowOff>
    </xdr:from>
    <xdr:to>
      <xdr:col>4</xdr:col>
      <xdr:colOff>206375</xdr:colOff>
      <xdr:row>36</xdr:row>
      <xdr:rowOff>166783</xdr:rowOff>
    </xdr:to>
    <xdr:sp macro="" textlink="">
      <xdr:nvSpPr>
        <xdr:cNvPr id="84" name="円/楕円 83"/>
        <xdr:cNvSpPr/>
      </xdr:nvSpPr>
      <xdr:spPr>
        <a:xfrm>
          <a:off x="2857500" y="62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11860</xdr:rowOff>
    </xdr:from>
    <xdr:ext cx="534377" cy="259045"/>
    <xdr:sp macro="" textlink="">
      <xdr:nvSpPr>
        <xdr:cNvPr id="85" name="テキスト ボックス 84"/>
        <xdr:cNvSpPr txBox="1"/>
      </xdr:nvSpPr>
      <xdr:spPr>
        <a:xfrm>
          <a:off x="2641111" y="60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89681</xdr:rowOff>
    </xdr:from>
    <xdr:to>
      <xdr:col>3</xdr:col>
      <xdr:colOff>3175</xdr:colOff>
      <xdr:row>37</xdr:row>
      <xdr:rowOff>19831</xdr:rowOff>
    </xdr:to>
    <xdr:sp macro="" textlink="">
      <xdr:nvSpPr>
        <xdr:cNvPr id="86" name="円/楕円 85"/>
        <xdr:cNvSpPr/>
      </xdr:nvSpPr>
      <xdr:spPr>
        <a:xfrm>
          <a:off x="1968500" y="626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36358</xdr:rowOff>
    </xdr:from>
    <xdr:ext cx="534377" cy="259045"/>
    <xdr:sp macro="" textlink="">
      <xdr:nvSpPr>
        <xdr:cNvPr id="87" name="テキスト ボックス 86"/>
        <xdr:cNvSpPr txBox="1"/>
      </xdr:nvSpPr>
      <xdr:spPr>
        <a:xfrm>
          <a:off x="1752111" y="60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112465</xdr:rowOff>
    </xdr:from>
    <xdr:to>
      <xdr:col>1</xdr:col>
      <xdr:colOff>485775</xdr:colOff>
      <xdr:row>37</xdr:row>
      <xdr:rowOff>42615</xdr:rowOff>
    </xdr:to>
    <xdr:sp macro="" textlink="">
      <xdr:nvSpPr>
        <xdr:cNvPr id="88" name="円/楕円 87"/>
        <xdr:cNvSpPr/>
      </xdr:nvSpPr>
      <xdr:spPr>
        <a:xfrm>
          <a:off x="1079500" y="62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59142</xdr:rowOff>
    </xdr:from>
    <xdr:ext cx="534377" cy="259045"/>
    <xdr:sp macro="" textlink="">
      <xdr:nvSpPr>
        <xdr:cNvPr id="89" name="テキスト ボックス 88"/>
        <xdr:cNvSpPr txBox="1"/>
      </xdr:nvSpPr>
      <xdr:spPr>
        <a:xfrm>
          <a:off x="863111" y="605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165902</xdr:rowOff>
    </xdr:from>
    <xdr:to>
      <xdr:col>6</xdr:col>
      <xdr:colOff>511175</xdr:colOff>
      <xdr:row>57</xdr:row>
      <xdr:rowOff>42366</xdr:rowOff>
    </xdr:to>
    <xdr:cxnSp macro="">
      <xdr:nvCxnSpPr>
        <xdr:cNvPr id="116" name="直線コネクタ 115"/>
        <xdr:cNvCxnSpPr/>
      </xdr:nvCxnSpPr>
      <xdr:spPr>
        <a:xfrm flipV="1">
          <a:off x="3797300" y="9767102"/>
          <a:ext cx="838200" cy="4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42366</xdr:rowOff>
    </xdr:from>
    <xdr:to>
      <xdr:col>5</xdr:col>
      <xdr:colOff>358775</xdr:colOff>
      <xdr:row>57</xdr:row>
      <xdr:rowOff>94935</xdr:rowOff>
    </xdr:to>
    <xdr:cxnSp macro="">
      <xdr:nvCxnSpPr>
        <xdr:cNvPr id="119" name="直線コネクタ 118"/>
        <xdr:cNvCxnSpPr/>
      </xdr:nvCxnSpPr>
      <xdr:spPr>
        <a:xfrm flipV="1">
          <a:off x="2908300" y="9815016"/>
          <a:ext cx="889000" cy="5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78911</xdr:rowOff>
    </xdr:from>
    <xdr:to>
      <xdr:col>4</xdr:col>
      <xdr:colOff>155575</xdr:colOff>
      <xdr:row>57</xdr:row>
      <xdr:rowOff>94935</xdr:rowOff>
    </xdr:to>
    <xdr:cxnSp macro="">
      <xdr:nvCxnSpPr>
        <xdr:cNvPr id="122" name="直線コネクタ 121"/>
        <xdr:cNvCxnSpPr/>
      </xdr:nvCxnSpPr>
      <xdr:spPr>
        <a:xfrm>
          <a:off x="2019300" y="9851561"/>
          <a:ext cx="889000" cy="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78911</xdr:rowOff>
    </xdr:from>
    <xdr:to>
      <xdr:col>2</xdr:col>
      <xdr:colOff>638175</xdr:colOff>
      <xdr:row>57</xdr:row>
      <xdr:rowOff>95703</xdr:rowOff>
    </xdr:to>
    <xdr:cxnSp macro="">
      <xdr:nvCxnSpPr>
        <xdr:cNvPr id="125" name="直線コネクタ 124"/>
        <xdr:cNvCxnSpPr/>
      </xdr:nvCxnSpPr>
      <xdr:spPr>
        <a:xfrm flipV="1">
          <a:off x="1130300" y="9851561"/>
          <a:ext cx="889000" cy="1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115102</xdr:rowOff>
    </xdr:from>
    <xdr:to>
      <xdr:col>6</xdr:col>
      <xdr:colOff>561975</xdr:colOff>
      <xdr:row>57</xdr:row>
      <xdr:rowOff>45252</xdr:rowOff>
    </xdr:to>
    <xdr:sp macro="" textlink="">
      <xdr:nvSpPr>
        <xdr:cNvPr id="135" name="円/楕円 134"/>
        <xdr:cNvSpPr/>
      </xdr:nvSpPr>
      <xdr:spPr>
        <a:xfrm>
          <a:off x="4584700" y="971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137979</xdr:rowOff>
    </xdr:from>
    <xdr:ext cx="534377" cy="259045"/>
    <xdr:sp macro="" textlink="">
      <xdr:nvSpPr>
        <xdr:cNvPr id="136" name="物件費該当値テキスト"/>
        <xdr:cNvSpPr txBox="1"/>
      </xdr:nvSpPr>
      <xdr:spPr>
        <a:xfrm>
          <a:off x="4686300" y="956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69,269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163016</xdr:rowOff>
    </xdr:from>
    <xdr:to>
      <xdr:col>5</xdr:col>
      <xdr:colOff>409575</xdr:colOff>
      <xdr:row>57</xdr:row>
      <xdr:rowOff>93166</xdr:rowOff>
    </xdr:to>
    <xdr:sp macro="" textlink="">
      <xdr:nvSpPr>
        <xdr:cNvPr id="137" name="円/楕円 136"/>
        <xdr:cNvSpPr/>
      </xdr:nvSpPr>
      <xdr:spPr>
        <a:xfrm>
          <a:off x="3746500" y="97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109693</xdr:rowOff>
    </xdr:from>
    <xdr:ext cx="534377" cy="259045"/>
    <xdr:sp macro="" textlink="">
      <xdr:nvSpPr>
        <xdr:cNvPr id="138" name="テキスト ボックス 137"/>
        <xdr:cNvSpPr txBox="1"/>
      </xdr:nvSpPr>
      <xdr:spPr>
        <a:xfrm>
          <a:off x="3530111" y="95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44135</xdr:rowOff>
    </xdr:from>
    <xdr:to>
      <xdr:col>4</xdr:col>
      <xdr:colOff>206375</xdr:colOff>
      <xdr:row>57</xdr:row>
      <xdr:rowOff>145735</xdr:rowOff>
    </xdr:to>
    <xdr:sp macro="" textlink="">
      <xdr:nvSpPr>
        <xdr:cNvPr id="139" name="円/楕円 138"/>
        <xdr:cNvSpPr/>
      </xdr:nvSpPr>
      <xdr:spPr>
        <a:xfrm>
          <a:off x="2857500" y="98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136862</xdr:rowOff>
    </xdr:from>
    <xdr:ext cx="534377" cy="259045"/>
    <xdr:sp macro="" textlink="">
      <xdr:nvSpPr>
        <xdr:cNvPr id="140" name="テキスト ボックス 139"/>
        <xdr:cNvSpPr txBox="1"/>
      </xdr:nvSpPr>
      <xdr:spPr>
        <a:xfrm>
          <a:off x="2641111" y="990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28111</xdr:rowOff>
    </xdr:from>
    <xdr:to>
      <xdr:col>3</xdr:col>
      <xdr:colOff>3175</xdr:colOff>
      <xdr:row>57</xdr:row>
      <xdr:rowOff>129711</xdr:rowOff>
    </xdr:to>
    <xdr:sp macro="" textlink="">
      <xdr:nvSpPr>
        <xdr:cNvPr id="141" name="円/楕円 140"/>
        <xdr:cNvSpPr/>
      </xdr:nvSpPr>
      <xdr:spPr>
        <a:xfrm>
          <a:off x="1968500" y="98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120838</xdr:rowOff>
    </xdr:from>
    <xdr:ext cx="534377" cy="259045"/>
    <xdr:sp macro="" textlink="">
      <xdr:nvSpPr>
        <xdr:cNvPr id="142" name="テキスト ボックス 141"/>
        <xdr:cNvSpPr txBox="1"/>
      </xdr:nvSpPr>
      <xdr:spPr>
        <a:xfrm>
          <a:off x="1752111" y="989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44903</xdr:rowOff>
    </xdr:from>
    <xdr:to>
      <xdr:col>1</xdr:col>
      <xdr:colOff>485775</xdr:colOff>
      <xdr:row>57</xdr:row>
      <xdr:rowOff>146503</xdr:rowOff>
    </xdr:to>
    <xdr:sp macro="" textlink="">
      <xdr:nvSpPr>
        <xdr:cNvPr id="143" name="円/楕円 142"/>
        <xdr:cNvSpPr/>
      </xdr:nvSpPr>
      <xdr:spPr>
        <a:xfrm>
          <a:off x="1079500" y="98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137630</xdr:rowOff>
    </xdr:from>
    <xdr:ext cx="534377" cy="259045"/>
    <xdr:sp macro="" textlink="">
      <xdr:nvSpPr>
        <xdr:cNvPr id="144" name="テキスト ボックス 143"/>
        <xdr:cNvSpPr txBox="1"/>
      </xdr:nvSpPr>
      <xdr:spPr>
        <a:xfrm>
          <a:off x="863111" y="991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94284</xdr:rowOff>
    </xdr:from>
    <xdr:to>
      <xdr:col>6</xdr:col>
      <xdr:colOff>511175</xdr:colOff>
      <xdr:row>78</xdr:row>
      <xdr:rowOff>102743</xdr:rowOff>
    </xdr:to>
    <xdr:cxnSp macro="">
      <xdr:nvCxnSpPr>
        <xdr:cNvPr id="173" name="直線コネクタ 172"/>
        <xdr:cNvCxnSpPr/>
      </xdr:nvCxnSpPr>
      <xdr:spPr>
        <a:xfrm>
          <a:off x="3797300" y="13467384"/>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2463</xdr:rowOff>
    </xdr:from>
    <xdr:to>
      <xdr:col>5</xdr:col>
      <xdr:colOff>358775</xdr:colOff>
      <xdr:row>78</xdr:row>
      <xdr:rowOff>94284</xdr:rowOff>
    </xdr:to>
    <xdr:cxnSp macro="">
      <xdr:nvCxnSpPr>
        <xdr:cNvPr id="176" name="直線コネクタ 175"/>
        <xdr:cNvCxnSpPr/>
      </xdr:nvCxnSpPr>
      <xdr:spPr>
        <a:xfrm>
          <a:off x="2908300" y="13375563"/>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2463</xdr:rowOff>
    </xdr:from>
    <xdr:to>
      <xdr:col>4</xdr:col>
      <xdr:colOff>155575</xdr:colOff>
      <xdr:row>78</xdr:row>
      <xdr:rowOff>81635</xdr:rowOff>
    </xdr:to>
    <xdr:cxnSp macro="">
      <xdr:nvCxnSpPr>
        <xdr:cNvPr id="179" name="直線コネクタ 178"/>
        <xdr:cNvCxnSpPr/>
      </xdr:nvCxnSpPr>
      <xdr:spPr>
        <a:xfrm flipV="1">
          <a:off x="2019300" y="13375563"/>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167742</xdr:rowOff>
    </xdr:from>
    <xdr:to>
      <xdr:col>2</xdr:col>
      <xdr:colOff>638175</xdr:colOff>
      <xdr:row>78</xdr:row>
      <xdr:rowOff>81635</xdr:rowOff>
    </xdr:to>
    <xdr:cxnSp macro="">
      <xdr:nvCxnSpPr>
        <xdr:cNvPr id="182" name="直線コネクタ 181"/>
        <xdr:cNvCxnSpPr/>
      </xdr:nvCxnSpPr>
      <xdr:spPr>
        <a:xfrm>
          <a:off x="1130300" y="13369392"/>
          <a:ext cx="889000" cy="8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51943</xdr:rowOff>
    </xdr:from>
    <xdr:to>
      <xdr:col>6</xdr:col>
      <xdr:colOff>561975</xdr:colOff>
      <xdr:row>78</xdr:row>
      <xdr:rowOff>153543</xdr:rowOff>
    </xdr:to>
    <xdr:sp macro="" textlink="">
      <xdr:nvSpPr>
        <xdr:cNvPr id="192" name="円/楕円 191"/>
        <xdr:cNvSpPr/>
      </xdr:nvSpPr>
      <xdr:spPr>
        <a:xfrm>
          <a:off x="4584700" y="13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138320</xdr:rowOff>
    </xdr:from>
    <xdr:ext cx="469744" cy="259045"/>
    <xdr:sp macro="" textlink="">
      <xdr:nvSpPr>
        <xdr:cNvPr id="193" name="維持補修費該当値テキスト"/>
        <xdr:cNvSpPr txBox="1"/>
      </xdr:nvSpPr>
      <xdr:spPr>
        <a:xfrm>
          <a:off x="46863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43484</xdr:rowOff>
    </xdr:from>
    <xdr:to>
      <xdr:col>5</xdr:col>
      <xdr:colOff>409575</xdr:colOff>
      <xdr:row>78</xdr:row>
      <xdr:rowOff>145084</xdr:rowOff>
    </xdr:to>
    <xdr:sp macro="" textlink="">
      <xdr:nvSpPr>
        <xdr:cNvPr id="194" name="円/楕円 193"/>
        <xdr:cNvSpPr/>
      </xdr:nvSpPr>
      <xdr:spPr>
        <a:xfrm>
          <a:off x="3746500" y="13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136211</xdr:rowOff>
    </xdr:from>
    <xdr:ext cx="469744" cy="259045"/>
    <xdr:sp macro="" textlink="">
      <xdr:nvSpPr>
        <xdr:cNvPr id="195" name="テキスト ボックス 194"/>
        <xdr:cNvSpPr txBox="1"/>
      </xdr:nvSpPr>
      <xdr:spPr>
        <a:xfrm>
          <a:off x="3562427" y="1350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123113</xdr:rowOff>
    </xdr:from>
    <xdr:to>
      <xdr:col>4</xdr:col>
      <xdr:colOff>206375</xdr:colOff>
      <xdr:row>78</xdr:row>
      <xdr:rowOff>53263</xdr:rowOff>
    </xdr:to>
    <xdr:sp macro="" textlink="">
      <xdr:nvSpPr>
        <xdr:cNvPr id="196" name="円/楕円 195"/>
        <xdr:cNvSpPr/>
      </xdr:nvSpPr>
      <xdr:spPr>
        <a:xfrm>
          <a:off x="2857500" y="133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44390</xdr:rowOff>
    </xdr:from>
    <xdr:ext cx="469744" cy="259045"/>
    <xdr:sp macro="" textlink="">
      <xdr:nvSpPr>
        <xdr:cNvPr id="197" name="テキスト ボックス 196"/>
        <xdr:cNvSpPr txBox="1"/>
      </xdr:nvSpPr>
      <xdr:spPr>
        <a:xfrm>
          <a:off x="2673427"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30835</xdr:rowOff>
    </xdr:from>
    <xdr:to>
      <xdr:col>3</xdr:col>
      <xdr:colOff>3175</xdr:colOff>
      <xdr:row>78</xdr:row>
      <xdr:rowOff>132435</xdr:rowOff>
    </xdr:to>
    <xdr:sp macro="" textlink="">
      <xdr:nvSpPr>
        <xdr:cNvPr id="198" name="円/楕円 197"/>
        <xdr:cNvSpPr/>
      </xdr:nvSpPr>
      <xdr:spPr>
        <a:xfrm>
          <a:off x="1968500" y="134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123562</xdr:rowOff>
    </xdr:from>
    <xdr:ext cx="469744" cy="259045"/>
    <xdr:sp macro="" textlink="">
      <xdr:nvSpPr>
        <xdr:cNvPr id="199" name="テキスト ボックス 198"/>
        <xdr:cNvSpPr txBox="1"/>
      </xdr:nvSpPr>
      <xdr:spPr>
        <a:xfrm>
          <a:off x="1784427" y="13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116942</xdr:rowOff>
    </xdr:from>
    <xdr:to>
      <xdr:col>1</xdr:col>
      <xdr:colOff>485775</xdr:colOff>
      <xdr:row>78</xdr:row>
      <xdr:rowOff>47092</xdr:rowOff>
    </xdr:to>
    <xdr:sp macro="" textlink="">
      <xdr:nvSpPr>
        <xdr:cNvPr id="200" name="円/楕円 199"/>
        <xdr:cNvSpPr/>
      </xdr:nvSpPr>
      <xdr:spPr>
        <a:xfrm>
          <a:off x="1079500" y="133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38219</xdr:rowOff>
    </xdr:from>
    <xdr:ext cx="469744" cy="259045"/>
    <xdr:sp macro="" textlink="">
      <xdr:nvSpPr>
        <xdr:cNvPr id="201" name="テキスト ボックス 200"/>
        <xdr:cNvSpPr txBox="1"/>
      </xdr:nvSpPr>
      <xdr:spPr>
        <a:xfrm>
          <a:off x="895427" y="134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121507</xdr:rowOff>
    </xdr:from>
    <xdr:to>
      <xdr:col>6</xdr:col>
      <xdr:colOff>511175</xdr:colOff>
      <xdr:row>97</xdr:row>
      <xdr:rowOff>9361</xdr:rowOff>
    </xdr:to>
    <xdr:cxnSp macro="">
      <xdr:nvCxnSpPr>
        <xdr:cNvPr id="231" name="直線コネクタ 230"/>
        <xdr:cNvCxnSpPr/>
      </xdr:nvCxnSpPr>
      <xdr:spPr>
        <a:xfrm flipV="1">
          <a:off x="3797300" y="16580707"/>
          <a:ext cx="838200" cy="5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9361</xdr:rowOff>
    </xdr:from>
    <xdr:to>
      <xdr:col>5</xdr:col>
      <xdr:colOff>358775</xdr:colOff>
      <xdr:row>97</xdr:row>
      <xdr:rowOff>27820</xdr:rowOff>
    </xdr:to>
    <xdr:cxnSp macro="">
      <xdr:nvCxnSpPr>
        <xdr:cNvPr id="234" name="直線コネクタ 233"/>
        <xdr:cNvCxnSpPr/>
      </xdr:nvCxnSpPr>
      <xdr:spPr>
        <a:xfrm flipV="1">
          <a:off x="2908300" y="16640011"/>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27820</xdr:rowOff>
    </xdr:from>
    <xdr:to>
      <xdr:col>4</xdr:col>
      <xdr:colOff>155575</xdr:colOff>
      <xdr:row>97</xdr:row>
      <xdr:rowOff>153739</xdr:rowOff>
    </xdr:to>
    <xdr:cxnSp macro="">
      <xdr:nvCxnSpPr>
        <xdr:cNvPr id="237" name="直線コネクタ 236"/>
        <xdr:cNvCxnSpPr/>
      </xdr:nvCxnSpPr>
      <xdr:spPr>
        <a:xfrm flipV="1">
          <a:off x="2019300" y="16658470"/>
          <a:ext cx="889000" cy="12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153739</xdr:rowOff>
    </xdr:from>
    <xdr:to>
      <xdr:col>2</xdr:col>
      <xdr:colOff>638175</xdr:colOff>
      <xdr:row>98</xdr:row>
      <xdr:rowOff>55690</xdr:rowOff>
    </xdr:to>
    <xdr:cxnSp macro="">
      <xdr:nvCxnSpPr>
        <xdr:cNvPr id="240" name="直線コネクタ 239"/>
        <xdr:cNvCxnSpPr/>
      </xdr:nvCxnSpPr>
      <xdr:spPr>
        <a:xfrm flipV="1">
          <a:off x="1130300" y="16784389"/>
          <a:ext cx="889000" cy="7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70707</xdr:rowOff>
    </xdr:from>
    <xdr:to>
      <xdr:col>6</xdr:col>
      <xdr:colOff>561975</xdr:colOff>
      <xdr:row>97</xdr:row>
      <xdr:rowOff>857</xdr:rowOff>
    </xdr:to>
    <xdr:sp macro="" textlink="">
      <xdr:nvSpPr>
        <xdr:cNvPr id="250" name="円/楕円 249"/>
        <xdr:cNvSpPr/>
      </xdr:nvSpPr>
      <xdr:spPr>
        <a:xfrm>
          <a:off x="4584700" y="165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49134</xdr:rowOff>
    </xdr:from>
    <xdr:ext cx="534377" cy="259045"/>
    <xdr:sp macro="" textlink="">
      <xdr:nvSpPr>
        <xdr:cNvPr id="251" name="扶助費該当値テキスト"/>
        <xdr:cNvSpPr txBox="1"/>
      </xdr:nvSpPr>
      <xdr:spPr>
        <a:xfrm>
          <a:off x="4686300" y="1650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62,955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130011</xdr:rowOff>
    </xdr:from>
    <xdr:to>
      <xdr:col>5</xdr:col>
      <xdr:colOff>409575</xdr:colOff>
      <xdr:row>97</xdr:row>
      <xdr:rowOff>60161</xdr:rowOff>
    </xdr:to>
    <xdr:sp macro="" textlink="">
      <xdr:nvSpPr>
        <xdr:cNvPr id="252" name="円/楕円 251"/>
        <xdr:cNvSpPr/>
      </xdr:nvSpPr>
      <xdr:spPr>
        <a:xfrm>
          <a:off x="3746500" y="165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76688</xdr:rowOff>
    </xdr:from>
    <xdr:ext cx="534377" cy="259045"/>
    <xdr:sp macro="" textlink="">
      <xdr:nvSpPr>
        <xdr:cNvPr id="253" name="テキスト ボックス 252"/>
        <xdr:cNvSpPr txBox="1"/>
      </xdr:nvSpPr>
      <xdr:spPr>
        <a:xfrm>
          <a:off x="3530111" y="1636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148470</xdr:rowOff>
    </xdr:from>
    <xdr:to>
      <xdr:col>4</xdr:col>
      <xdr:colOff>206375</xdr:colOff>
      <xdr:row>97</xdr:row>
      <xdr:rowOff>78620</xdr:rowOff>
    </xdr:to>
    <xdr:sp macro="" textlink="">
      <xdr:nvSpPr>
        <xdr:cNvPr id="254" name="円/楕円 253"/>
        <xdr:cNvSpPr/>
      </xdr:nvSpPr>
      <xdr:spPr>
        <a:xfrm>
          <a:off x="2857500" y="166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95147</xdr:rowOff>
    </xdr:from>
    <xdr:ext cx="534377" cy="259045"/>
    <xdr:sp macro="" textlink="">
      <xdr:nvSpPr>
        <xdr:cNvPr id="255" name="テキスト ボックス 254"/>
        <xdr:cNvSpPr txBox="1"/>
      </xdr:nvSpPr>
      <xdr:spPr>
        <a:xfrm>
          <a:off x="2641111" y="163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102939</xdr:rowOff>
    </xdr:from>
    <xdr:to>
      <xdr:col>3</xdr:col>
      <xdr:colOff>3175</xdr:colOff>
      <xdr:row>98</xdr:row>
      <xdr:rowOff>33089</xdr:rowOff>
    </xdr:to>
    <xdr:sp macro="" textlink="">
      <xdr:nvSpPr>
        <xdr:cNvPr id="256" name="円/楕円 255"/>
        <xdr:cNvSpPr/>
      </xdr:nvSpPr>
      <xdr:spPr>
        <a:xfrm>
          <a:off x="1968500" y="167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49616</xdr:rowOff>
    </xdr:from>
    <xdr:ext cx="534377" cy="259045"/>
    <xdr:sp macro="" textlink="">
      <xdr:nvSpPr>
        <xdr:cNvPr id="257" name="テキスト ボックス 256"/>
        <xdr:cNvSpPr txBox="1"/>
      </xdr:nvSpPr>
      <xdr:spPr>
        <a:xfrm>
          <a:off x="1752111" y="1650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4890</xdr:rowOff>
    </xdr:from>
    <xdr:to>
      <xdr:col>1</xdr:col>
      <xdr:colOff>485775</xdr:colOff>
      <xdr:row>98</xdr:row>
      <xdr:rowOff>106490</xdr:rowOff>
    </xdr:to>
    <xdr:sp macro="" textlink="">
      <xdr:nvSpPr>
        <xdr:cNvPr id="258" name="円/楕円 257"/>
        <xdr:cNvSpPr/>
      </xdr:nvSpPr>
      <xdr:spPr>
        <a:xfrm>
          <a:off x="1079500" y="168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97617</xdr:rowOff>
    </xdr:from>
    <xdr:ext cx="534377" cy="259045"/>
    <xdr:sp macro="" textlink="">
      <xdr:nvSpPr>
        <xdr:cNvPr id="259" name="テキスト ボックス 258"/>
        <xdr:cNvSpPr txBox="1"/>
      </xdr:nvSpPr>
      <xdr:spPr>
        <a:xfrm>
          <a:off x="863111" y="1689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145643</xdr:rowOff>
    </xdr:from>
    <xdr:to>
      <xdr:col>15</xdr:col>
      <xdr:colOff>180975</xdr:colOff>
      <xdr:row>38</xdr:row>
      <xdr:rowOff>4790</xdr:rowOff>
    </xdr:to>
    <xdr:cxnSp macro="">
      <xdr:nvCxnSpPr>
        <xdr:cNvPr id="286" name="直線コネクタ 285"/>
        <xdr:cNvCxnSpPr/>
      </xdr:nvCxnSpPr>
      <xdr:spPr>
        <a:xfrm flipV="1">
          <a:off x="9639300" y="6317843"/>
          <a:ext cx="838200" cy="20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147879</xdr:rowOff>
    </xdr:from>
    <xdr:to>
      <xdr:col>14</xdr:col>
      <xdr:colOff>28575</xdr:colOff>
      <xdr:row>38</xdr:row>
      <xdr:rowOff>4790</xdr:rowOff>
    </xdr:to>
    <xdr:cxnSp macro="">
      <xdr:nvCxnSpPr>
        <xdr:cNvPr id="289" name="直線コネクタ 288"/>
        <xdr:cNvCxnSpPr/>
      </xdr:nvCxnSpPr>
      <xdr:spPr>
        <a:xfrm>
          <a:off x="8750300" y="6491529"/>
          <a:ext cx="889000" cy="2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147879</xdr:rowOff>
    </xdr:from>
    <xdr:to>
      <xdr:col>12</xdr:col>
      <xdr:colOff>511175</xdr:colOff>
      <xdr:row>38</xdr:row>
      <xdr:rowOff>6184</xdr:rowOff>
    </xdr:to>
    <xdr:cxnSp macro="">
      <xdr:nvCxnSpPr>
        <xdr:cNvPr id="292" name="直線コネクタ 291"/>
        <xdr:cNvCxnSpPr/>
      </xdr:nvCxnSpPr>
      <xdr:spPr>
        <a:xfrm flipV="1">
          <a:off x="7861300" y="6491529"/>
          <a:ext cx="889000" cy="2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168097</xdr:rowOff>
    </xdr:from>
    <xdr:to>
      <xdr:col>11</xdr:col>
      <xdr:colOff>307975</xdr:colOff>
      <xdr:row>38</xdr:row>
      <xdr:rowOff>6184</xdr:rowOff>
    </xdr:to>
    <xdr:cxnSp macro="">
      <xdr:nvCxnSpPr>
        <xdr:cNvPr id="295" name="直線コネクタ 294"/>
        <xdr:cNvCxnSpPr/>
      </xdr:nvCxnSpPr>
      <xdr:spPr>
        <a:xfrm>
          <a:off x="6972300" y="6511747"/>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94843</xdr:rowOff>
    </xdr:from>
    <xdr:to>
      <xdr:col>15</xdr:col>
      <xdr:colOff>231775</xdr:colOff>
      <xdr:row>37</xdr:row>
      <xdr:rowOff>24993</xdr:rowOff>
    </xdr:to>
    <xdr:sp macro="" textlink="">
      <xdr:nvSpPr>
        <xdr:cNvPr id="305" name="円/楕円 304"/>
        <xdr:cNvSpPr/>
      </xdr:nvSpPr>
      <xdr:spPr>
        <a:xfrm>
          <a:off x="10426700" y="62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117720</xdr:rowOff>
    </xdr:from>
    <xdr:ext cx="534377" cy="259045"/>
    <xdr:sp macro="" textlink="">
      <xdr:nvSpPr>
        <xdr:cNvPr id="306" name="補助費等該当値テキスト"/>
        <xdr:cNvSpPr txBox="1"/>
      </xdr:nvSpPr>
      <xdr:spPr>
        <a:xfrm>
          <a:off x="10528300" y="61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73,700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125439</xdr:rowOff>
    </xdr:from>
    <xdr:to>
      <xdr:col>14</xdr:col>
      <xdr:colOff>79375</xdr:colOff>
      <xdr:row>38</xdr:row>
      <xdr:rowOff>55589</xdr:rowOff>
    </xdr:to>
    <xdr:sp macro="" textlink="">
      <xdr:nvSpPr>
        <xdr:cNvPr id="307" name="円/楕円 306"/>
        <xdr:cNvSpPr/>
      </xdr:nvSpPr>
      <xdr:spPr>
        <a:xfrm>
          <a:off x="9588500" y="64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46717</xdr:rowOff>
    </xdr:from>
    <xdr:ext cx="534377" cy="259045"/>
    <xdr:sp macro="" textlink="">
      <xdr:nvSpPr>
        <xdr:cNvPr id="308" name="テキスト ボックス 307"/>
        <xdr:cNvSpPr txBox="1"/>
      </xdr:nvSpPr>
      <xdr:spPr>
        <a:xfrm>
          <a:off x="9372111" y="656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97079</xdr:rowOff>
    </xdr:from>
    <xdr:to>
      <xdr:col>12</xdr:col>
      <xdr:colOff>561975</xdr:colOff>
      <xdr:row>38</xdr:row>
      <xdr:rowOff>27229</xdr:rowOff>
    </xdr:to>
    <xdr:sp macro="" textlink="">
      <xdr:nvSpPr>
        <xdr:cNvPr id="309" name="円/楕円 308"/>
        <xdr:cNvSpPr/>
      </xdr:nvSpPr>
      <xdr:spPr>
        <a:xfrm>
          <a:off x="8699500" y="64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18356</xdr:rowOff>
    </xdr:from>
    <xdr:ext cx="534377" cy="259045"/>
    <xdr:sp macro="" textlink="">
      <xdr:nvSpPr>
        <xdr:cNvPr id="310" name="テキスト ボックス 309"/>
        <xdr:cNvSpPr txBox="1"/>
      </xdr:nvSpPr>
      <xdr:spPr>
        <a:xfrm>
          <a:off x="8483111" y="65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126834</xdr:rowOff>
    </xdr:from>
    <xdr:to>
      <xdr:col>11</xdr:col>
      <xdr:colOff>358775</xdr:colOff>
      <xdr:row>38</xdr:row>
      <xdr:rowOff>56984</xdr:rowOff>
    </xdr:to>
    <xdr:sp macro="" textlink="">
      <xdr:nvSpPr>
        <xdr:cNvPr id="311" name="円/楕円 310"/>
        <xdr:cNvSpPr/>
      </xdr:nvSpPr>
      <xdr:spPr>
        <a:xfrm>
          <a:off x="7810500" y="64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48111</xdr:rowOff>
    </xdr:from>
    <xdr:ext cx="534377" cy="259045"/>
    <xdr:sp macro="" textlink="">
      <xdr:nvSpPr>
        <xdr:cNvPr id="312" name="テキスト ボックス 311"/>
        <xdr:cNvSpPr txBox="1"/>
      </xdr:nvSpPr>
      <xdr:spPr>
        <a:xfrm>
          <a:off x="7594111" y="656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117297</xdr:rowOff>
    </xdr:from>
    <xdr:to>
      <xdr:col>10</xdr:col>
      <xdr:colOff>155575</xdr:colOff>
      <xdr:row>38</xdr:row>
      <xdr:rowOff>47447</xdr:rowOff>
    </xdr:to>
    <xdr:sp macro="" textlink="">
      <xdr:nvSpPr>
        <xdr:cNvPr id="313" name="円/楕円 312"/>
        <xdr:cNvSpPr/>
      </xdr:nvSpPr>
      <xdr:spPr>
        <a:xfrm>
          <a:off x="6921500" y="64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38574</xdr:rowOff>
    </xdr:from>
    <xdr:ext cx="534377" cy="259045"/>
    <xdr:sp macro="" textlink="">
      <xdr:nvSpPr>
        <xdr:cNvPr id="314" name="テキスト ボックス 313"/>
        <xdr:cNvSpPr txBox="1"/>
      </xdr:nvSpPr>
      <xdr:spPr>
        <a:xfrm>
          <a:off x="6705111" y="65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142268</xdr:rowOff>
    </xdr:from>
    <xdr:to>
      <xdr:col>15</xdr:col>
      <xdr:colOff>180975</xdr:colOff>
      <xdr:row>58</xdr:row>
      <xdr:rowOff>75707</xdr:rowOff>
    </xdr:to>
    <xdr:cxnSp macro="">
      <xdr:nvCxnSpPr>
        <xdr:cNvPr id="343" name="直線コネクタ 342"/>
        <xdr:cNvCxnSpPr/>
      </xdr:nvCxnSpPr>
      <xdr:spPr>
        <a:xfrm flipV="1">
          <a:off x="9639300" y="9914918"/>
          <a:ext cx="838200" cy="10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152913</xdr:rowOff>
    </xdr:from>
    <xdr:to>
      <xdr:col>14</xdr:col>
      <xdr:colOff>28575</xdr:colOff>
      <xdr:row>58</xdr:row>
      <xdr:rowOff>75707</xdr:rowOff>
    </xdr:to>
    <xdr:cxnSp macro="">
      <xdr:nvCxnSpPr>
        <xdr:cNvPr id="346" name="直線コネクタ 345"/>
        <xdr:cNvCxnSpPr/>
      </xdr:nvCxnSpPr>
      <xdr:spPr>
        <a:xfrm>
          <a:off x="8750300" y="9411213"/>
          <a:ext cx="889000" cy="60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152913</xdr:rowOff>
    </xdr:from>
    <xdr:to>
      <xdr:col>12</xdr:col>
      <xdr:colOff>511175</xdr:colOff>
      <xdr:row>57</xdr:row>
      <xdr:rowOff>97492</xdr:rowOff>
    </xdr:to>
    <xdr:cxnSp macro="">
      <xdr:nvCxnSpPr>
        <xdr:cNvPr id="349" name="直線コネクタ 348"/>
        <xdr:cNvCxnSpPr/>
      </xdr:nvCxnSpPr>
      <xdr:spPr>
        <a:xfrm flipV="1">
          <a:off x="7861300" y="9411213"/>
          <a:ext cx="889000" cy="45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121221</xdr:rowOff>
    </xdr:from>
    <xdr:to>
      <xdr:col>11</xdr:col>
      <xdr:colOff>307975</xdr:colOff>
      <xdr:row>57</xdr:row>
      <xdr:rowOff>97492</xdr:rowOff>
    </xdr:to>
    <xdr:cxnSp macro="">
      <xdr:nvCxnSpPr>
        <xdr:cNvPr id="352" name="直線コネクタ 351"/>
        <xdr:cNvCxnSpPr/>
      </xdr:nvCxnSpPr>
      <xdr:spPr>
        <a:xfrm>
          <a:off x="6972300" y="9550971"/>
          <a:ext cx="889000" cy="3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91468</xdr:rowOff>
    </xdr:from>
    <xdr:to>
      <xdr:col>15</xdr:col>
      <xdr:colOff>231775</xdr:colOff>
      <xdr:row>58</xdr:row>
      <xdr:rowOff>21618</xdr:rowOff>
    </xdr:to>
    <xdr:sp macro="" textlink="">
      <xdr:nvSpPr>
        <xdr:cNvPr id="362" name="円/楕円 361"/>
        <xdr:cNvSpPr/>
      </xdr:nvSpPr>
      <xdr:spPr>
        <a:xfrm>
          <a:off x="10426700" y="98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69895</xdr:rowOff>
    </xdr:from>
    <xdr:ext cx="534377" cy="259045"/>
    <xdr:sp macro="" textlink="">
      <xdr:nvSpPr>
        <xdr:cNvPr id="363" name="普通建設事業費該当値テキスト"/>
        <xdr:cNvSpPr txBox="1"/>
      </xdr:nvSpPr>
      <xdr:spPr>
        <a:xfrm>
          <a:off x="10528300" y="984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24907</xdr:rowOff>
    </xdr:from>
    <xdr:to>
      <xdr:col>14</xdr:col>
      <xdr:colOff>79375</xdr:colOff>
      <xdr:row>58</xdr:row>
      <xdr:rowOff>126507</xdr:rowOff>
    </xdr:to>
    <xdr:sp macro="" textlink="">
      <xdr:nvSpPr>
        <xdr:cNvPr id="364" name="円/楕円 363"/>
        <xdr:cNvSpPr/>
      </xdr:nvSpPr>
      <xdr:spPr>
        <a:xfrm>
          <a:off x="9588500" y="99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117634</xdr:rowOff>
    </xdr:from>
    <xdr:ext cx="534377" cy="259045"/>
    <xdr:sp macro="" textlink="">
      <xdr:nvSpPr>
        <xdr:cNvPr id="365" name="テキスト ボックス 364"/>
        <xdr:cNvSpPr txBox="1"/>
      </xdr:nvSpPr>
      <xdr:spPr>
        <a:xfrm>
          <a:off x="9372111" y="1006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102113</xdr:rowOff>
    </xdr:from>
    <xdr:to>
      <xdr:col>12</xdr:col>
      <xdr:colOff>561975</xdr:colOff>
      <xdr:row>55</xdr:row>
      <xdr:rowOff>32263</xdr:rowOff>
    </xdr:to>
    <xdr:sp macro="" textlink="">
      <xdr:nvSpPr>
        <xdr:cNvPr id="366" name="円/楕円 365"/>
        <xdr:cNvSpPr/>
      </xdr:nvSpPr>
      <xdr:spPr>
        <a:xfrm>
          <a:off x="8699500" y="936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48790</xdr:rowOff>
    </xdr:from>
    <xdr:ext cx="534377" cy="259045"/>
    <xdr:sp macro="" textlink="">
      <xdr:nvSpPr>
        <xdr:cNvPr id="367" name="テキスト ボックス 366"/>
        <xdr:cNvSpPr txBox="1"/>
      </xdr:nvSpPr>
      <xdr:spPr>
        <a:xfrm>
          <a:off x="8483111" y="913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98,266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46692</xdr:rowOff>
    </xdr:from>
    <xdr:to>
      <xdr:col>11</xdr:col>
      <xdr:colOff>358775</xdr:colOff>
      <xdr:row>57</xdr:row>
      <xdr:rowOff>148292</xdr:rowOff>
    </xdr:to>
    <xdr:sp macro="" textlink="">
      <xdr:nvSpPr>
        <xdr:cNvPr id="368" name="円/楕円 367"/>
        <xdr:cNvSpPr/>
      </xdr:nvSpPr>
      <xdr:spPr>
        <a:xfrm>
          <a:off x="7810500" y="98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139419</xdr:rowOff>
    </xdr:from>
    <xdr:ext cx="534377" cy="259045"/>
    <xdr:sp macro="" textlink="">
      <xdr:nvSpPr>
        <xdr:cNvPr id="369" name="テキスト ボックス 368"/>
        <xdr:cNvSpPr txBox="1"/>
      </xdr:nvSpPr>
      <xdr:spPr>
        <a:xfrm>
          <a:off x="7594111" y="99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70421</xdr:rowOff>
    </xdr:from>
    <xdr:to>
      <xdr:col>10</xdr:col>
      <xdr:colOff>155575</xdr:colOff>
      <xdr:row>56</xdr:row>
      <xdr:rowOff>571</xdr:rowOff>
    </xdr:to>
    <xdr:sp macro="" textlink="">
      <xdr:nvSpPr>
        <xdr:cNvPr id="370" name="円/楕円 369"/>
        <xdr:cNvSpPr/>
      </xdr:nvSpPr>
      <xdr:spPr>
        <a:xfrm>
          <a:off x="6921500" y="95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17098</xdr:rowOff>
    </xdr:from>
    <xdr:ext cx="534377" cy="259045"/>
    <xdr:sp macro="" textlink="">
      <xdr:nvSpPr>
        <xdr:cNvPr id="371" name="テキスト ボックス 370"/>
        <xdr:cNvSpPr txBox="1"/>
      </xdr:nvSpPr>
      <xdr:spPr>
        <a:xfrm>
          <a:off x="6705111" y="92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121552</xdr:rowOff>
    </xdr:from>
    <xdr:to>
      <xdr:col>15</xdr:col>
      <xdr:colOff>180975</xdr:colOff>
      <xdr:row>78</xdr:row>
      <xdr:rowOff>142317</xdr:rowOff>
    </xdr:to>
    <xdr:cxnSp macro="">
      <xdr:nvCxnSpPr>
        <xdr:cNvPr id="400" name="直線コネクタ 399"/>
        <xdr:cNvCxnSpPr/>
      </xdr:nvCxnSpPr>
      <xdr:spPr>
        <a:xfrm flipV="1">
          <a:off x="9639300" y="13494652"/>
          <a:ext cx="8382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71603</xdr:rowOff>
    </xdr:from>
    <xdr:to>
      <xdr:col>14</xdr:col>
      <xdr:colOff>28575</xdr:colOff>
      <xdr:row>78</xdr:row>
      <xdr:rowOff>142317</xdr:rowOff>
    </xdr:to>
    <xdr:cxnSp macro="">
      <xdr:nvCxnSpPr>
        <xdr:cNvPr id="403" name="直線コネクタ 402"/>
        <xdr:cNvCxnSpPr/>
      </xdr:nvCxnSpPr>
      <xdr:spPr>
        <a:xfrm>
          <a:off x="8750300" y="12587453"/>
          <a:ext cx="889000" cy="9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70752</xdr:rowOff>
    </xdr:from>
    <xdr:to>
      <xdr:col>15</xdr:col>
      <xdr:colOff>231775</xdr:colOff>
      <xdr:row>79</xdr:row>
      <xdr:rowOff>902</xdr:rowOff>
    </xdr:to>
    <xdr:sp macro="" textlink="">
      <xdr:nvSpPr>
        <xdr:cNvPr id="413" name="円/楕円 412"/>
        <xdr:cNvSpPr/>
      </xdr:nvSpPr>
      <xdr:spPr>
        <a:xfrm>
          <a:off x="10426700" y="134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157129</xdr:rowOff>
    </xdr:from>
    <xdr:ext cx="469744" cy="259045"/>
    <xdr:sp macro="" textlink="">
      <xdr:nvSpPr>
        <xdr:cNvPr id="414" name="普通建設事業費 （ うち新規整備　）該当値テキスト"/>
        <xdr:cNvSpPr txBox="1"/>
      </xdr:nvSpPr>
      <xdr:spPr>
        <a:xfrm>
          <a:off x="10528300" y="1335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91517</xdr:rowOff>
    </xdr:from>
    <xdr:to>
      <xdr:col>14</xdr:col>
      <xdr:colOff>79375</xdr:colOff>
      <xdr:row>79</xdr:row>
      <xdr:rowOff>21667</xdr:rowOff>
    </xdr:to>
    <xdr:sp macro="" textlink="">
      <xdr:nvSpPr>
        <xdr:cNvPr id="415" name="円/楕円 414"/>
        <xdr:cNvSpPr/>
      </xdr:nvSpPr>
      <xdr:spPr>
        <a:xfrm>
          <a:off x="9588500" y="134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12794</xdr:rowOff>
    </xdr:from>
    <xdr:ext cx="469744" cy="259045"/>
    <xdr:sp macro="" textlink="">
      <xdr:nvSpPr>
        <xdr:cNvPr id="416" name="テキスト ボックス 415"/>
        <xdr:cNvSpPr txBox="1"/>
      </xdr:nvSpPr>
      <xdr:spPr>
        <a:xfrm>
          <a:off x="9404427" y="1355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20803</xdr:rowOff>
    </xdr:from>
    <xdr:to>
      <xdr:col>12</xdr:col>
      <xdr:colOff>561975</xdr:colOff>
      <xdr:row>73</xdr:row>
      <xdr:rowOff>122403</xdr:rowOff>
    </xdr:to>
    <xdr:sp macro="" textlink="">
      <xdr:nvSpPr>
        <xdr:cNvPr id="417" name="円/楕円 416"/>
        <xdr:cNvSpPr/>
      </xdr:nvSpPr>
      <xdr:spPr>
        <a:xfrm>
          <a:off x="8699500" y="1253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138930</xdr:rowOff>
    </xdr:from>
    <xdr:ext cx="534377" cy="259045"/>
    <xdr:sp macro="" textlink="">
      <xdr:nvSpPr>
        <xdr:cNvPr id="418" name="テキスト ボックス 417"/>
        <xdr:cNvSpPr txBox="1"/>
      </xdr:nvSpPr>
      <xdr:spPr>
        <a:xfrm>
          <a:off x="8483111" y="1231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97943</xdr:rowOff>
    </xdr:from>
    <xdr:to>
      <xdr:col>15</xdr:col>
      <xdr:colOff>180975</xdr:colOff>
      <xdr:row>98</xdr:row>
      <xdr:rowOff>55817</xdr:rowOff>
    </xdr:to>
    <xdr:cxnSp macro="">
      <xdr:nvCxnSpPr>
        <xdr:cNvPr id="447" name="直線コネクタ 446"/>
        <xdr:cNvCxnSpPr/>
      </xdr:nvCxnSpPr>
      <xdr:spPr>
        <a:xfrm flipV="1">
          <a:off x="9639300" y="16728593"/>
          <a:ext cx="838200" cy="1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140919</xdr:rowOff>
    </xdr:from>
    <xdr:to>
      <xdr:col>14</xdr:col>
      <xdr:colOff>28575</xdr:colOff>
      <xdr:row>98</xdr:row>
      <xdr:rowOff>55817</xdr:rowOff>
    </xdr:to>
    <xdr:cxnSp macro="">
      <xdr:nvCxnSpPr>
        <xdr:cNvPr id="450" name="直線コネクタ 449"/>
        <xdr:cNvCxnSpPr/>
      </xdr:nvCxnSpPr>
      <xdr:spPr>
        <a:xfrm>
          <a:off x="8750300" y="16771569"/>
          <a:ext cx="889000" cy="8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47143</xdr:rowOff>
    </xdr:from>
    <xdr:to>
      <xdr:col>15</xdr:col>
      <xdr:colOff>231775</xdr:colOff>
      <xdr:row>97</xdr:row>
      <xdr:rowOff>148743</xdr:rowOff>
    </xdr:to>
    <xdr:sp macro="" textlink="">
      <xdr:nvSpPr>
        <xdr:cNvPr id="460" name="円/楕円 459"/>
        <xdr:cNvSpPr/>
      </xdr:nvSpPr>
      <xdr:spPr>
        <a:xfrm>
          <a:off x="10426700" y="166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25570</xdr:rowOff>
    </xdr:from>
    <xdr:ext cx="534377" cy="259045"/>
    <xdr:sp macro="" textlink="">
      <xdr:nvSpPr>
        <xdr:cNvPr id="461" name="普通建設事業費 （ うち更新整備　）該当値テキスト"/>
        <xdr:cNvSpPr txBox="1"/>
      </xdr:nvSpPr>
      <xdr:spPr>
        <a:xfrm>
          <a:off x="10528300" y="1665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22,788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5017</xdr:rowOff>
    </xdr:from>
    <xdr:to>
      <xdr:col>14</xdr:col>
      <xdr:colOff>79375</xdr:colOff>
      <xdr:row>98</xdr:row>
      <xdr:rowOff>106617</xdr:rowOff>
    </xdr:to>
    <xdr:sp macro="" textlink="">
      <xdr:nvSpPr>
        <xdr:cNvPr id="462" name="円/楕円 461"/>
        <xdr:cNvSpPr/>
      </xdr:nvSpPr>
      <xdr:spPr>
        <a:xfrm>
          <a:off x="9588500" y="168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97744</xdr:rowOff>
    </xdr:from>
    <xdr:ext cx="534377" cy="259045"/>
    <xdr:sp macro="" textlink="">
      <xdr:nvSpPr>
        <xdr:cNvPr id="463" name="テキスト ボックス 462"/>
        <xdr:cNvSpPr txBox="1"/>
      </xdr:nvSpPr>
      <xdr:spPr>
        <a:xfrm>
          <a:off x="9372111" y="168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90119</xdr:rowOff>
    </xdr:from>
    <xdr:to>
      <xdr:col>12</xdr:col>
      <xdr:colOff>561975</xdr:colOff>
      <xdr:row>98</xdr:row>
      <xdr:rowOff>20269</xdr:rowOff>
    </xdr:to>
    <xdr:sp macro="" textlink="">
      <xdr:nvSpPr>
        <xdr:cNvPr id="464" name="円/楕円 463"/>
        <xdr:cNvSpPr/>
      </xdr:nvSpPr>
      <xdr:spPr>
        <a:xfrm>
          <a:off x="8699500" y="167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11396</xdr:rowOff>
    </xdr:from>
    <xdr:ext cx="534377" cy="259045"/>
    <xdr:sp macro="" textlink="">
      <xdr:nvSpPr>
        <xdr:cNvPr id="465" name="テキスト ボックス 464"/>
        <xdr:cNvSpPr txBox="1"/>
      </xdr:nvSpPr>
      <xdr:spPr>
        <a:xfrm>
          <a:off x="8483111" y="168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12849</xdr:rowOff>
    </xdr:from>
    <xdr:to>
      <xdr:col>23</xdr:col>
      <xdr:colOff>517525</xdr:colOff>
      <xdr:row>78</xdr:row>
      <xdr:rowOff>14830</xdr:rowOff>
    </xdr:to>
    <xdr:cxnSp macro="">
      <xdr:nvCxnSpPr>
        <xdr:cNvPr id="602" name="直線コネクタ 601"/>
        <xdr:cNvCxnSpPr/>
      </xdr:nvCxnSpPr>
      <xdr:spPr>
        <a:xfrm>
          <a:off x="15481300" y="13385949"/>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113878</xdr:rowOff>
    </xdr:from>
    <xdr:to>
      <xdr:col>22</xdr:col>
      <xdr:colOff>365125</xdr:colOff>
      <xdr:row>78</xdr:row>
      <xdr:rowOff>12849</xdr:rowOff>
    </xdr:to>
    <xdr:cxnSp macro="">
      <xdr:nvCxnSpPr>
        <xdr:cNvPr id="605" name="直線コネクタ 604"/>
        <xdr:cNvCxnSpPr/>
      </xdr:nvCxnSpPr>
      <xdr:spPr>
        <a:xfrm>
          <a:off x="14592300" y="13315528"/>
          <a:ext cx="889000" cy="7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93315</xdr:rowOff>
    </xdr:from>
    <xdr:to>
      <xdr:col>21</xdr:col>
      <xdr:colOff>161925</xdr:colOff>
      <xdr:row>77</xdr:row>
      <xdr:rowOff>113878</xdr:rowOff>
    </xdr:to>
    <xdr:cxnSp macro="">
      <xdr:nvCxnSpPr>
        <xdr:cNvPr id="608" name="直線コネクタ 607"/>
        <xdr:cNvCxnSpPr/>
      </xdr:nvCxnSpPr>
      <xdr:spPr>
        <a:xfrm>
          <a:off x="13703300" y="13294965"/>
          <a:ext cx="889000" cy="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56652</xdr:rowOff>
    </xdr:from>
    <xdr:to>
      <xdr:col>19</xdr:col>
      <xdr:colOff>644525</xdr:colOff>
      <xdr:row>77</xdr:row>
      <xdr:rowOff>93315</xdr:rowOff>
    </xdr:to>
    <xdr:cxnSp macro="">
      <xdr:nvCxnSpPr>
        <xdr:cNvPr id="611" name="直線コネクタ 610"/>
        <xdr:cNvCxnSpPr/>
      </xdr:nvCxnSpPr>
      <xdr:spPr>
        <a:xfrm>
          <a:off x="12814300" y="13258302"/>
          <a:ext cx="889000" cy="3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135480</xdr:rowOff>
    </xdr:from>
    <xdr:to>
      <xdr:col>23</xdr:col>
      <xdr:colOff>568325</xdr:colOff>
      <xdr:row>78</xdr:row>
      <xdr:rowOff>65630</xdr:rowOff>
    </xdr:to>
    <xdr:sp macro="" textlink="">
      <xdr:nvSpPr>
        <xdr:cNvPr id="621" name="円/楕円 620"/>
        <xdr:cNvSpPr/>
      </xdr:nvSpPr>
      <xdr:spPr>
        <a:xfrm>
          <a:off x="16268700" y="133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50407</xdr:rowOff>
    </xdr:from>
    <xdr:ext cx="534377" cy="259045"/>
    <xdr:sp macro="" textlink="">
      <xdr:nvSpPr>
        <xdr:cNvPr id="622" name="公債費該当値テキスト"/>
        <xdr:cNvSpPr txBox="1"/>
      </xdr:nvSpPr>
      <xdr:spPr>
        <a:xfrm>
          <a:off x="16370300" y="1325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23,471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133499</xdr:rowOff>
    </xdr:from>
    <xdr:to>
      <xdr:col>22</xdr:col>
      <xdr:colOff>415925</xdr:colOff>
      <xdr:row>78</xdr:row>
      <xdr:rowOff>63649</xdr:rowOff>
    </xdr:to>
    <xdr:sp macro="" textlink="">
      <xdr:nvSpPr>
        <xdr:cNvPr id="623" name="円/楕円 622"/>
        <xdr:cNvSpPr/>
      </xdr:nvSpPr>
      <xdr:spPr>
        <a:xfrm>
          <a:off x="15430500" y="13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54776</xdr:rowOff>
    </xdr:from>
    <xdr:ext cx="534377" cy="259045"/>
    <xdr:sp macro="" textlink="">
      <xdr:nvSpPr>
        <xdr:cNvPr id="624" name="テキスト ボックス 623"/>
        <xdr:cNvSpPr txBox="1"/>
      </xdr:nvSpPr>
      <xdr:spPr>
        <a:xfrm>
          <a:off x="15214111" y="13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63078</xdr:rowOff>
    </xdr:from>
    <xdr:to>
      <xdr:col>21</xdr:col>
      <xdr:colOff>212725</xdr:colOff>
      <xdr:row>77</xdr:row>
      <xdr:rowOff>164678</xdr:rowOff>
    </xdr:to>
    <xdr:sp macro="" textlink="">
      <xdr:nvSpPr>
        <xdr:cNvPr id="625" name="円/楕円 624"/>
        <xdr:cNvSpPr/>
      </xdr:nvSpPr>
      <xdr:spPr>
        <a:xfrm>
          <a:off x="14541500" y="13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155805</xdr:rowOff>
    </xdr:from>
    <xdr:ext cx="534377" cy="259045"/>
    <xdr:sp macro="" textlink="">
      <xdr:nvSpPr>
        <xdr:cNvPr id="626" name="テキスト ボックス 625"/>
        <xdr:cNvSpPr txBox="1"/>
      </xdr:nvSpPr>
      <xdr:spPr>
        <a:xfrm>
          <a:off x="14325111" y="1335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42515</xdr:rowOff>
    </xdr:from>
    <xdr:to>
      <xdr:col>20</xdr:col>
      <xdr:colOff>9525</xdr:colOff>
      <xdr:row>77</xdr:row>
      <xdr:rowOff>144115</xdr:rowOff>
    </xdr:to>
    <xdr:sp macro="" textlink="">
      <xdr:nvSpPr>
        <xdr:cNvPr id="627" name="円/楕円 626"/>
        <xdr:cNvSpPr/>
      </xdr:nvSpPr>
      <xdr:spPr>
        <a:xfrm>
          <a:off x="13652500" y="132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135242</xdr:rowOff>
    </xdr:from>
    <xdr:ext cx="534377" cy="259045"/>
    <xdr:sp macro="" textlink="">
      <xdr:nvSpPr>
        <xdr:cNvPr id="628" name="テキスト ボックス 627"/>
        <xdr:cNvSpPr txBox="1"/>
      </xdr:nvSpPr>
      <xdr:spPr>
        <a:xfrm>
          <a:off x="13436111" y="13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5852</xdr:rowOff>
    </xdr:from>
    <xdr:to>
      <xdr:col>18</xdr:col>
      <xdr:colOff>492125</xdr:colOff>
      <xdr:row>77</xdr:row>
      <xdr:rowOff>107452</xdr:rowOff>
    </xdr:to>
    <xdr:sp macro="" textlink="">
      <xdr:nvSpPr>
        <xdr:cNvPr id="629" name="円/楕円 628"/>
        <xdr:cNvSpPr/>
      </xdr:nvSpPr>
      <xdr:spPr>
        <a:xfrm>
          <a:off x="12763500" y="1320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98579</xdr:rowOff>
    </xdr:from>
    <xdr:ext cx="534377" cy="259045"/>
    <xdr:sp macro="" textlink="">
      <xdr:nvSpPr>
        <xdr:cNvPr id="630" name="テキスト ボックス 629"/>
        <xdr:cNvSpPr txBox="1"/>
      </xdr:nvSpPr>
      <xdr:spPr>
        <a:xfrm>
          <a:off x="12547111" y="1330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89154</xdr:rowOff>
    </xdr:from>
    <xdr:to>
      <xdr:col>23</xdr:col>
      <xdr:colOff>517525</xdr:colOff>
      <xdr:row>98</xdr:row>
      <xdr:rowOff>33858</xdr:rowOff>
    </xdr:to>
    <xdr:cxnSp macro="">
      <xdr:nvCxnSpPr>
        <xdr:cNvPr id="659" name="直線コネクタ 658"/>
        <xdr:cNvCxnSpPr/>
      </xdr:nvCxnSpPr>
      <xdr:spPr>
        <a:xfrm flipV="1">
          <a:off x="15481300" y="16719804"/>
          <a:ext cx="838200" cy="1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33858</xdr:rowOff>
    </xdr:from>
    <xdr:to>
      <xdr:col>22</xdr:col>
      <xdr:colOff>365125</xdr:colOff>
      <xdr:row>98</xdr:row>
      <xdr:rowOff>61621</xdr:rowOff>
    </xdr:to>
    <xdr:cxnSp macro="">
      <xdr:nvCxnSpPr>
        <xdr:cNvPr id="662" name="直線コネクタ 661"/>
        <xdr:cNvCxnSpPr/>
      </xdr:nvCxnSpPr>
      <xdr:spPr>
        <a:xfrm flipV="1">
          <a:off x="14592300" y="16835958"/>
          <a:ext cx="889000" cy="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100749</xdr:rowOff>
    </xdr:from>
    <xdr:to>
      <xdr:col>21</xdr:col>
      <xdr:colOff>161925</xdr:colOff>
      <xdr:row>98</xdr:row>
      <xdr:rowOff>61621</xdr:rowOff>
    </xdr:to>
    <xdr:cxnSp macro="">
      <xdr:nvCxnSpPr>
        <xdr:cNvPr id="665" name="直線コネクタ 664"/>
        <xdr:cNvCxnSpPr/>
      </xdr:nvCxnSpPr>
      <xdr:spPr>
        <a:xfrm>
          <a:off x="13703300" y="16217049"/>
          <a:ext cx="889000" cy="6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100749</xdr:rowOff>
    </xdr:from>
    <xdr:to>
      <xdr:col>19</xdr:col>
      <xdr:colOff>644525</xdr:colOff>
      <xdr:row>98</xdr:row>
      <xdr:rowOff>139040</xdr:rowOff>
    </xdr:to>
    <xdr:cxnSp macro="">
      <xdr:nvCxnSpPr>
        <xdr:cNvPr id="668" name="直線コネクタ 667"/>
        <xdr:cNvCxnSpPr/>
      </xdr:nvCxnSpPr>
      <xdr:spPr>
        <a:xfrm flipV="1">
          <a:off x="12814300" y="16217049"/>
          <a:ext cx="889000" cy="72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38354</xdr:rowOff>
    </xdr:from>
    <xdr:to>
      <xdr:col>23</xdr:col>
      <xdr:colOff>568325</xdr:colOff>
      <xdr:row>97</xdr:row>
      <xdr:rowOff>139954</xdr:rowOff>
    </xdr:to>
    <xdr:sp macro="" textlink="">
      <xdr:nvSpPr>
        <xdr:cNvPr id="678" name="円/楕円 677"/>
        <xdr:cNvSpPr/>
      </xdr:nvSpPr>
      <xdr:spPr>
        <a:xfrm>
          <a:off x="16268700" y="166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61231</xdr:rowOff>
    </xdr:from>
    <xdr:ext cx="534377" cy="259045"/>
    <xdr:sp macro="" textlink="">
      <xdr:nvSpPr>
        <xdr:cNvPr id="679" name="積立金該当値テキスト"/>
        <xdr:cNvSpPr txBox="1"/>
      </xdr:nvSpPr>
      <xdr:spPr>
        <a:xfrm>
          <a:off x="16370300" y="1652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23,480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154508</xdr:rowOff>
    </xdr:from>
    <xdr:to>
      <xdr:col>22</xdr:col>
      <xdr:colOff>415925</xdr:colOff>
      <xdr:row>98</xdr:row>
      <xdr:rowOff>84658</xdr:rowOff>
    </xdr:to>
    <xdr:sp macro="" textlink="">
      <xdr:nvSpPr>
        <xdr:cNvPr id="680" name="円/楕円 679"/>
        <xdr:cNvSpPr/>
      </xdr:nvSpPr>
      <xdr:spPr>
        <a:xfrm>
          <a:off x="15430500" y="16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101185</xdr:rowOff>
    </xdr:from>
    <xdr:ext cx="534377" cy="259045"/>
    <xdr:sp macro="" textlink="">
      <xdr:nvSpPr>
        <xdr:cNvPr id="681" name="テキスト ボックス 680"/>
        <xdr:cNvSpPr txBox="1"/>
      </xdr:nvSpPr>
      <xdr:spPr>
        <a:xfrm>
          <a:off x="15214111" y="1656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10821</xdr:rowOff>
    </xdr:from>
    <xdr:to>
      <xdr:col>21</xdr:col>
      <xdr:colOff>212725</xdr:colOff>
      <xdr:row>98</xdr:row>
      <xdr:rowOff>112421</xdr:rowOff>
    </xdr:to>
    <xdr:sp macro="" textlink="">
      <xdr:nvSpPr>
        <xdr:cNvPr id="682" name="円/楕円 681"/>
        <xdr:cNvSpPr/>
      </xdr:nvSpPr>
      <xdr:spPr>
        <a:xfrm>
          <a:off x="14541500" y="168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103548</xdr:rowOff>
    </xdr:from>
    <xdr:ext cx="534377" cy="259045"/>
    <xdr:sp macro="" textlink="">
      <xdr:nvSpPr>
        <xdr:cNvPr id="683" name="テキスト ボックス 682"/>
        <xdr:cNvSpPr txBox="1"/>
      </xdr:nvSpPr>
      <xdr:spPr>
        <a:xfrm>
          <a:off x="14325111" y="1690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49949</xdr:rowOff>
    </xdr:from>
    <xdr:to>
      <xdr:col>20</xdr:col>
      <xdr:colOff>9525</xdr:colOff>
      <xdr:row>94</xdr:row>
      <xdr:rowOff>151549</xdr:rowOff>
    </xdr:to>
    <xdr:sp macro="" textlink="">
      <xdr:nvSpPr>
        <xdr:cNvPr id="684" name="円/楕円 683"/>
        <xdr:cNvSpPr/>
      </xdr:nvSpPr>
      <xdr:spPr>
        <a:xfrm>
          <a:off x="13652500" y="161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168076</xdr:rowOff>
    </xdr:from>
    <xdr:ext cx="534377" cy="259045"/>
    <xdr:sp macro="" textlink="">
      <xdr:nvSpPr>
        <xdr:cNvPr id="685" name="テキスト ボックス 684"/>
        <xdr:cNvSpPr txBox="1"/>
      </xdr:nvSpPr>
      <xdr:spPr>
        <a:xfrm>
          <a:off x="13436111" y="1594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88240</xdr:rowOff>
    </xdr:from>
    <xdr:to>
      <xdr:col>18</xdr:col>
      <xdr:colOff>492125</xdr:colOff>
      <xdr:row>99</xdr:row>
      <xdr:rowOff>18390</xdr:rowOff>
    </xdr:to>
    <xdr:sp macro="" textlink="">
      <xdr:nvSpPr>
        <xdr:cNvPr id="686" name="円/楕円 685"/>
        <xdr:cNvSpPr/>
      </xdr:nvSpPr>
      <xdr:spPr>
        <a:xfrm>
          <a:off x="12763500" y="168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9517</xdr:rowOff>
    </xdr:from>
    <xdr:ext cx="469744" cy="259045"/>
    <xdr:sp macro="" textlink="">
      <xdr:nvSpPr>
        <xdr:cNvPr id="687" name="テキスト ボックス 686"/>
        <xdr:cNvSpPr txBox="1"/>
      </xdr:nvSpPr>
      <xdr:spPr>
        <a:xfrm>
          <a:off x="12579427" y="1698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139334</xdr:rowOff>
    </xdr:from>
    <xdr:to>
      <xdr:col>32</xdr:col>
      <xdr:colOff>187325</xdr:colOff>
      <xdr:row>58</xdr:row>
      <xdr:rowOff>139517</xdr:rowOff>
    </xdr:to>
    <xdr:cxnSp macro="">
      <xdr:nvCxnSpPr>
        <xdr:cNvPr id="773" name="直線コネクタ 772"/>
        <xdr:cNvCxnSpPr/>
      </xdr:nvCxnSpPr>
      <xdr:spPr>
        <a:xfrm flipV="1">
          <a:off x="21323300" y="10083434"/>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139517</xdr:rowOff>
    </xdr:from>
    <xdr:to>
      <xdr:col>31</xdr:col>
      <xdr:colOff>34925</xdr:colOff>
      <xdr:row>58</xdr:row>
      <xdr:rowOff>139563</xdr:rowOff>
    </xdr:to>
    <xdr:cxnSp macro="">
      <xdr:nvCxnSpPr>
        <xdr:cNvPr id="776" name="直線コネクタ 775"/>
        <xdr:cNvCxnSpPr/>
      </xdr:nvCxnSpPr>
      <xdr:spPr>
        <a:xfrm flipV="1">
          <a:off x="20434300" y="1008361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139563</xdr:rowOff>
    </xdr:from>
    <xdr:to>
      <xdr:col>29</xdr:col>
      <xdr:colOff>517525</xdr:colOff>
      <xdr:row>58</xdr:row>
      <xdr:rowOff>139700</xdr:rowOff>
    </xdr:to>
    <xdr:cxnSp macro="">
      <xdr:nvCxnSpPr>
        <xdr:cNvPr id="779" name="直線コネクタ 778"/>
        <xdr:cNvCxnSpPr/>
      </xdr:nvCxnSpPr>
      <xdr:spPr>
        <a:xfrm flipV="1">
          <a:off x="19545300" y="10083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2" name="直線コネクタ 78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88534</xdr:rowOff>
    </xdr:from>
    <xdr:to>
      <xdr:col>32</xdr:col>
      <xdr:colOff>238125</xdr:colOff>
      <xdr:row>59</xdr:row>
      <xdr:rowOff>18684</xdr:rowOff>
    </xdr:to>
    <xdr:sp macro="" textlink="">
      <xdr:nvSpPr>
        <xdr:cNvPr id="792" name="円/楕円 791"/>
        <xdr:cNvSpPr/>
      </xdr:nvSpPr>
      <xdr:spPr>
        <a:xfrm>
          <a:off x="221107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3461</xdr:rowOff>
    </xdr:from>
    <xdr:ext cx="249299" cy="259045"/>
    <xdr:sp macro="" textlink="">
      <xdr:nvSpPr>
        <xdr:cNvPr id="793" name="貸付金該当値テキスト"/>
        <xdr:cNvSpPr txBox="1"/>
      </xdr:nvSpPr>
      <xdr:spPr>
        <a:xfrm>
          <a:off x="22212300" y="99475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88717</xdr:rowOff>
    </xdr:from>
    <xdr:to>
      <xdr:col>31</xdr:col>
      <xdr:colOff>85725</xdr:colOff>
      <xdr:row>59</xdr:row>
      <xdr:rowOff>18867</xdr:rowOff>
    </xdr:to>
    <xdr:sp macro="" textlink="">
      <xdr:nvSpPr>
        <xdr:cNvPr id="794" name="円/楕円 793"/>
        <xdr:cNvSpPr/>
      </xdr:nvSpPr>
      <xdr:spPr>
        <a:xfrm>
          <a:off x="21272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9994</xdr:rowOff>
    </xdr:from>
    <xdr:ext cx="249299" cy="259045"/>
    <xdr:sp macro="" textlink="">
      <xdr:nvSpPr>
        <xdr:cNvPr id="795" name="テキスト ボックス 794"/>
        <xdr:cNvSpPr txBox="1"/>
      </xdr:nvSpPr>
      <xdr:spPr>
        <a:xfrm>
          <a:off x="21198649"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88763</xdr:rowOff>
    </xdr:from>
    <xdr:to>
      <xdr:col>29</xdr:col>
      <xdr:colOff>568325</xdr:colOff>
      <xdr:row>59</xdr:row>
      <xdr:rowOff>18913</xdr:rowOff>
    </xdr:to>
    <xdr:sp macro="" textlink="">
      <xdr:nvSpPr>
        <xdr:cNvPr id="796" name="円/楕円 795"/>
        <xdr:cNvSpPr/>
      </xdr:nvSpPr>
      <xdr:spPr>
        <a:xfrm>
          <a:off x="20383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10040</xdr:rowOff>
    </xdr:from>
    <xdr:ext cx="249299" cy="259045"/>
    <xdr:sp macro="" textlink="">
      <xdr:nvSpPr>
        <xdr:cNvPr id="797" name="テキスト ボックス 796"/>
        <xdr:cNvSpPr txBox="1"/>
      </xdr:nvSpPr>
      <xdr:spPr>
        <a:xfrm>
          <a:off x="20309649"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99375</xdr:rowOff>
    </xdr:from>
    <xdr:to>
      <xdr:col>32</xdr:col>
      <xdr:colOff>187325</xdr:colOff>
      <xdr:row>75</xdr:row>
      <xdr:rowOff>107582</xdr:rowOff>
    </xdr:to>
    <xdr:cxnSp macro="">
      <xdr:nvCxnSpPr>
        <xdr:cNvPr id="829" name="直線コネクタ 828"/>
        <xdr:cNvCxnSpPr/>
      </xdr:nvCxnSpPr>
      <xdr:spPr>
        <a:xfrm>
          <a:off x="21323300" y="12958125"/>
          <a:ext cx="8382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99375</xdr:rowOff>
    </xdr:from>
    <xdr:to>
      <xdr:col>31</xdr:col>
      <xdr:colOff>34925</xdr:colOff>
      <xdr:row>75</xdr:row>
      <xdr:rowOff>162971</xdr:rowOff>
    </xdr:to>
    <xdr:cxnSp macro="">
      <xdr:nvCxnSpPr>
        <xdr:cNvPr id="832" name="直線コネクタ 831"/>
        <xdr:cNvCxnSpPr/>
      </xdr:nvCxnSpPr>
      <xdr:spPr>
        <a:xfrm flipV="1">
          <a:off x="20434300" y="12958125"/>
          <a:ext cx="889000" cy="6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155222</xdr:rowOff>
    </xdr:from>
    <xdr:to>
      <xdr:col>29</xdr:col>
      <xdr:colOff>517525</xdr:colOff>
      <xdr:row>75</xdr:row>
      <xdr:rowOff>162971</xdr:rowOff>
    </xdr:to>
    <xdr:cxnSp macro="">
      <xdr:nvCxnSpPr>
        <xdr:cNvPr id="835" name="直線コネクタ 834"/>
        <xdr:cNvCxnSpPr/>
      </xdr:nvCxnSpPr>
      <xdr:spPr>
        <a:xfrm>
          <a:off x="19545300" y="13013972"/>
          <a:ext cx="8890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155222</xdr:rowOff>
    </xdr:from>
    <xdr:to>
      <xdr:col>28</xdr:col>
      <xdr:colOff>314325</xdr:colOff>
      <xdr:row>76</xdr:row>
      <xdr:rowOff>21856</xdr:rowOff>
    </xdr:to>
    <xdr:cxnSp macro="">
      <xdr:nvCxnSpPr>
        <xdr:cNvPr id="838" name="直線コネクタ 837"/>
        <xdr:cNvCxnSpPr/>
      </xdr:nvCxnSpPr>
      <xdr:spPr>
        <a:xfrm flipV="1">
          <a:off x="18656300" y="13013972"/>
          <a:ext cx="8890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56782</xdr:rowOff>
    </xdr:from>
    <xdr:to>
      <xdr:col>32</xdr:col>
      <xdr:colOff>238125</xdr:colOff>
      <xdr:row>75</xdr:row>
      <xdr:rowOff>158381</xdr:rowOff>
    </xdr:to>
    <xdr:sp macro="" textlink="">
      <xdr:nvSpPr>
        <xdr:cNvPr id="848" name="円/楕円 847"/>
        <xdr:cNvSpPr/>
      </xdr:nvSpPr>
      <xdr:spPr>
        <a:xfrm>
          <a:off x="22110700" y="129155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79659</xdr:rowOff>
    </xdr:from>
    <xdr:ext cx="534377" cy="259045"/>
    <xdr:sp macro="" textlink="">
      <xdr:nvSpPr>
        <xdr:cNvPr id="849" name="繰出金該当値テキスト"/>
        <xdr:cNvSpPr txBox="1"/>
      </xdr:nvSpPr>
      <xdr:spPr>
        <a:xfrm>
          <a:off x="22212300"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43,905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48575</xdr:rowOff>
    </xdr:from>
    <xdr:to>
      <xdr:col>31</xdr:col>
      <xdr:colOff>85725</xdr:colOff>
      <xdr:row>75</xdr:row>
      <xdr:rowOff>150175</xdr:rowOff>
    </xdr:to>
    <xdr:sp macro="" textlink="">
      <xdr:nvSpPr>
        <xdr:cNvPr id="850" name="円/楕円 849"/>
        <xdr:cNvSpPr/>
      </xdr:nvSpPr>
      <xdr:spPr>
        <a:xfrm>
          <a:off x="21272500" y="1290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166702</xdr:rowOff>
    </xdr:from>
    <xdr:ext cx="534377" cy="259045"/>
    <xdr:sp macro="" textlink="">
      <xdr:nvSpPr>
        <xdr:cNvPr id="851" name="テキスト ボックス 850"/>
        <xdr:cNvSpPr txBox="1"/>
      </xdr:nvSpPr>
      <xdr:spPr>
        <a:xfrm>
          <a:off x="21056111" y="1268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112171</xdr:rowOff>
    </xdr:from>
    <xdr:to>
      <xdr:col>29</xdr:col>
      <xdr:colOff>568325</xdr:colOff>
      <xdr:row>76</xdr:row>
      <xdr:rowOff>42321</xdr:rowOff>
    </xdr:to>
    <xdr:sp macro="" textlink="">
      <xdr:nvSpPr>
        <xdr:cNvPr id="852" name="円/楕円 851"/>
        <xdr:cNvSpPr/>
      </xdr:nvSpPr>
      <xdr:spPr>
        <a:xfrm>
          <a:off x="20383500" y="1297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33448</xdr:rowOff>
    </xdr:from>
    <xdr:ext cx="534377" cy="259045"/>
    <xdr:sp macro="" textlink="">
      <xdr:nvSpPr>
        <xdr:cNvPr id="853" name="テキスト ボックス 852"/>
        <xdr:cNvSpPr txBox="1"/>
      </xdr:nvSpPr>
      <xdr:spPr>
        <a:xfrm>
          <a:off x="20167111" y="1306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104422</xdr:rowOff>
    </xdr:from>
    <xdr:to>
      <xdr:col>28</xdr:col>
      <xdr:colOff>365125</xdr:colOff>
      <xdr:row>76</xdr:row>
      <xdr:rowOff>34572</xdr:rowOff>
    </xdr:to>
    <xdr:sp macro="" textlink="">
      <xdr:nvSpPr>
        <xdr:cNvPr id="854" name="円/楕円 853"/>
        <xdr:cNvSpPr/>
      </xdr:nvSpPr>
      <xdr:spPr>
        <a:xfrm>
          <a:off x="19494500" y="129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51099</xdr:rowOff>
    </xdr:from>
    <xdr:ext cx="534377" cy="259045"/>
    <xdr:sp macro="" textlink="">
      <xdr:nvSpPr>
        <xdr:cNvPr id="855" name="テキスト ボックス 854"/>
        <xdr:cNvSpPr txBox="1"/>
      </xdr:nvSpPr>
      <xdr:spPr>
        <a:xfrm>
          <a:off x="19278111" y="1273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142507</xdr:rowOff>
    </xdr:from>
    <xdr:to>
      <xdr:col>27</xdr:col>
      <xdr:colOff>161925</xdr:colOff>
      <xdr:row>76</xdr:row>
      <xdr:rowOff>72656</xdr:rowOff>
    </xdr:to>
    <xdr:sp macro="" textlink="">
      <xdr:nvSpPr>
        <xdr:cNvPr id="856" name="円/楕円 855"/>
        <xdr:cNvSpPr/>
      </xdr:nvSpPr>
      <xdr:spPr>
        <a:xfrm>
          <a:off x="18605500" y="13001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89184</xdr:rowOff>
    </xdr:from>
    <xdr:ext cx="534377" cy="259045"/>
    <xdr:sp macro="" textlink="">
      <xdr:nvSpPr>
        <xdr:cNvPr id="857" name="テキスト ボックス 856"/>
        <xdr:cNvSpPr txBox="1"/>
      </xdr:nvSpPr>
      <xdr:spPr>
        <a:xfrm>
          <a:off x="18389111" y="127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住民一人当たりのコスト」において、人件費及び物件費は類似団体を上回っている。人件費に関しては職員数は類似団体と変わらないことから、給与の高い職員の比率が他の類似団体に比べて多いことが理由と思われるため、職員退職に伴う新規職員の採用は慎重に行うことで抑制を図っていく。物件費に関しては、給食センター建替に伴い調理･配送等の委託料が新たに発生したことなどが起因している。</a:t>
          </a:r>
          <a:endParaRPr lang="ja-JP" altLang="ja-JP" sz="1200">
            <a:effectLst/>
          </a:endParaRPr>
        </a:p>
        <a:p>
          <a:r>
            <a:rPr kumimoji="1" lang="ja-JP" altLang="ja-JP" sz="1200">
              <a:solidFill>
                <a:schemeClr val="dk1"/>
              </a:solidFill>
              <a:effectLst/>
              <a:latin typeface="+mn-lt"/>
              <a:ea typeface="+mn-ea"/>
              <a:cs typeface="+mn-cs"/>
            </a:rPr>
            <a:t>また、普通建設事業費や維持補修費は類似団体を下回っているが、</a:t>
          </a:r>
          <a:r>
            <a:rPr kumimoji="1" lang="ja-JP" altLang="en-US" sz="1200">
              <a:solidFill>
                <a:schemeClr val="dk1"/>
              </a:solidFill>
              <a:effectLst/>
              <a:latin typeface="+mn-lt"/>
              <a:ea typeface="+mn-ea"/>
              <a:cs typeface="+mn-cs"/>
            </a:rPr>
            <a:t>今後も</a:t>
          </a:r>
          <a:r>
            <a:rPr kumimoji="1" lang="ja-JP" altLang="ja-JP" sz="1200">
              <a:solidFill>
                <a:schemeClr val="dk1"/>
              </a:solidFill>
              <a:effectLst/>
              <a:latin typeface="+mn-lt"/>
              <a:ea typeface="+mn-ea"/>
              <a:cs typeface="+mn-cs"/>
            </a:rPr>
            <a:t>計画性をもってコストを抑えて実施していく。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23,262
23,097
8.79
9,467,144
9,186,997
280,147
4,818,238
6,351,455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59690</xdr:rowOff>
    </xdr:from>
    <xdr:to>
      <xdr:col>6</xdr:col>
      <xdr:colOff>511175</xdr:colOff>
      <xdr:row>33</xdr:row>
      <xdr:rowOff>34163</xdr:rowOff>
    </xdr:to>
    <xdr:cxnSp macro="">
      <xdr:nvCxnSpPr>
        <xdr:cNvPr id="61" name="直線コネクタ 60"/>
        <xdr:cNvCxnSpPr/>
      </xdr:nvCxnSpPr>
      <xdr:spPr>
        <a:xfrm>
          <a:off x="3797300" y="5546090"/>
          <a:ext cx="8382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59690</xdr:rowOff>
    </xdr:from>
    <xdr:to>
      <xdr:col>5</xdr:col>
      <xdr:colOff>358775</xdr:colOff>
      <xdr:row>32</xdr:row>
      <xdr:rowOff>107696</xdr:rowOff>
    </xdr:to>
    <xdr:cxnSp macro="">
      <xdr:nvCxnSpPr>
        <xdr:cNvPr id="64" name="直線コネクタ 63"/>
        <xdr:cNvCxnSpPr/>
      </xdr:nvCxnSpPr>
      <xdr:spPr>
        <a:xfrm flipV="1">
          <a:off x="2908300" y="554609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107696</xdr:rowOff>
    </xdr:from>
    <xdr:to>
      <xdr:col>4</xdr:col>
      <xdr:colOff>155575</xdr:colOff>
      <xdr:row>33</xdr:row>
      <xdr:rowOff>94742</xdr:rowOff>
    </xdr:to>
    <xdr:cxnSp macro="">
      <xdr:nvCxnSpPr>
        <xdr:cNvPr id="67" name="直線コネクタ 66"/>
        <xdr:cNvCxnSpPr/>
      </xdr:nvCxnSpPr>
      <xdr:spPr>
        <a:xfrm flipV="1">
          <a:off x="2019300" y="5594096"/>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33020</xdr:rowOff>
    </xdr:from>
    <xdr:to>
      <xdr:col>2</xdr:col>
      <xdr:colOff>638175</xdr:colOff>
      <xdr:row>33</xdr:row>
      <xdr:rowOff>94742</xdr:rowOff>
    </xdr:to>
    <xdr:cxnSp macro="">
      <xdr:nvCxnSpPr>
        <xdr:cNvPr id="70" name="直線コネクタ 69"/>
        <xdr:cNvCxnSpPr/>
      </xdr:nvCxnSpPr>
      <xdr:spPr>
        <a:xfrm>
          <a:off x="1130300" y="569087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154813</xdr:rowOff>
    </xdr:from>
    <xdr:to>
      <xdr:col>6</xdr:col>
      <xdr:colOff>561975</xdr:colOff>
      <xdr:row>33</xdr:row>
      <xdr:rowOff>84963</xdr:rowOff>
    </xdr:to>
    <xdr:sp macro="" textlink="">
      <xdr:nvSpPr>
        <xdr:cNvPr id="80" name="円/楕円 79"/>
        <xdr:cNvSpPr/>
      </xdr:nvSpPr>
      <xdr:spPr>
        <a:xfrm>
          <a:off x="4584700" y="56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6240</xdr:rowOff>
    </xdr:from>
    <xdr:ext cx="469744" cy="259045"/>
    <xdr:sp macro="" textlink="">
      <xdr:nvSpPr>
        <xdr:cNvPr id="81" name="議会費該当値テキスト"/>
        <xdr:cNvSpPr txBox="1"/>
      </xdr:nvSpPr>
      <xdr:spPr>
        <a:xfrm>
          <a:off x="4686300" y="549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8890</xdr:rowOff>
    </xdr:from>
    <xdr:to>
      <xdr:col>5</xdr:col>
      <xdr:colOff>409575</xdr:colOff>
      <xdr:row>32</xdr:row>
      <xdr:rowOff>110490</xdr:rowOff>
    </xdr:to>
    <xdr:sp macro="" textlink="">
      <xdr:nvSpPr>
        <xdr:cNvPr id="82" name="円/楕円 81"/>
        <xdr:cNvSpPr/>
      </xdr:nvSpPr>
      <xdr:spPr>
        <a:xfrm>
          <a:off x="37465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127017</xdr:rowOff>
    </xdr:from>
    <xdr:ext cx="469744" cy="259045"/>
    <xdr:sp macro="" textlink="">
      <xdr:nvSpPr>
        <xdr:cNvPr id="83" name="テキスト ボックス 82"/>
        <xdr:cNvSpPr txBox="1"/>
      </xdr:nvSpPr>
      <xdr:spPr>
        <a:xfrm>
          <a:off x="3562427"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56896</xdr:rowOff>
    </xdr:from>
    <xdr:to>
      <xdr:col>4</xdr:col>
      <xdr:colOff>206375</xdr:colOff>
      <xdr:row>32</xdr:row>
      <xdr:rowOff>158496</xdr:rowOff>
    </xdr:to>
    <xdr:sp macro="" textlink="">
      <xdr:nvSpPr>
        <xdr:cNvPr id="84" name="円/楕円 83"/>
        <xdr:cNvSpPr/>
      </xdr:nvSpPr>
      <xdr:spPr>
        <a:xfrm>
          <a:off x="2857500" y="5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3573</xdr:rowOff>
    </xdr:from>
    <xdr:ext cx="469744" cy="259045"/>
    <xdr:sp macro="" textlink="">
      <xdr:nvSpPr>
        <xdr:cNvPr id="85" name="テキスト ボックス 84"/>
        <xdr:cNvSpPr txBox="1"/>
      </xdr:nvSpPr>
      <xdr:spPr>
        <a:xfrm>
          <a:off x="2673427" y="53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43942</xdr:rowOff>
    </xdr:from>
    <xdr:to>
      <xdr:col>3</xdr:col>
      <xdr:colOff>3175</xdr:colOff>
      <xdr:row>33</xdr:row>
      <xdr:rowOff>145542</xdr:rowOff>
    </xdr:to>
    <xdr:sp macro="" textlink="">
      <xdr:nvSpPr>
        <xdr:cNvPr id="86" name="円/楕円 85"/>
        <xdr:cNvSpPr/>
      </xdr:nvSpPr>
      <xdr:spPr>
        <a:xfrm>
          <a:off x="1968500" y="57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162069</xdr:rowOff>
    </xdr:from>
    <xdr:ext cx="469744" cy="259045"/>
    <xdr:sp macro="" textlink="">
      <xdr:nvSpPr>
        <xdr:cNvPr id="87" name="テキスト ボックス 86"/>
        <xdr:cNvSpPr txBox="1"/>
      </xdr:nvSpPr>
      <xdr:spPr>
        <a:xfrm>
          <a:off x="1784427" y="547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153670</xdr:rowOff>
    </xdr:from>
    <xdr:to>
      <xdr:col>1</xdr:col>
      <xdr:colOff>485775</xdr:colOff>
      <xdr:row>33</xdr:row>
      <xdr:rowOff>83820</xdr:rowOff>
    </xdr:to>
    <xdr:sp macro="" textlink="">
      <xdr:nvSpPr>
        <xdr:cNvPr id="88" name="円/楕円 87"/>
        <xdr:cNvSpPr/>
      </xdr:nvSpPr>
      <xdr:spPr>
        <a:xfrm>
          <a:off x="1079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100347</xdr:rowOff>
    </xdr:from>
    <xdr:ext cx="469744" cy="259045"/>
    <xdr:sp macro="" textlink="">
      <xdr:nvSpPr>
        <xdr:cNvPr id="89" name="テキスト ボックス 88"/>
        <xdr:cNvSpPr txBox="1"/>
      </xdr:nvSpPr>
      <xdr:spPr>
        <a:xfrm>
          <a:off x="895427"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127310</xdr:rowOff>
    </xdr:from>
    <xdr:to>
      <xdr:col>6</xdr:col>
      <xdr:colOff>511175</xdr:colOff>
      <xdr:row>56</xdr:row>
      <xdr:rowOff>162514</xdr:rowOff>
    </xdr:to>
    <xdr:cxnSp macro="">
      <xdr:nvCxnSpPr>
        <xdr:cNvPr id="118" name="直線コネクタ 117"/>
        <xdr:cNvCxnSpPr/>
      </xdr:nvCxnSpPr>
      <xdr:spPr>
        <a:xfrm flipV="1">
          <a:off x="3797300" y="9385610"/>
          <a:ext cx="838200" cy="37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162514</xdr:rowOff>
    </xdr:from>
    <xdr:to>
      <xdr:col>5</xdr:col>
      <xdr:colOff>358775</xdr:colOff>
      <xdr:row>57</xdr:row>
      <xdr:rowOff>89926</xdr:rowOff>
    </xdr:to>
    <xdr:cxnSp macro="">
      <xdr:nvCxnSpPr>
        <xdr:cNvPr id="121" name="直線コネクタ 120"/>
        <xdr:cNvCxnSpPr/>
      </xdr:nvCxnSpPr>
      <xdr:spPr>
        <a:xfrm flipV="1">
          <a:off x="2908300" y="9763714"/>
          <a:ext cx="889000" cy="9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30284</xdr:rowOff>
    </xdr:from>
    <xdr:to>
      <xdr:col>4</xdr:col>
      <xdr:colOff>155575</xdr:colOff>
      <xdr:row>57</xdr:row>
      <xdr:rowOff>89926</xdr:rowOff>
    </xdr:to>
    <xdr:cxnSp macro="">
      <xdr:nvCxnSpPr>
        <xdr:cNvPr id="124" name="直線コネクタ 123"/>
        <xdr:cNvCxnSpPr/>
      </xdr:nvCxnSpPr>
      <xdr:spPr>
        <a:xfrm>
          <a:off x="2019300" y="9460034"/>
          <a:ext cx="889000" cy="40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30284</xdr:rowOff>
    </xdr:from>
    <xdr:to>
      <xdr:col>2</xdr:col>
      <xdr:colOff>638175</xdr:colOff>
      <xdr:row>56</xdr:row>
      <xdr:rowOff>148699</xdr:rowOff>
    </xdr:to>
    <xdr:cxnSp macro="">
      <xdr:nvCxnSpPr>
        <xdr:cNvPr id="127" name="直線コネクタ 126"/>
        <xdr:cNvCxnSpPr/>
      </xdr:nvCxnSpPr>
      <xdr:spPr>
        <a:xfrm flipV="1">
          <a:off x="1130300" y="9460034"/>
          <a:ext cx="889000" cy="28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76510</xdr:rowOff>
    </xdr:from>
    <xdr:to>
      <xdr:col>6</xdr:col>
      <xdr:colOff>561975</xdr:colOff>
      <xdr:row>55</xdr:row>
      <xdr:rowOff>6660</xdr:rowOff>
    </xdr:to>
    <xdr:sp macro="" textlink="">
      <xdr:nvSpPr>
        <xdr:cNvPr id="137" name="円/楕円 136"/>
        <xdr:cNvSpPr/>
      </xdr:nvSpPr>
      <xdr:spPr>
        <a:xfrm>
          <a:off x="4584700" y="93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99387</xdr:rowOff>
    </xdr:from>
    <xdr:ext cx="599010" cy="259045"/>
    <xdr:sp macro="" textlink="">
      <xdr:nvSpPr>
        <xdr:cNvPr id="138" name="総務費該当値テキスト"/>
        <xdr:cNvSpPr txBox="1"/>
      </xdr:nvSpPr>
      <xdr:spPr>
        <a:xfrm>
          <a:off x="4686300" y="918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101,626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111714</xdr:rowOff>
    </xdr:from>
    <xdr:to>
      <xdr:col>5</xdr:col>
      <xdr:colOff>409575</xdr:colOff>
      <xdr:row>57</xdr:row>
      <xdr:rowOff>41864</xdr:rowOff>
    </xdr:to>
    <xdr:sp macro="" textlink="">
      <xdr:nvSpPr>
        <xdr:cNvPr id="139" name="円/楕円 138"/>
        <xdr:cNvSpPr/>
      </xdr:nvSpPr>
      <xdr:spPr>
        <a:xfrm>
          <a:off x="3746500" y="971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32991</xdr:rowOff>
    </xdr:from>
    <xdr:ext cx="534377" cy="259045"/>
    <xdr:sp macro="" textlink="">
      <xdr:nvSpPr>
        <xdr:cNvPr id="140" name="テキスト ボックス 139"/>
        <xdr:cNvSpPr txBox="1"/>
      </xdr:nvSpPr>
      <xdr:spPr>
        <a:xfrm>
          <a:off x="3530111" y="980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39126</xdr:rowOff>
    </xdr:from>
    <xdr:to>
      <xdr:col>4</xdr:col>
      <xdr:colOff>206375</xdr:colOff>
      <xdr:row>57</xdr:row>
      <xdr:rowOff>140726</xdr:rowOff>
    </xdr:to>
    <xdr:sp macro="" textlink="">
      <xdr:nvSpPr>
        <xdr:cNvPr id="141" name="円/楕円 140"/>
        <xdr:cNvSpPr/>
      </xdr:nvSpPr>
      <xdr:spPr>
        <a:xfrm>
          <a:off x="2857500" y="98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131853</xdr:rowOff>
    </xdr:from>
    <xdr:ext cx="534377" cy="259045"/>
    <xdr:sp macro="" textlink="">
      <xdr:nvSpPr>
        <xdr:cNvPr id="142" name="テキスト ボックス 141"/>
        <xdr:cNvSpPr txBox="1"/>
      </xdr:nvSpPr>
      <xdr:spPr>
        <a:xfrm>
          <a:off x="2641111" y="99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150934</xdr:rowOff>
    </xdr:from>
    <xdr:to>
      <xdr:col>3</xdr:col>
      <xdr:colOff>3175</xdr:colOff>
      <xdr:row>55</xdr:row>
      <xdr:rowOff>81084</xdr:rowOff>
    </xdr:to>
    <xdr:sp macro="" textlink="">
      <xdr:nvSpPr>
        <xdr:cNvPr id="143" name="円/楕円 142"/>
        <xdr:cNvSpPr/>
      </xdr:nvSpPr>
      <xdr:spPr>
        <a:xfrm>
          <a:off x="1968500" y="940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97611</xdr:rowOff>
    </xdr:from>
    <xdr:ext cx="534377" cy="259045"/>
    <xdr:sp macro="" textlink="">
      <xdr:nvSpPr>
        <xdr:cNvPr id="144" name="テキスト ボックス 143"/>
        <xdr:cNvSpPr txBox="1"/>
      </xdr:nvSpPr>
      <xdr:spPr>
        <a:xfrm>
          <a:off x="1752111" y="918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91,859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97899</xdr:rowOff>
    </xdr:from>
    <xdr:to>
      <xdr:col>1</xdr:col>
      <xdr:colOff>485775</xdr:colOff>
      <xdr:row>57</xdr:row>
      <xdr:rowOff>28049</xdr:rowOff>
    </xdr:to>
    <xdr:sp macro="" textlink="">
      <xdr:nvSpPr>
        <xdr:cNvPr id="145" name="円/楕円 144"/>
        <xdr:cNvSpPr/>
      </xdr:nvSpPr>
      <xdr:spPr>
        <a:xfrm>
          <a:off x="1079500" y="96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19176</xdr:rowOff>
    </xdr:from>
    <xdr:ext cx="534377" cy="259045"/>
    <xdr:sp macro="" textlink="">
      <xdr:nvSpPr>
        <xdr:cNvPr id="146" name="テキスト ボックス 145"/>
        <xdr:cNvSpPr txBox="1"/>
      </xdr:nvSpPr>
      <xdr:spPr>
        <a:xfrm>
          <a:off x="863111" y="97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124307</xdr:rowOff>
    </xdr:from>
    <xdr:to>
      <xdr:col>6</xdr:col>
      <xdr:colOff>511175</xdr:colOff>
      <xdr:row>77</xdr:row>
      <xdr:rowOff>170180</xdr:rowOff>
    </xdr:to>
    <xdr:cxnSp macro="">
      <xdr:nvCxnSpPr>
        <xdr:cNvPr id="178" name="直線コネクタ 177"/>
        <xdr:cNvCxnSpPr/>
      </xdr:nvCxnSpPr>
      <xdr:spPr>
        <a:xfrm flipV="1">
          <a:off x="3797300" y="13325957"/>
          <a:ext cx="8382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170180</xdr:rowOff>
    </xdr:from>
    <xdr:to>
      <xdr:col>5</xdr:col>
      <xdr:colOff>358775</xdr:colOff>
      <xdr:row>78</xdr:row>
      <xdr:rowOff>9224</xdr:rowOff>
    </xdr:to>
    <xdr:cxnSp macro="">
      <xdr:nvCxnSpPr>
        <xdr:cNvPr id="181" name="直線コネクタ 180"/>
        <xdr:cNvCxnSpPr/>
      </xdr:nvCxnSpPr>
      <xdr:spPr>
        <a:xfrm flipV="1">
          <a:off x="2908300" y="13371830"/>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9224</xdr:rowOff>
    </xdr:from>
    <xdr:to>
      <xdr:col>4</xdr:col>
      <xdr:colOff>155575</xdr:colOff>
      <xdr:row>78</xdr:row>
      <xdr:rowOff>147679</xdr:rowOff>
    </xdr:to>
    <xdr:cxnSp macro="">
      <xdr:nvCxnSpPr>
        <xdr:cNvPr id="184" name="直線コネクタ 183"/>
        <xdr:cNvCxnSpPr/>
      </xdr:nvCxnSpPr>
      <xdr:spPr>
        <a:xfrm flipV="1">
          <a:off x="2019300" y="13382324"/>
          <a:ext cx="889000" cy="1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147679</xdr:rowOff>
    </xdr:from>
    <xdr:to>
      <xdr:col>2</xdr:col>
      <xdr:colOff>638175</xdr:colOff>
      <xdr:row>79</xdr:row>
      <xdr:rowOff>2442</xdr:rowOff>
    </xdr:to>
    <xdr:cxnSp macro="">
      <xdr:nvCxnSpPr>
        <xdr:cNvPr id="187" name="直線コネクタ 186"/>
        <xdr:cNvCxnSpPr/>
      </xdr:nvCxnSpPr>
      <xdr:spPr>
        <a:xfrm flipV="1">
          <a:off x="1130300" y="13520779"/>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73507</xdr:rowOff>
    </xdr:from>
    <xdr:to>
      <xdr:col>6</xdr:col>
      <xdr:colOff>561975</xdr:colOff>
      <xdr:row>78</xdr:row>
      <xdr:rowOff>3657</xdr:rowOff>
    </xdr:to>
    <xdr:sp macro="" textlink="">
      <xdr:nvSpPr>
        <xdr:cNvPr id="197" name="円/楕円 196"/>
        <xdr:cNvSpPr/>
      </xdr:nvSpPr>
      <xdr:spPr>
        <a:xfrm>
          <a:off x="4584700" y="132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51934</xdr:rowOff>
    </xdr:from>
    <xdr:ext cx="599010" cy="259045"/>
    <xdr:sp macro="" textlink="">
      <xdr:nvSpPr>
        <xdr:cNvPr id="198" name="民生費該当値テキスト"/>
        <xdr:cNvSpPr txBox="1"/>
      </xdr:nvSpPr>
      <xdr:spPr>
        <a:xfrm>
          <a:off x="4686300" y="1325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119380</xdr:rowOff>
    </xdr:from>
    <xdr:to>
      <xdr:col>5</xdr:col>
      <xdr:colOff>409575</xdr:colOff>
      <xdr:row>78</xdr:row>
      <xdr:rowOff>49530</xdr:rowOff>
    </xdr:to>
    <xdr:sp macro="" textlink="">
      <xdr:nvSpPr>
        <xdr:cNvPr id="199" name="円/楕円 198"/>
        <xdr:cNvSpPr/>
      </xdr:nvSpPr>
      <xdr:spPr>
        <a:xfrm>
          <a:off x="3746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66057</xdr:rowOff>
    </xdr:from>
    <xdr:ext cx="599010" cy="259045"/>
    <xdr:sp macro="" textlink="">
      <xdr:nvSpPr>
        <xdr:cNvPr id="200" name="テキスト ボックス 199"/>
        <xdr:cNvSpPr txBox="1"/>
      </xdr:nvSpPr>
      <xdr:spPr>
        <a:xfrm>
          <a:off x="3497794" y="1309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129874</xdr:rowOff>
    </xdr:from>
    <xdr:to>
      <xdr:col>4</xdr:col>
      <xdr:colOff>206375</xdr:colOff>
      <xdr:row>78</xdr:row>
      <xdr:rowOff>60024</xdr:rowOff>
    </xdr:to>
    <xdr:sp macro="" textlink="">
      <xdr:nvSpPr>
        <xdr:cNvPr id="201" name="円/楕円 200"/>
        <xdr:cNvSpPr/>
      </xdr:nvSpPr>
      <xdr:spPr>
        <a:xfrm>
          <a:off x="2857500" y="1333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76551</xdr:rowOff>
    </xdr:from>
    <xdr:ext cx="599010" cy="259045"/>
    <xdr:sp macro="" textlink="">
      <xdr:nvSpPr>
        <xdr:cNvPr id="202" name="テキスト ボックス 201"/>
        <xdr:cNvSpPr txBox="1"/>
      </xdr:nvSpPr>
      <xdr:spPr>
        <a:xfrm>
          <a:off x="2608794" y="1310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96879</xdr:rowOff>
    </xdr:from>
    <xdr:to>
      <xdr:col>3</xdr:col>
      <xdr:colOff>3175</xdr:colOff>
      <xdr:row>79</xdr:row>
      <xdr:rowOff>27029</xdr:rowOff>
    </xdr:to>
    <xdr:sp macro="" textlink="">
      <xdr:nvSpPr>
        <xdr:cNvPr id="203" name="円/楕円 202"/>
        <xdr:cNvSpPr/>
      </xdr:nvSpPr>
      <xdr:spPr>
        <a:xfrm>
          <a:off x="1968500" y="134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18156</xdr:rowOff>
    </xdr:from>
    <xdr:ext cx="599010" cy="259045"/>
    <xdr:sp macro="" textlink="">
      <xdr:nvSpPr>
        <xdr:cNvPr id="204" name="テキスト ボックス 203"/>
        <xdr:cNvSpPr txBox="1"/>
      </xdr:nvSpPr>
      <xdr:spPr>
        <a:xfrm>
          <a:off x="1719794" y="1356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123092</xdr:rowOff>
    </xdr:from>
    <xdr:to>
      <xdr:col>1</xdr:col>
      <xdr:colOff>485775</xdr:colOff>
      <xdr:row>79</xdr:row>
      <xdr:rowOff>53242</xdr:rowOff>
    </xdr:to>
    <xdr:sp macro="" textlink="">
      <xdr:nvSpPr>
        <xdr:cNvPr id="205" name="円/楕円 204"/>
        <xdr:cNvSpPr/>
      </xdr:nvSpPr>
      <xdr:spPr>
        <a:xfrm>
          <a:off x="1079500" y="134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44369</xdr:rowOff>
    </xdr:from>
    <xdr:ext cx="534377" cy="259045"/>
    <xdr:sp macro="" textlink="">
      <xdr:nvSpPr>
        <xdr:cNvPr id="206" name="テキスト ボックス 205"/>
        <xdr:cNvSpPr txBox="1"/>
      </xdr:nvSpPr>
      <xdr:spPr>
        <a:xfrm>
          <a:off x="863111" y="135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86947</xdr:rowOff>
    </xdr:from>
    <xdr:to>
      <xdr:col>6</xdr:col>
      <xdr:colOff>511175</xdr:colOff>
      <xdr:row>98</xdr:row>
      <xdr:rowOff>92814</xdr:rowOff>
    </xdr:to>
    <xdr:cxnSp macro="">
      <xdr:nvCxnSpPr>
        <xdr:cNvPr id="235" name="直線コネクタ 234"/>
        <xdr:cNvCxnSpPr/>
      </xdr:nvCxnSpPr>
      <xdr:spPr>
        <a:xfrm flipV="1">
          <a:off x="3797300" y="16889047"/>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61446</xdr:rowOff>
    </xdr:from>
    <xdr:to>
      <xdr:col>5</xdr:col>
      <xdr:colOff>358775</xdr:colOff>
      <xdr:row>98</xdr:row>
      <xdr:rowOff>92814</xdr:rowOff>
    </xdr:to>
    <xdr:cxnSp macro="">
      <xdr:nvCxnSpPr>
        <xdr:cNvPr id="238" name="直線コネクタ 237"/>
        <xdr:cNvCxnSpPr/>
      </xdr:nvCxnSpPr>
      <xdr:spPr>
        <a:xfrm>
          <a:off x="2908300" y="16863546"/>
          <a:ext cx="8890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61446</xdr:rowOff>
    </xdr:from>
    <xdr:to>
      <xdr:col>4</xdr:col>
      <xdr:colOff>155575</xdr:colOff>
      <xdr:row>98</xdr:row>
      <xdr:rowOff>87892</xdr:rowOff>
    </xdr:to>
    <xdr:cxnSp macro="">
      <xdr:nvCxnSpPr>
        <xdr:cNvPr id="241" name="直線コネクタ 240"/>
        <xdr:cNvCxnSpPr/>
      </xdr:nvCxnSpPr>
      <xdr:spPr>
        <a:xfrm flipV="1">
          <a:off x="2019300" y="16863546"/>
          <a:ext cx="889000" cy="2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79876</xdr:rowOff>
    </xdr:from>
    <xdr:to>
      <xdr:col>2</xdr:col>
      <xdr:colOff>638175</xdr:colOff>
      <xdr:row>98</xdr:row>
      <xdr:rowOff>87892</xdr:rowOff>
    </xdr:to>
    <xdr:cxnSp macro="">
      <xdr:nvCxnSpPr>
        <xdr:cNvPr id="244" name="直線コネクタ 243"/>
        <xdr:cNvCxnSpPr/>
      </xdr:nvCxnSpPr>
      <xdr:spPr>
        <a:xfrm>
          <a:off x="1130300" y="16881976"/>
          <a:ext cx="8890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36147</xdr:rowOff>
    </xdr:from>
    <xdr:to>
      <xdr:col>6</xdr:col>
      <xdr:colOff>561975</xdr:colOff>
      <xdr:row>98</xdr:row>
      <xdr:rowOff>137747</xdr:rowOff>
    </xdr:to>
    <xdr:sp macro="" textlink="">
      <xdr:nvSpPr>
        <xdr:cNvPr id="254" name="円/楕円 253"/>
        <xdr:cNvSpPr/>
      </xdr:nvSpPr>
      <xdr:spPr>
        <a:xfrm>
          <a:off x="4584700" y="1683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33,846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42014</xdr:rowOff>
    </xdr:from>
    <xdr:to>
      <xdr:col>5</xdr:col>
      <xdr:colOff>409575</xdr:colOff>
      <xdr:row>98</xdr:row>
      <xdr:rowOff>143614</xdr:rowOff>
    </xdr:to>
    <xdr:sp macro="" textlink="">
      <xdr:nvSpPr>
        <xdr:cNvPr id="256" name="円/楕円 255"/>
        <xdr:cNvSpPr/>
      </xdr:nvSpPr>
      <xdr:spPr>
        <a:xfrm>
          <a:off x="3746500" y="168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134741</xdr:rowOff>
    </xdr:from>
    <xdr:ext cx="534377" cy="259045"/>
    <xdr:sp macro="" textlink="">
      <xdr:nvSpPr>
        <xdr:cNvPr id="257" name="テキスト ボックス 256"/>
        <xdr:cNvSpPr txBox="1"/>
      </xdr:nvSpPr>
      <xdr:spPr>
        <a:xfrm>
          <a:off x="3530111" y="1693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10646</xdr:rowOff>
    </xdr:from>
    <xdr:to>
      <xdr:col>4</xdr:col>
      <xdr:colOff>206375</xdr:colOff>
      <xdr:row>98</xdr:row>
      <xdr:rowOff>112246</xdr:rowOff>
    </xdr:to>
    <xdr:sp macro="" textlink="">
      <xdr:nvSpPr>
        <xdr:cNvPr id="258" name="円/楕円 257"/>
        <xdr:cNvSpPr/>
      </xdr:nvSpPr>
      <xdr:spPr>
        <a:xfrm>
          <a:off x="2857500" y="168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128773</xdr:rowOff>
    </xdr:from>
    <xdr:ext cx="534377" cy="259045"/>
    <xdr:sp macro="" textlink="">
      <xdr:nvSpPr>
        <xdr:cNvPr id="259" name="テキスト ボックス 258"/>
        <xdr:cNvSpPr txBox="1"/>
      </xdr:nvSpPr>
      <xdr:spPr>
        <a:xfrm>
          <a:off x="2641111" y="1658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37092</xdr:rowOff>
    </xdr:from>
    <xdr:to>
      <xdr:col>3</xdr:col>
      <xdr:colOff>3175</xdr:colOff>
      <xdr:row>98</xdr:row>
      <xdr:rowOff>138692</xdr:rowOff>
    </xdr:to>
    <xdr:sp macro="" textlink="">
      <xdr:nvSpPr>
        <xdr:cNvPr id="260" name="円/楕円 259"/>
        <xdr:cNvSpPr/>
      </xdr:nvSpPr>
      <xdr:spPr>
        <a:xfrm>
          <a:off x="1968500" y="168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155219</xdr:rowOff>
    </xdr:from>
    <xdr:ext cx="534377" cy="259045"/>
    <xdr:sp macro="" textlink="">
      <xdr:nvSpPr>
        <xdr:cNvPr id="261" name="テキスト ボックス 260"/>
        <xdr:cNvSpPr txBox="1"/>
      </xdr:nvSpPr>
      <xdr:spPr>
        <a:xfrm>
          <a:off x="1752111" y="166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29076</xdr:rowOff>
    </xdr:from>
    <xdr:to>
      <xdr:col>1</xdr:col>
      <xdr:colOff>485775</xdr:colOff>
      <xdr:row>98</xdr:row>
      <xdr:rowOff>130676</xdr:rowOff>
    </xdr:to>
    <xdr:sp macro="" textlink="">
      <xdr:nvSpPr>
        <xdr:cNvPr id="262" name="円/楕円 261"/>
        <xdr:cNvSpPr/>
      </xdr:nvSpPr>
      <xdr:spPr>
        <a:xfrm>
          <a:off x="1079500" y="168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147203</xdr:rowOff>
    </xdr:from>
    <xdr:ext cx="534377" cy="259045"/>
    <xdr:sp macro="" textlink="">
      <xdr:nvSpPr>
        <xdr:cNvPr id="263" name="テキスト ボックス 262"/>
        <xdr:cNvSpPr txBox="1"/>
      </xdr:nvSpPr>
      <xdr:spPr>
        <a:xfrm>
          <a:off x="863111" y="1660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14598</xdr:rowOff>
    </xdr:from>
    <xdr:to>
      <xdr:col>15</xdr:col>
      <xdr:colOff>180975</xdr:colOff>
      <xdr:row>59</xdr:row>
      <xdr:rowOff>20904</xdr:rowOff>
    </xdr:to>
    <xdr:cxnSp macro="">
      <xdr:nvCxnSpPr>
        <xdr:cNvPr id="349" name="直線コネクタ 348"/>
        <xdr:cNvCxnSpPr/>
      </xdr:nvCxnSpPr>
      <xdr:spPr>
        <a:xfrm>
          <a:off x="9639300" y="10130148"/>
          <a:ext cx="8382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14598</xdr:rowOff>
    </xdr:from>
    <xdr:to>
      <xdr:col>14</xdr:col>
      <xdr:colOff>28575</xdr:colOff>
      <xdr:row>59</xdr:row>
      <xdr:rowOff>27819</xdr:rowOff>
    </xdr:to>
    <xdr:cxnSp macro="">
      <xdr:nvCxnSpPr>
        <xdr:cNvPr id="352" name="直線コネクタ 351"/>
        <xdr:cNvCxnSpPr/>
      </xdr:nvCxnSpPr>
      <xdr:spPr>
        <a:xfrm flipV="1">
          <a:off x="8750300" y="10130148"/>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24829</xdr:rowOff>
    </xdr:from>
    <xdr:to>
      <xdr:col>12</xdr:col>
      <xdr:colOff>511175</xdr:colOff>
      <xdr:row>59</xdr:row>
      <xdr:rowOff>27819</xdr:rowOff>
    </xdr:to>
    <xdr:cxnSp macro="">
      <xdr:nvCxnSpPr>
        <xdr:cNvPr id="355" name="直線コネクタ 354"/>
        <xdr:cNvCxnSpPr/>
      </xdr:nvCxnSpPr>
      <xdr:spPr>
        <a:xfrm>
          <a:off x="7861300" y="10140379"/>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24829</xdr:rowOff>
    </xdr:from>
    <xdr:to>
      <xdr:col>11</xdr:col>
      <xdr:colOff>307975</xdr:colOff>
      <xdr:row>59</xdr:row>
      <xdr:rowOff>26486</xdr:rowOff>
    </xdr:to>
    <xdr:cxnSp macro="">
      <xdr:nvCxnSpPr>
        <xdr:cNvPr id="358" name="直線コネクタ 357"/>
        <xdr:cNvCxnSpPr/>
      </xdr:nvCxnSpPr>
      <xdr:spPr>
        <a:xfrm flipV="1">
          <a:off x="6972300" y="10140379"/>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141554</xdr:rowOff>
    </xdr:from>
    <xdr:to>
      <xdr:col>15</xdr:col>
      <xdr:colOff>231775</xdr:colOff>
      <xdr:row>59</xdr:row>
      <xdr:rowOff>71704</xdr:rowOff>
    </xdr:to>
    <xdr:sp macro="" textlink="">
      <xdr:nvSpPr>
        <xdr:cNvPr id="368" name="円/楕円 367"/>
        <xdr:cNvSpPr/>
      </xdr:nvSpPr>
      <xdr:spPr>
        <a:xfrm>
          <a:off x="10426700" y="100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56481</xdr:rowOff>
    </xdr:from>
    <xdr:ext cx="469744" cy="259045"/>
    <xdr:sp macro="" textlink="">
      <xdr:nvSpPr>
        <xdr:cNvPr id="369" name="農林水産業費該当値テキスト"/>
        <xdr:cNvSpPr txBox="1"/>
      </xdr:nvSpPr>
      <xdr:spPr>
        <a:xfrm>
          <a:off x="10528300" y="100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135248</xdr:rowOff>
    </xdr:from>
    <xdr:to>
      <xdr:col>14</xdr:col>
      <xdr:colOff>79375</xdr:colOff>
      <xdr:row>59</xdr:row>
      <xdr:rowOff>65398</xdr:rowOff>
    </xdr:to>
    <xdr:sp macro="" textlink="">
      <xdr:nvSpPr>
        <xdr:cNvPr id="370" name="円/楕円 369"/>
        <xdr:cNvSpPr/>
      </xdr:nvSpPr>
      <xdr:spPr>
        <a:xfrm>
          <a:off x="9588500" y="100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56525</xdr:rowOff>
    </xdr:from>
    <xdr:ext cx="469744" cy="259045"/>
    <xdr:sp macro="" textlink="">
      <xdr:nvSpPr>
        <xdr:cNvPr id="371" name="テキスト ボックス 370"/>
        <xdr:cNvSpPr txBox="1"/>
      </xdr:nvSpPr>
      <xdr:spPr>
        <a:xfrm>
          <a:off x="9404427" y="1017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148469</xdr:rowOff>
    </xdr:from>
    <xdr:to>
      <xdr:col>12</xdr:col>
      <xdr:colOff>561975</xdr:colOff>
      <xdr:row>59</xdr:row>
      <xdr:rowOff>78619</xdr:rowOff>
    </xdr:to>
    <xdr:sp macro="" textlink="">
      <xdr:nvSpPr>
        <xdr:cNvPr id="372" name="円/楕円 371"/>
        <xdr:cNvSpPr/>
      </xdr:nvSpPr>
      <xdr:spPr>
        <a:xfrm>
          <a:off x="8699500" y="100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69746</xdr:rowOff>
    </xdr:from>
    <xdr:ext cx="378565" cy="259045"/>
    <xdr:sp macro="" textlink="">
      <xdr:nvSpPr>
        <xdr:cNvPr id="373" name="テキスト ボックス 372"/>
        <xdr:cNvSpPr txBox="1"/>
      </xdr:nvSpPr>
      <xdr:spPr>
        <a:xfrm>
          <a:off x="8561017" y="10185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145479</xdr:rowOff>
    </xdr:from>
    <xdr:to>
      <xdr:col>11</xdr:col>
      <xdr:colOff>358775</xdr:colOff>
      <xdr:row>59</xdr:row>
      <xdr:rowOff>75629</xdr:rowOff>
    </xdr:to>
    <xdr:sp macro="" textlink="">
      <xdr:nvSpPr>
        <xdr:cNvPr id="374" name="円/楕円 373"/>
        <xdr:cNvSpPr/>
      </xdr:nvSpPr>
      <xdr:spPr>
        <a:xfrm>
          <a:off x="7810500" y="100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66756</xdr:rowOff>
    </xdr:from>
    <xdr:ext cx="469744" cy="259045"/>
    <xdr:sp macro="" textlink="">
      <xdr:nvSpPr>
        <xdr:cNvPr id="375" name="テキスト ボックス 374"/>
        <xdr:cNvSpPr txBox="1"/>
      </xdr:nvSpPr>
      <xdr:spPr>
        <a:xfrm>
          <a:off x="7626427" y="1018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147136</xdr:rowOff>
    </xdr:from>
    <xdr:to>
      <xdr:col>10</xdr:col>
      <xdr:colOff>155575</xdr:colOff>
      <xdr:row>59</xdr:row>
      <xdr:rowOff>77286</xdr:rowOff>
    </xdr:to>
    <xdr:sp macro="" textlink="">
      <xdr:nvSpPr>
        <xdr:cNvPr id="376" name="円/楕円 375"/>
        <xdr:cNvSpPr/>
      </xdr:nvSpPr>
      <xdr:spPr>
        <a:xfrm>
          <a:off x="6921500" y="100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68413</xdr:rowOff>
    </xdr:from>
    <xdr:ext cx="378565" cy="259045"/>
    <xdr:sp macro="" textlink="">
      <xdr:nvSpPr>
        <xdr:cNvPr id="377" name="テキスト ボックス 376"/>
        <xdr:cNvSpPr txBox="1"/>
      </xdr:nvSpPr>
      <xdr:spPr>
        <a:xfrm>
          <a:off x="6783017" y="1018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144729</xdr:rowOff>
    </xdr:from>
    <xdr:to>
      <xdr:col>15</xdr:col>
      <xdr:colOff>180975</xdr:colOff>
      <xdr:row>78</xdr:row>
      <xdr:rowOff>171362</xdr:rowOff>
    </xdr:to>
    <xdr:cxnSp macro="">
      <xdr:nvCxnSpPr>
        <xdr:cNvPr id="406" name="直線コネクタ 405"/>
        <xdr:cNvCxnSpPr/>
      </xdr:nvCxnSpPr>
      <xdr:spPr>
        <a:xfrm flipV="1">
          <a:off x="9639300" y="13517829"/>
          <a:ext cx="8382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171362</xdr:rowOff>
    </xdr:from>
    <xdr:to>
      <xdr:col>14</xdr:col>
      <xdr:colOff>28575</xdr:colOff>
      <xdr:row>79</xdr:row>
      <xdr:rowOff>3226</xdr:rowOff>
    </xdr:to>
    <xdr:cxnSp macro="">
      <xdr:nvCxnSpPr>
        <xdr:cNvPr id="409" name="直線コネクタ 408"/>
        <xdr:cNvCxnSpPr/>
      </xdr:nvCxnSpPr>
      <xdr:spPr>
        <a:xfrm flipV="1">
          <a:off x="8750300" y="13544462"/>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3226</xdr:rowOff>
    </xdr:from>
    <xdr:to>
      <xdr:col>12</xdr:col>
      <xdr:colOff>511175</xdr:colOff>
      <xdr:row>79</xdr:row>
      <xdr:rowOff>7341</xdr:rowOff>
    </xdr:to>
    <xdr:cxnSp macro="">
      <xdr:nvCxnSpPr>
        <xdr:cNvPr id="412" name="直線コネクタ 411"/>
        <xdr:cNvCxnSpPr/>
      </xdr:nvCxnSpPr>
      <xdr:spPr>
        <a:xfrm flipV="1">
          <a:off x="7861300" y="1354777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7341</xdr:rowOff>
    </xdr:from>
    <xdr:to>
      <xdr:col>11</xdr:col>
      <xdr:colOff>307975</xdr:colOff>
      <xdr:row>79</xdr:row>
      <xdr:rowOff>8637</xdr:rowOff>
    </xdr:to>
    <xdr:cxnSp macro="">
      <xdr:nvCxnSpPr>
        <xdr:cNvPr id="415" name="直線コネクタ 414"/>
        <xdr:cNvCxnSpPr/>
      </xdr:nvCxnSpPr>
      <xdr:spPr>
        <a:xfrm flipV="1">
          <a:off x="6972300" y="13551891"/>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93929</xdr:rowOff>
    </xdr:from>
    <xdr:to>
      <xdr:col>15</xdr:col>
      <xdr:colOff>231775</xdr:colOff>
      <xdr:row>79</xdr:row>
      <xdr:rowOff>24079</xdr:rowOff>
    </xdr:to>
    <xdr:sp macro="" textlink="">
      <xdr:nvSpPr>
        <xdr:cNvPr id="425" name="円/楕円 424"/>
        <xdr:cNvSpPr/>
      </xdr:nvSpPr>
      <xdr:spPr>
        <a:xfrm>
          <a:off x="10426700" y="134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8856</xdr:rowOff>
    </xdr:from>
    <xdr:ext cx="469744" cy="259045"/>
    <xdr:sp macro="" textlink="">
      <xdr:nvSpPr>
        <xdr:cNvPr id="426" name="商工費該当値テキスト"/>
        <xdr:cNvSpPr txBox="1"/>
      </xdr:nvSpPr>
      <xdr:spPr>
        <a:xfrm>
          <a:off x="10528300" y="1338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120562</xdr:rowOff>
    </xdr:from>
    <xdr:to>
      <xdr:col>14</xdr:col>
      <xdr:colOff>79375</xdr:colOff>
      <xdr:row>79</xdr:row>
      <xdr:rowOff>50712</xdr:rowOff>
    </xdr:to>
    <xdr:sp macro="" textlink="">
      <xdr:nvSpPr>
        <xdr:cNvPr id="427" name="円/楕円 426"/>
        <xdr:cNvSpPr/>
      </xdr:nvSpPr>
      <xdr:spPr>
        <a:xfrm>
          <a:off x="9588500" y="134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41839</xdr:rowOff>
    </xdr:from>
    <xdr:ext cx="469744" cy="259045"/>
    <xdr:sp macro="" textlink="">
      <xdr:nvSpPr>
        <xdr:cNvPr id="428" name="テキスト ボックス 427"/>
        <xdr:cNvSpPr txBox="1"/>
      </xdr:nvSpPr>
      <xdr:spPr>
        <a:xfrm>
          <a:off x="9404427" y="135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123876</xdr:rowOff>
    </xdr:from>
    <xdr:to>
      <xdr:col>12</xdr:col>
      <xdr:colOff>561975</xdr:colOff>
      <xdr:row>79</xdr:row>
      <xdr:rowOff>54026</xdr:rowOff>
    </xdr:to>
    <xdr:sp macro="" textlink="">
      <xdr:nvSpPr>
        <xdr:cNvPr id="429" name="円/楕円 428"/>
        <xdr:cNvSpPr/>
      </xdr:nvSpPr>
      <xdr:spPr>
        <a:xfrm>
          <a:off x="8699500" y="134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45153</xdr:rowOff>
    </xdr:from>
    <xdr:ext cx="469744" cy="259045"/>
    <xdr:sp macro="" textlink="">
      <xdr:nvSpPr>
        <xdr:cNvPr id="430" name="テキスト ボックス 429"/>
        <xdr:cNvSpPr txBox="1"/>
      </xdr:nvSpPr>
      <xdr:spPr>
        <a:xfrm>
          <a:off x="8515427" y="1358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127991</xdr:rowOff>
    </xdr:from>
    <xdr:to>
      <xdr:col>11</xdr:col>
      <xdr:colOff>358775</xdr:colOff>
      <xdr:row>79</xdr:row>
      <xdr:rowOff>58141</xdr:rowOff>
    </xdr:to>
    <xdr:sp macro="" textlink="">
      <xdr:nvSpPr>
        <xdr:cNvPr id="431" name="円/楕円 430"/>
        <xdr:cNvSpPr/>
      </xdr:nvSpPr>
      <xdr:spPr>
        <a:xfrm>
          <a:off x="7810500" y="1350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49268</xdr:rowOff>
    </xdr:from>
    <xdr:ext cx="378565" cy="259045"/>
    <xdr:sp macro="" textlink="">
      <xdr:nvSpPr>
        <xdr:cNvPr id="432" name="テキスト ボックス 431"/>
        <xdr:cNvSpPr txBox="1"/>
      </xdr:nvSpPr>
      <xdr:spPr>
        <a:xfrm>
          <a:off x="7672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129287</xdr:rowOff>
    </xdr:from>
    <xdr:to>
      <xdr:col>10</xdr:col>
      <xdr:colOff>155575</xdr:colOff>
      <xdr:row>79</xdr:row>
      <xdr:rowOff>59437</xdr:rowOff>
    </xdr:to>
    <xdr:sp macro="" textlink="">
      <xdr:nvSpPr>
        <xdr:cNvPr id="433" name="円/楕円 432"/>
        <xdr:cNvSpPr/>
      </xdr:nvSpPr>
      <xdr:spPr>
        <a:xfrm>
          <a:off x="6921500" y="135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50564</xdr:rowOff>
    </xdr:from>
    <xdr:ext cx="378565" cy="259045"/>
    <xdr:sp macro="" textlink="">
      <xdr:nvSpPr>
        <xdr:cNvPr id="434" name="テキスト ボックス 433"/>
        <xdr:cNvSpPr txBox="1"/>
      </xdr:nvSpPr>
      <xdr:spPr>
        <a:xfrm>
          <a:off x="6783017" y="1359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80502</xdr:rowOff>
    </xdr:from>
    <xdr:to>
      <xdr:col>15</xdr:col>
      <xdr:colOff>180975</xdr:colOff>
      <xdr:row>97</xdr:row>
      <xdr:rowOff>155606</xdr:rowOff>
    </xdr:to>
    <xdr:cxnSp macro="">
      <xdr:nvCxnSpPr>
        <xdr:cNvPr id="467" name="直線コネクタ 466"/>
        <xdr:cNvCxnSpPr/>
      </xdr:nvCxnSpPr>
      <xdr:spPr>
        <a:xfrm flipV="1">
          <a:off x="9639300" y="16711152"/>
          <a:ext cx="838200" cy="7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161189</xdr:rowOff>
    </xdr:from>
    <xdr:to>
      <xdr:col>14</xdr:col>
      <xdr:colOff>28575</xdr:colOff>
      <xdr:row>97</xdr:row>
      <xdr:rowOff>155606</xdr:rowOff>
    </xdr:to>
    <xdr:cxnSp macro="">
      <xdr:nvCxnSpPr>
        <xdr:cNvPr id="470" name="直線コネクタ 469"/>
        <xdr:cNvCxnSpPr/>
      </xdr:nvCxnSpPr>
      <xdr:spPr>
        <a:xfrm>
          <a:off x="8750300" y="16620389"/>
          <a:ext cx="889000" cy="16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84855</xdr:rowOff>
    </xdr:from>
    <xdr:to>
      <xdr:col>12</xdr:col>
      <xdr:colOff>511175</xdr:colOff>
      <xdr:row>96</xdr:row>
      <xdr:rowOff>161189</xdr:rowOff>
    </xdr:to>
    <xdr:cxnSp macro="">
      <xdr:nvCxnSpPr>
        <xdr:cNvPr id="473" name="直線コネクタ 472"/>
        <xdr:cNvCxnSpPr/>
      </xdr:nvCxnSpPr>
      <xdr:spPr>
        <a:xfrm>
          <a:off x="7861300" y="16544055"/>
          <a:ext cx="889000" cy="7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74721</xdr:rowOff>
    </xdr:from>
    <xdr:to>
      <xdr:col>11</xdr:col>
      <xdr:colOff>307975</xdr:colOff>
      <xdr:row>96</xdr:row>
      <xdr:rowOff>84855</xdr:rowOff>
    </xdr:to>
    <xdr:cxnSp macro="">
      <xdr:nvCxnSpPr>
        <xdr:cNvPr id="476" name="直線コネクタ 475"/>
        <xdr:cNvCxnSpPr/>
      </xdr:nvCxnSpPr>
      <xdr:spPr>
        <a:xfrm>
          <a:off x="6972300" y="16362471"/>
          <a:ext cx="889000" cy="18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29702</xdr:rowOff>
    </xdr:from>
    <xdr:to>
      <xdr:col>15</xdr:col>
      <xdr:colOff>231775</xdr:colOff>
      <xdr:row>97</xdr:row>
      <xdr:rowOff>131302</xdr:rowOff>
    </xdr:to>
    <xdr:sp macro="" textlink="">
      <xdr:nvSpPr>
        <xdr:cNvPr id="486" name="円/楕円 485"/>
        <xdr:cNvSpPr/>
      </xdr:nvSpPr>
      <xdr:spPr>
        <a:xfrm>
          <a:off x="10426700" y="166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52579</xdr:rowOff>
    </xdr:from>
    <xdr:ext cx="534377" cy="259045"/>
    <xdr:sp macro="" textlink="">
      <xdr:nvSpPr>
        <xdr:cNvPr id="487" name="土木費該当値テキスト"/>
        <xdr:cNvSpPr txBox="1"/>
      </xdr:nvSpPr>
      <xdr:spPr>
        <a:xfrm>
          <a:off x="10528300" y="1651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42,215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104806</xdr:rowOff>
    </xdr:from>
    <xdr:to>
      <xdr:col>14</xdr:col>
      <xdr:colOff>79375</xdr:colOff>
      <xdr:row>98</xdr:row>
      <xdr:rowOff>34956</xdr:rowOff>
    </xdr:to>
    <xdr:sp macro="" textlink="">
      <xdr:nvSpPr>
        <xdr:cNvPr id="488" name="円/楕円 487"/>
        <xdr:cNvSpPr/>
      </xdr:nvSpPr>
      <xdr:spPr>
        <a:xfrm>
          <a:off x="9588500" y="167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26083</xdr:rowOff>
    </xdr:from>
    <xdr:ext cx="534377" cy="259045"/>
    <xdr:sp macro="" textlink="">
      <xdr:nvSpPr>
        <xdr:cNvPr id="489" name="テキスト ボックス 488"/>
        <xdr:cNvSpPr txBox="1"/>
      </xdr:nvSpPr>
      <xdr:spPr>
        <a:xfrm>
          <a:off x="9372111" y="1682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110389</xdr:rowOff>
    </xdr:from>
    <xdr:to>
      <xdr:col>12</xdr:col>
      <xdr:colOff>561975</xdr:colOff>
      <xdr:row>97</xdr:row>
      <xdr:rowOff>40539</xdr:rowOff>
    </xdr:to>
    <xdr:sp macro="" textlink="">
      <xdr:nvSpPr>
        <xdr:cNvPr id="490" name="円/楕円 489"/>
        <xdr:cNvSpPr/>
      </xdr:nvSpPr>
      <xdr:spPr>
        <a:xfrm>
          <a:off x="8699500" y="165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57066</xdr:rowOff>
    </xdr:from>
    <xdr:ext cx="534377" cy="259045"/>
    <xdr:sp macro="" textlink="">
      <xdr:nvSpPr>
        <xdr:cNvPr id="491" name="テキスト ボックス 490"/>
        <xdr:cNvSpPr txBox="1"/>
      </xdr:nvSpPr>
      <xdr:spPr>
        <a:xfrm>
          <a:off x="8483111" y="1634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34055</xdr:rowOff>
    </xdr:from>
    <xdr:to>
      <xdr:col>11</xdr:col>
      <xdr:colOff>358775</xdr:colOff>
      <xdr:row>96</xdr:row>
      <xdr:rowOff>135655</xdr:rowOff>
    </xdr:to>
    <xdr:sp macro="" textlink="">
      <xdr:nvSpPr>
        <xdr:cNvPr id="492" name="円/楕円 491"/>
        <xdr:cNvSpPr/>
      </xdr:nvSpPr>
      <xdr:spPr>
        <a:xfrm>
          <a:off x="7810500" y="164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152182</xdr:rowOff>
    </xdr:from>
    <xdr:ext cx="534377" cy="259045"/>
    <xdr:sp macro="" textlink="">
      <xdr:nvSpPr>
        <xdr:cNvPr id="493" name="テキスト ボックス 492"/>
        <xdr:cNvSpPr txBox="1"/>
      </xdr:nvSpPr>
      <xdr:spPr>
        <a:xfrm>
          <a:off x="7594111" y="1626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23921</xdr:rowOff>
    </xdr:from>
    <xdr:to>
      <xdr:col>10</xdr:col>
      <xdr:colOff>155575</xdr:colOff>
      <xdr:row>95</xdr:row>
      <xdr:rowOff>125521</xdr:rowOff>
    </xdr:to>
    <xdr:sp macro="" textlink="">
      <xdr:nvSpPr>
        <xdr:cNvPr id="494" name="円/楕円 493"/>
        <xdr:cNvSpPr/>
      </xdr:nvSpPr>
      <xdr:spPr>
        <a:xfrm>
          <a:off x="6921500" y="163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142048</xdr:rowOff>
    </xdr:from>
    <xdr:ext cx="534377" cy="259045"/>
    <xdr:sp macro="" textlink="">
      <xdr:nvSpPr>
        <xdr:cNvPr id="495" name="テキスト ボックス 494"/>
        <xdr:cNvSpPr txBox="1"/>
      </xdr:nvSpPr>
      <xdr:spPr>
        <a:xfrm>
          <a:off x="6705111" y="1608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59187</xdr:rowOff>
    </xdr:from>
    <xdr:to>
      <xdr:col>23</xdr:col>
      <xdr:colOff>517525</xdr:colOff>
      <xdr:row>37</xdr:row>
      <xdr:rowOff>150170</xdr:rowOff>
    </xdr:to>
    <xdr:cxnSp macro="">
      <xdr:nvCxnSpPr>
        <xdr:cNvPr id="523" name="直線コネクタ 522"/>
        <xdr:cNvCxnSpPr/>
      </xdr:nvCxnSpPr>
      <xdr:spPr>
        <a:xfrm>
          <a:off x="15481300" y="6402837"/>
          <a:ext cx="8382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12873</xdr:rowOff>
    </xdr:from>
    <xdr:to>
      <xdr:col>22</xdr:col>
      <xdr:colOff>365125</xdr:colOff>
      <xdr:row>37</xdr:row>
      <xdr:rowOff>59187</xdr:rowOff>
    </xdr:to>
    <xdr:cxnSp macro="">
      <xdr:nvCxnSpPr>
        <xdr:cNvPr id="526" name="直線コネクタ 525"/>
        <xdr:cNvCxnSpPr/>
      </xdr:nvCxnSpPr>
      <xdr:spPr>
        <a:xfrm>
          <a:off x="14592300" y="6013623"/>
          <a:ext cx="889000" cy="38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12873</xdr:rowOff>
    </xdr:from>
    <xdr:to>
      <xdr:col>21</xdr:col>
      <xdr:colOff>161925</xdr:colOff>
      <xdr:row>38</xdr:row>
      <xdr:rowOff>19639</xdr:rowOff>
    </xdr:to>
    <xdr:cxnSp macro="">
      <xdr:nvCxnSpPr>
        <xdr:cNvPr id="529" name="直線コネクタ 528"/>
        <xdr:cNvCxnSpPr/>
      </xdr:nvCxnSpPr>
      <xdr:spPr>
        <a:xfrm flipV="1">
          <a:off x="13703300" y="6013623"/>
          <a:ext cx="889000" cy="52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19639</xdr:rowOff>
    </xdr:from>
    <xdr:to>
      <xdr:col>19</xdr:col>
      <xdr:colOff>644525</xdr:colOff>
      <xdr:row>38</xdr:row>
      <xdr:rowOff>44831</xdr:rowOff>
    </xdr:to>
    <xdr:cxnSp macro="">
      <xdr:nvCxnSpPr>
        <xdr:cNvPr id="532" name="直線コネクタ 531"/>
        <xdr:cNvCxnSpPr/>
      </xdr:nvCxnSpPr>
      <xdr:spPr>
        <a:xfrm flipV="1">
          <a:off x="12814300" y="6534739"/>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99370</xdr:rowOff>
    </xdr:from>
    <xdr:to>
      <xdr:col>23</xdr:col>
      <xdr:colOff>568325</xdr:colOff>
      <xdr:row>38</xdr:row>
      <xdr:rowOff>29520</xdr:rowOff>
    </xdr:to>
    <xdr:sp macro="" textlink="">
      <xdr:nvSpPr>
        <xdr:cNvPr id="542" name="円/楕円 541"/>
        <xdr:cNvSpPr/>
      </xdr:nvSpPr>
      <xdr:spPr>
        <a:xfrm>
          <a:off x="16268700" y="64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77797</xdr:rowOff>
    </xdr:from>
    <xdr:ext cx="534377" cy="259045"/>
    <xdr:sp macro="" textlink="">
      <xdr:nvSpPr>
        <xdr:cNvPr id="543" name="消防費該当値テキスト"/>
        <xdr:cNvSpPr txBox="1"/>
      </xdr:nvSpPr>
      <xdr:spPr>
        <a:xfrm>
          <a:off x="16370300" y="64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8387</xdr:rowOff>
    </xdr:from>
    <xdr:to>
      <xdr:col>22</xdr:col>
      <xdr:colOff>415925</xdr:colOff>
      <xdr:row>37</xdr:row>
      <xdr:rowOff>109987</xdr:rowOff>
    </xdr:to>
    <xdr:sp macro="" textlink="">
      <xdr:nvSpPr>
        <xdr:cNvPr id="544" name="円/楕円 543"/>
        <xdr:cNvSpPr/>
      </xdr:nvSpPr>
      <xdr:spPr>
        <a:xfrm>
          <a:off x="15430500" y="635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101114</xdr:rowOff>
    </xdr:from>
    <xdr:ext cx="534377" cy="259045"/>
    <xdr:sp macro="" textlink="">
      <xdr:nvSpPr>
        <xdr:cNvPr id="545" name="テキスト ボックス 544"/>
        <xdr:cNvSpPr txBox="1"/>
      </xdr:nvSpPr>
      <xdr:spPr>
        <a:xfrm>
          <a:off x="15214111" y="644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133523</xdr:rowOff>
    </xdr:from>
    <xdr:to>
      <xdr:col>21</xdr:col>
      <xdr:colOff>212725</xdr:colOff>
      <xdr:row>35</xdr:row>
      <xdr:rowOff>63673</xdr:rowOff>
    </xdr:to>
    <xdr:sp macro="" textlink="">
      <xdr:nvSpPr>
        <xdr:cNvPr id="546" name="円/楕円 545"/>
        <xdr:cNvSpPr/>
      </xdr:nvSpPr>
      <xdr:spPr>
        <a:xfrm>
          <a:off x="14541500" y="596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80200</xdr:rowOff>
    </xdr:from>
    <xdr:ext cx="534377" cy="259045"/>
    <xdr:sp macro="" textlink="">
      <xdr:nvSpPr>
        <xdr:cNvPr id="547" name="テキスト ボックス 546"/>
        <xdr:cNvSpPr txBox="1"/>
      </xdr:nvSpPr>
      <xdr:spPr>
        <a:xfrm>
          <a:off x="14325111" y="573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140289</xdr:rowOff>
    </xdr:from>
    <xdr:to>
      <xdr:col>20</xdr:col>
      <xdr:colOff>9525</xdr:colOff>
      <xdr:row>38</xdr:row>
      <xdr:rowOff>70439</xdr:rowOff>
    </xdr:to>
    <xdr:sp macro="" textlink="">
      <xdr:nvSpPr>
        <xdr:cNvPr id="548" name="円/楕円 547"/>
        <xdr:cNvSpPr/>
      </xdr:nvSpPr>
      <xdr:spPr>
        <a:xfrm>
          <a:off x="13652500" y="648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61566</xdr:rowOff>
    </xdr:from>
    <xdr:ext cx="534377" cy="259045"/>
    <xdr:sp macro="" textlink="">
      <xdr:nvSpPr>
        <xdr:cNvPr id="549" name="テキスト ボックス 548"/>
        <xdr:cNvSpPr txBox="1"/>
      </xdr:nvSpPr>
      <xdr:spPr>
        <a:xfrm>
          <a:off x="13436111" y="657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165481</xdr:rowOff>
    </xdr:from>
    <xdr:to>
      <xdr:col>18</xdr:col>
      <xdr:colOff>492125</xdr:colOff>
      <xdr:row>38</xdr:row>
      <xdr:rowOff>95631</xdr:rowOff>
    </xdr:to>
    <xdr:sp macro="" textlink="">
      <xdr:nvSpPr>
        <xdr:cNvPr id="550" name="円/楕円 549"/>
        <xdr:cNvSpPr/>
      </xdr:nvSpPr>
      <xdr:spPr>
        <a:xfrm>
          <a:off x="12763500" y="6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86758</xdr:rowOff>
    </xdr:from>
    <xdr:ext cx="534377" cy="259045"/>
    <xdr:sp macro="" textlink="">
      <xdr:nvSpPr>
        <xdr:cNvPr id="551" name="テキスト ボックス 550"/>
        <xdr:cNvSpPr txBox="1"/>
      </xdr:nvSpPr>
      <xdr:spPr>
        <a:xfrm>
          <a:off x="12547111" y="66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33434</xdr:rowOff>
    </xdr:from>
    <xdr:to>
      <xdr:col>23</xdr:col>
      <xdr:colOff>517525</xdr:colOff>
      <xdr:row>57</xdr:row>
      <xdr:rowOff>62781</xdr:rowOff>
    </xdr:to>
    <xdr:cxnSp macro="">
      <xdr:nvCxnSpPr>
        <xdr:cNvPr id="582" name="直線コネクタ 581"/>
        <xdr:cNvCxnSpPr/>
      </xdr:nvCxnSpPr>
      <xdr:spPr>
        <a:xfrm flipV="1">
          <a:off x="15481300" y="9634634"/>
          <a:ext cx="838200" cy="20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53006</xdr:rowOff>
    </xdr:from>
    <xdr:to>
      <xdr:col>22</xdr:col>
      <xdr:colOff>365125</xdr:colOff>
      <xdr:row>57</xdr:row>
      <xdr:rowOff>62781</xdr:rowOff>
    </xdr:to>
    <xdr:cxnSp macro="">
      <xdr:nvCxnSpPr>
        <xdr:cNvPr id="585" name="直線コネクタ 584"/>
        <xdr:cNvCxnSpPr/>
      </xdr:nvCxnSpPr>
      <xdr:spPr>
        <a:xfrm>
          <a:off x="14592300" y="9311306"/>
          <a:ext cx="889000" cy="52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53006</xdr:rowOff>
    </xdr:from>
    <xdr:to>
      <xdr:col>21</xdr:col>
      <xdr:colOff>161925</xdr:colOff>
      <xdr:row>57</xdr:row>
      <xdr:rowOff>80014</xdr:rowOff>
    </xdr:to>
    <xdr:cxnSp macro="">
      <xdr:nvCxnSpPr>
        <xdr:cNvPr id="588" name="直線コネクタ 587"/>
        <xdr:cNvCxnSpPr/>
      </xdr:nvCxnSpPr>
      <xdr:spPr>
        <a:xfrm flipV="1">
          <a:off x="13703300" y="9311306"/>
          <a:ext cx="889000" cy="54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80014</xdr:rowOff>
    </xdr:from>
    <xdr:to>
      <xdr:col>19</xdr:col>
      <xdr:colOff>644525</xdr:colOff>
      <xdr:row>57</xdr:row>
      <xdr:rowOff>107478</xdr:rowOff>
    </xdr:to>
    <xdr:cxnSp macro="">
      <xdr:nvCxnSpPr>
        <xdr:cNvPr id="591" name="直線コネクタ 590"/>
        <xdr:cNvCxnSpPr/>
      </xdr:nvCxnSpPr>
      <xdr:spPr>
        <a:xfrm flipV="1">
          <a:off x="12814300" y="9852664"/>
          <a:ext cx="889000" cy="2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154084</xdr:rowOff>
    </xdr:from>
    <xdr:to>
      <xdr:col>23</xdr:col>
      <xdr:colOff>568325</xdr:colOff>
      <xdr:row>56</xdr:row>
      <xdr:rowOff>84234</xdr:rowOff>
    </xdr:to>
    <xdr:sp macro="" textlink="">
      <xdr:nvSpPr>
        <xdr:cNvPr id="601" name="円/楕円 600"/>
        <xdr:cNvSpPr/>
      </xdr:nvSpPr>
      <xdr:spPr>
        <a:xfrm>
          <a:off x="16268700" y="95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5511</xdr:rowOff>
    </xdr:from>
    <xdr:ext cx="534377" cy="259045"/>
    <xdr:sp macro="" textlink="">
      <xdr:nvSpPr>
        <xdr:cNvPr id="602" name="教育費該当値テキスト"/>
        <xdr:cNvSpPr txBox="1"/>
      </xdr:nvSpPr>
      <xdr:spPr>
        <a:xfrm>
          <a:off x="16370300" y="943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53,262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11981</xdr:rowOff>
    </xdr:from>
    <xdr:to>
      <xdr:col>22</xdr:col>
      <xdr:colOff>415925</xdr:colOff>
      <xdr:row>57</xdr:row>
      <xdr:rowOff>113581</xdr:rowOff>
    </xdr:to>
    <xdr:sp macro="" textlink="">
      <xdr:nvSpPr>
        <xdr:cNvPr id="603" name="円/楕円 602"/>
        <xdr:cNvSpPr/>
      </xdr:nvSpPr>
      <xdr:spPr>
        <a:xfrm>
          <a:off x="15430500" y="97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104708</xdr:rowOff>
    </xdr:from>
    <xdr:ext cx="534377" cy="259045"/>
    <xdr:sp macro="" textlink="">
      <xdr:nvSpPr>
        <xdr:cNvPr id="604" name="テキスト ボックス 603"/>
        <xdr:cNvSpPr txBox="1"/>
      </xdr:nvSpPr>
      <xdr:spPr>
        <a:xfrm>
          <a:off x="15214111" y="98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2206</xdr:rowOff>
    </xdr:from>
    <xdr:to>
      <xdr:col>21</xdr:col>
      <xdr:colOff>212725</xdr:colOff>
      <xdr:row>54</xdr:row>
      <xdr:rowOff>103806</xdr:rowOff>
    </xdr:to>
    <xdr:sp macro="" textlink="">
      <xdr:nvSpPr>
        <xdr:cNvPr id="605" name="円/楕円 604"/>
        <xdr:cNvSpPr/>
      </xdr:nvSpPr>
      <xdr:spPr>
        <a:xfrm>
          <a:off x="14541500" y="926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120333</xdr:rowOff>
    </xdr:from>
    <xdr:ext cx="534377" cy="259045"/>
    <xdr:sp macro="" textlink="">
      <xdr:nvSpPr>
        <xdr:cNvPr id="606" name="テキスト ボックス 605"/>
        <xdr:cNvSpPr txBox="1"/>
      </xdr:nvSpPr>
      <xdr:spPr>
        <a:xfrm>
          <a:off x="14325111" y="903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82,964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29214</xdr:rowOff>
    </xdr:from>
    <xdr:to>
      <xdr:col>20</xdr:col>
      <xdr:colOff>9525</xdr:colOff>
      <xdr:row>57</xdr:row>
      <xdr:rowOff>130814</xdr:rowOff>
    </xdr:to>
    <xdr:sp macro="" textlink="">
      <xdr:nvSpPr>
        <xdr:cNvPr id="607" name="円/楕円 606"/>
        <xdr:cNvSpPr/>
      </xdr:nvSpPr>
      <xdr:spPr>
        <a:xfrm>
          <a:off x="13652500" y="98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121941</xdr:rowOff>
    </xdr:from>
    <xdr:ext cx="534377" cy="259045"/>
    <xdr:sp macro="" textlink="">
      <xdr:nvSpPr>
        <xdr:cNvPr id="608" name="テキスト ボックス 607"/>
        <xdr:cNvSpPr txBox="1"/>
      </xdr:nvSpPr>
      <xdr:spPr>
        <a:xfrm>
          <a:off x="13436111" y="989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56678</xdr:rowOff>
    </xdr:from>
    <xdr:to>
      <xdr:col>18</xdr:col>
      <xdr:colOff>492125</xdr:colOff>
      <xdr:row>57</xdr:row>
      <xdr:rowOff>158278</xdr:rowOff>
    </xdr:to>
    <xdr:sp macro="" textlink="">
      <xdr:nvSpPr>
        <xdr:cNvPr id="609" name="円/楕円 608"/>
        <xdr:cNvSpPr/>
      </xdr:nvSpPr>
      <xdr:spPr>
        <a:xfrm>
          <a:off x="12763500" y="98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149405</xdr:rowOff>
    </xdr:from>
    <xdr:ext cx="534377" cy="259045"/>
    <xdr:sp macro="" textlink="">
      <xdr:nvSpPr>
        <xdr:cNvPr id="610" name="テキスト ボックス 609"/>
        <xdr:cNvSpPr txBox="1"/>
      </xdr:nvSpPr>
      <xdr:spPr>
        <a:xfrm>
          <a:off x="12547111" y="992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12849</xdr:rowOff>
    </xdr:from>
    <xdr:to>
      <xdr:col>23</xdr:col>
      <xdr:colOff>517525</xdr:colOff>
      <xdr:row>98</xdr:row>
      <xdr:rowOff>14830</xdr:rowOff>
    </xdr:to>
    <xdr:cxnSp macro="">
      <xdr:nvCxnSpPr>
        <xdr:cNvPr id="698" name="直線コネクタ 697"/>
        <xdr:cNvCxnSpPr/>
      </xdr:nvCxnSpPr>
      <xdr:spPr>
        <a:xfrm>
          <a:off x="15481300" y="16814949"/>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107424</xdr:rowOff>
    </xdr:from>
    <xdr:to>
      <xdr:col>22</xdr:col>
      <xdr:colOff>365125</xdr:colOff>
      <xdr:row>98</xdr:row>
      <xdr:rowOff>12849</xdr:rowOff>
    </xdr:to>
    <xdr:cxnSp macro="">
      <xdr:nvCxnSpPr>
        <xdr:cNvPr id="701" name="直線コネクタ 700"/>
        <xdr:cNvCxnSpPr/>
      </xdr:nvCxnSpPr>
      <xdr:spPr>
        <a:xfrm>
          <a:off x="14592300" y="16738074"/>
          <a:ext cx="889000" cy="7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93315</xdr:rowOff>
    </xdr:from>
    <xdr:to>
      <xdr:col>21</xdr:col>
      <xdr:colOff>161925</xdr:colOff>
      <xdr:row>97</xdr:row>
      <xdr:rowOff>107424</xdr:rowOff>
    </xdr:to>
    <xdr:cxnSp macro="">
      <xdr:nvCxnSpPr>
        <xdr:cNvPr id="704" name="直線コネクタ 703"/>
        <xdr:cNvCxnSpPr/>
      </xdr:nvCxnSpPr>
      <xdr:spPr>
        <a:xfrm>
          <a:off x="13703300" y="16723965"/>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56652</xdr:rowOff>
    </xdr:from>
    <xdr:to>
      <xdr:col>19</xdr:col>
      <xdr:colOff>644525</xdr:colOff>
      <xdr:row>97</xdr:row>
      <xdr:rowOff>93315</xdr:rowOff>
    </xdr:to>
    <xdr:cxnSp macro="">
      <xdr:nvCxnSpPr>
        <xdr:cNvPr id="707" name="直線コネクタ 706"/>
        <xdr:cNvCxnSpPr/>
      </xdr:nvCxnSpPr>
      <xdr:spPr>
        <a:xfrm>
          <a:off x="12814300" y="16687302"/>
          <a:ext cx="889000" cy="3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135480</xdr:rowOff>
    </xdr:from>
    <xdr:to>
      <xdr:col>23</xdr:col>
      <xdr:colOff>568325</xdr:colOff>
      <xdr:row>98</xdr:row>
      <xdr:rowOff>65630</xdr:rowOff>
    </xdr:to>
    <xdr:sp macro="" textlink="">
      <xdr:nvSpPr>
        <xdr:cNvPr id="717" name="円/楕円 716"/>
        <xdr:cNvSpPr/>
      </xdr:nvSpPr>
      <xdr:spPr>
        <a:xfrm>
          <a:off x="16268700" y="167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50407</xdr:rowOff>
    </xdr:from>
    <xdr:ext cx="534377" cy="259045"/>
    <xdr:sp macro="" textlink="">
      <xdr:nvSpPr>
        <xdr:cNvPr id="718" name="公債費該当値テキスト"/>
        <xdr:cNvSpPr txBox="1"/>
      </xdr:nvSpPr>
      <xdr:spPr>
        <a:xfrm>
          <a:off x="16370300" y="166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23,471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133499</xdr:rowOff>
    </xdr:from>
    <xdr:to>
      <xdr:col>22</xdr:col>
      <xdr:colOff>415925</xdr:colOff>
      <xdr:row>98</xdr:row>
      <xdr:rowOff>63649</xdr:rowOff>
    </xdr:to>
    <xdr:sp macro="" textlink="">
      <xdr:nvSpPr>
        <xdr:cNvPr id="719" name="円/楕円 718"/>
        <xdr:cNvSpPr/>
      </xdr:nvSpPr>
      <xdr:spPr>
        <a:xfrm>
          <a:off x="15430500" y="1676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54776</xdr:rowOff>
    </xdr:from>
    <xdr:ext cx="534377" cy="259045"/>
    <xdr:sp macro="" textlink="">
      <xdr:nvSpPr>
        <xdr:cNvPr id="720" name="テキスト ボックス 719"/>
        <xdr:cNvSpPr txBox="1"/>
      </xdr:nvSpPr>
      <xdr:spPr>
        <a:xfrm>
          <a:off x="15214111" y="168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56624</xdr:rowOff>
    </xdr:from>
    <xdr:to>
      <xdr:col>21</xdr:col>
      <xdr:colOff>212725</xdr:colOff>
      <xdr:row>97</xdr:row>
      <xdr:rowOff>158224</xdr:rowOff>
    </xdr:to>
    <xdr:sp macro="" textlink="">
      <xdr:nvSpPr>
        <xdr:cNvPr id="721" name="円/楕円 720"/>
        <xdr:cNvSpPr/>
      </xdr:nvSpPr>
      <xdr:spPr>
        <a:xfrm>
          <a:off x="14541500" y="166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149351</xdr:rowOff>
    </xdr:from>
    <xdr:ext cx="534377" cy="259045"/>
    <xdr:sp macro="" textlink="">
      <xdr:nvSpPr>
        <xdr:cNvPr id="722" name="テキスト ボックス 721"/>
        <xdr:cNvSpPr txBox="1"/>
      </xdr:nvSpPr>
      <xdr:spPr>
        <a:xfrm>
          <a:off x="14325111" y="167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42515</xdr:rowOff>
    </xdr:from>
    <xdr:to>
      <xdr:col>20</xdr:col>
      <xdr:colOff>9525</xdr:colOff>
      <xdr:row>97</xdr:row>
      <xdr:rowOff>144115</xdr:rowOff>
    </xdr:to>
    <xdr:sp macro="" textlink="">
      <xdr:nvSpPr>
        <xdr:cNvPr id="723" name="円/楕円 722"/>
        <xdr:cNvSpPr/>
      </xdr:nvSpPr>
      <xdr:spPr>
        <a:xfrm>
          <a:off x="13652500" y="166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135242</xdr:rowOff>
    </xdr:from>
    <xdr:ext cx="534377" cy="259045"/>
    <xdr:sp macro="" textlink="">
      <xdr:nvSpPr>
        <xdr:cNvPr id="724" name="テキスト ボックス 723"/>
        <xdr:cNvSpPr txBox="1"/>
      </xdr:nvSpPr>
      <xdr:spPr>
        <a:xfrm>
          <a:off x="13436111" y="1676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5852</xdr:rowOff>
    </xdr:from>
    <xdr:to>
      <xdr:col>18</xdr:col>
      <xdr:colOff>492125</xdr:colOff>
      <xdr:row>97</xdr:row>
      <xdr:rowOff>107452</xdr:rowOff>
    </xdr:to>
    <xdr:sp macro="" textlink="">
      <xdr:nvSpPr>
        <xdr:cNvPr id="725" name="円/楕円 724"/>
        <xdr:cNvSpPr/>
      </xdr:nvSpPr>
      <xdr:spPr>
        <a:xfrm>
          <a:off x="12763500" y="166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98579</xdr:rowOff>
    </xdr:from>
    <xdr:ext cx="534377" cy="259045"/>
    <xdr:sp macro="" textlink="">
      <xdr:nvSpPr>
        <xdr:cNvPr id="726" name="テキスト ボックス 725"/>
        <xdr:cNvSpPr txBox="1"/>
      </xdr:nvSpPr>
      <xdr:spPr>
        <a:xfrm>
          <a:off x="12547111" y="167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総務費が前年度に比べて大幅に増加しているのは、</a:t>
          </a:r>
          <a:r>
            <a:rPr kumimoji="1" lang="ja-JP" altLang="en-US" sz="1200">
              <a:solidFill>
                <a:schemeClr val="dk1"/>
              </a:solidFill>
              <a:effectLst/>
              <a:latin typeface="+mn-lt"/>
              <a:ea typeface="+mn-ea"/>
              <a:cs typeface="+mn-cs"/>
            </a:rPr>
            <a:t>損失補償により９億円を支出し</a:t>
          </a:r>
          <a:r>
            <a:rPr kumimoji="1" lang="ja-JP" altLang="ja-JP" sz="1200">
              <a:solidFill>
                <a:schemeClr val="dk1"/>
              </a:solidFill>
              <a:effectLst/>
              <a:latin typeface="+mn-lt"/>
              <a:ea typeface="+mn-ea"/>
              <a:cs typeface="+mn-cs"/>
            </a:rPr>
            <a:t>たことによるものであり、経常的な支出が発生したものではない。</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教育費に</a:t>
          </a:r>
          <a:r>
            <a:rPr kumimoji="1" lang="ja-JP" altLang="en-US" sz="1200">
              <a:solidFill>
                <a:schemeClr val="dk1"/>
              </a:solidFill>
              <a:effectLst/>
              <a:latin typeface="+mn-lt"/>
              <a:ea typeface="+mn-ea"/>
              <a:cs typeface="+mn-cs"/>
            </a:rPr>
            <a:t>ついては、</a:t>
          </a:r>
          <a:r>
            <a:rPr kumimoji="1" lang="ja-JP" altLang="ja-JP" sz="1200">
              <a:solidFill>
                <a:schemeClr val="dk1"/>
              </a:solidFill>
              <a:effectLst/>
              <a:latin typeface="+mn-lt"/>
              <a:ea typeface="+mn-ea"/>
              <a:cs typeface="+mn-cs"/>
            </a:rPr>
            <a:t>給食センター建替に伴</a:t>
          </a:r>
          <a:r>
            <a:rPr kumimoji="1" lang="ja-JP" altLang="en-US" sz="1200">
              <a:solidFill>
                <a:schemeClr val="dk1"/>
              </a:solidFill>
              <a:effectLst/>
              <a:latin typeface="+mn-lt"/>
              <a:ea typeface="+mn-ea"/>
              <a:cs typeface="+mn-cs"/>
            </a:rPr>
            <a:t>う</a:t>
          </a:r>
          <a:r>
            <a:rPr kumimoji="1" lang="ja-JP" altLang="ja-JP" sz="1200">
              <a:solidFill>
                <a:schemeClr val="dk1"/>
              </a:solidFill>
              <a:effectLst/>
              <a:latin typeface="+mn-lt"/>
              <a:ea typeface="+mn-ea"/>
              <a:cs typeface="+mn-cs"/>
            </a:rPr>
            <a:t>調理･配送等の委託料</a:t>
          </a:r>
          <a:r>
            <a:rPr kumimoji="1" lang="ja-JP" altLang="en-US" sz="1200">
              <a:solidFill>
                <a:schemeClr val="dk1"/>
              </a:solidFill>
              <a:effectLst/>
              <a:latin typeface="+mn-lt"/>
              <a:ea typeface="+mn-ea"/>
              <a:cs typeface="+mn-cs"/>
            </a:rPr>
            <a:t>や中学校を建替にあたっての仮校舎の建設費及び新中学校の設計費用によるものである。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今後においても、計画的に必要性を見極めながら事業を実施するとともに、入札や見積合わせを行うことで支出額の抑制に努める。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年度は、損失補償により</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億円の支出が発生したことから、実質単年度収支がマイナスとなった。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また、今後も中学校建替事業等による基金の取り崩しが想定されるため、長期的な視点からも健全な財政運営に努める。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黒字額</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減少</a:t>
          </a:r>
          <a:r>
            <a:rPr kumimoji="1" lang="ja-JP" altLang="en-US" sz="1200">
              <a:solidFill>
                <a:schemeClr val="dk1"/>
              </a:solidFill>
              <a:effectLst/>
              <a:latin typeface="+mn-lt"/>
              <a:ea typeface="+mn-ea"/>
              <a:cs typeface="+mn-cs"/>
            </a:rPr>
            <a:t>については、平成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年度までの</a:t>
          </a:r>
          <a:r>
            <a:rPr kumimoji="1" lang="ja-JP" altLang="ja-JP" sz="1200">
              <a:solidFill>
                <a:schemeClr val="dk1"/>
              </a:solidFill>
              <a:effectLst/>
              <a:latin typeface="+mn-lt"/>
              <a:ea typeface="+mn-ea"/>
              <a:cs typeface="+mn-cs"/>
            </a:rPr>
            <a:t>勢野北部用地整理事業特別会計</a:t>
          </a:r>
          <a:r>
            <a:rPr kumimoji="1" lang="ja-JP" altLang="en-US" sz="1200">
              <a:solidFill>
                <a:schemeClr val="dk1"/>
              </a:solidFill>
              <a:effectLst/>
              <a:latin typeface="+mn-lt"/>
              <a:ea typeface="+mn-ea"/>
              <a:cs typeface="+mn-cs"/>
            </a:rPr>
            <a:t>による黒字がなくなったためである。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住宅新築資金等貸付事業特別会計において赤字がでているが、平成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年度より減少しており、引き続き借受人からの償還を促していく。</a:t>
          </a:r>
          <a:endParaRPr lang="ja-JP" altLang="ja-JP" sz="1200">
            <a:effectLst/>
          </a:endParaRPr>
        </a:p>
        <a:p>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9467144</v>
      </c>
      <c r="BO4" s="381"/>
      <c r="BP4" s="381"/>
      <c r="BQ4" s="381"/>
      <c r="BR4" s="381"/>
      <c r="BS4" s="381"/>
      <c r="BT4" s="381"/>
      <c r="BU4" s="382"/>
      <c r="BV4" s="380">
        <v>7888702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5.8</v>
      </c>
      <c r="CU4" s="387"/>
      <c r="CV4" s="387"/>
      <c r="CW4" s="387"/>
      <c r="CX4" s="387"/>
      <c r="CY4" s="387"/>
      <c r="CZ4" s="387"/>
      <c r="DA4" s="388"/>
      <c r="DB4" s="386">
        <v>8.6999999999999993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9186997</v>
      </c>
      <c r="BO5" s="418"/>
      <c r="BP5" s="418"/>
      <c r="BQ5" s="418"/>
      <c r="BR5" s="418"/>
      <c r="BS5" s="418"/>
      <c r="BT5" s="418"/>
      <c r="BU5" s="419"/>
      <c r="BV5" s="417">
        <v>7336622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89.6</v>
      </c>
      <c r="CU5" s="415"/>
      <c r="CV5" s="415"/>
      <c r="CW5" s="415"/>
      <c r="CX5" s="415"/>
      <c r="CY5" s="415"/>
      <c r="CZ5" s="415"/>
      <c r="DA5" s="416"/>
      <c r="DB5" s="414">
        <v>85.1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280147</v>
      </c>
      <c r="BO6" s="418"/>
      <c r="BP6" s="418"/>
      <c r="BQ6" s="418"/>
      <c r="BR6" s="418"/>
      <c r="BS6" s="418"/>
      <c r="BT6" s="418"/>
      <c r="BU6" s="419"/>
      <c r="BV6" s="417">
        <v>552080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94.7</v>
      </c>
      <c r="CU6" s="455"/>
      <c r="CV6" s="455"/>
      <c r="CW6" s="455"/>
      <c r="CX6" s="455"/>
      <c r="CY6" s="455"/>
      <c r="CZ6" s="455"/>
      <c r="DA6" s="456"/>
      <c r="DB6" s="454">
        <v>90.8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t="s">
        <v>91</v>
      </c>
      <c r="BO7" s="418"/>
      <c r="BP7" s="418"/>
      <c r="BQ7" s="418"/>
      <c r="BR7" s="418"/>
      <c r="BS7" s="418"/>
      <c r="BT7" s="418"/>
      <c r="BU7" s="419"/>
      <c r="BV7" s="417">
        <v>134374</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4818238</v>
      </c>
      <c r="CU7" s="418"/>
      <c r="CV7" s="418"/>
      <c r="CW7" s="418"/>
      <c r="CX7" s="418"/>
      <c r="CY7" s="418"/>
      <c r="CZ7" s="418"/>
      <c r="DA7" s="419"/>
      <c r="DB7" s="417">
        <v>4812137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280147</v>
      </c>
      <c r="BO8" s="418"/>
      <c r="BP8" s="418"/>
      <c r="BQ8" s="418"/>
      <c r="BR8" s="418"/>
      <c r="BS8" s="418"/>
      <c r="BT8" s="418"/>
      <c r="BU8" s="419"/>
      <c r="BV8" s="417">
        <v>417706</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0.48</v>
      </c>
      <c r="CU8" s="458"/>
      <c r="CV8" s="458"/>
      <c r="CW8" s="458"/>
      <c r="CX8" s="458"/>
      <c r="CY8" s="458"/>
      <c r="CZ8" s="458"/>
      <c r="DA8" s="459"/>
      <c r="DB8" s="457">
        <v>0.47</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23571</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-137559</v>
      </c>
      <c r="BO9" s="418"/>
      <c r="BP9" s="418"/>
      <c r="BQ9" s="418"/>
      <c r="BR9" s="418"/>
      <c r="BS9" s="418"/>
      <c r="BT9" s="418"/>
      <c r="BU9" s="419"/>
      <c r="BV9" s="417">
        <v>135526</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6.6</v>
      </c>
      <c r="CU9" s="415"/>
      <c r="CV9" s="415"/>
      <c r="CW9" s="415"/>
      <c r="CX9" s="415"/>
      <c r="CY9" s="415"/>
      <c r="CZ9" s="415"/>
      <c r="DA9" s="416"/>
      <c r="DB9" s="414">
        <v>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23440</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78</v>
      </c>
      <c r="AV10" s="450"/>
      <c r="AW10" s="450"/>
      <c r="AX10" s="450"/>
      <c r="AY10" s="451" t="s">
        <v>106</v>
      </c>
      <c r="AZ10" s="452"/>
      <c r="BA10" s="452"/>
      <c r="BB10" s="452"/>
      <c r="BC10" s="452"/>
      <c r="BD10" s="452"/>
      <c r="BE10" s="452"/>
      <c r="BF10" s="452"/>
      <c r="BG10" s="452"/>
      <c r="BH10" s="452"/>
      <c r="BI10" s="452"/>
      <c r="BJ10" s="452"/>
      <c r="BK10" s="452"/>
      <c r="BL10" s="452"/>
      <c r="BM10" s="453"/>
      <c r="BN10" s="417">
        <v>265948</v>
      </c>
      <c r="BO10" s="418"/>
      <c r="BP10" s="418"/>
      <c r="BQ10" s="418"/>
      <c r="BR10" s="418"/>
      <c r="BS10" s="418"/>
      <c r="BT10" s="418"/>
      <c r="BU10" s="419"/>
      <c r="BV10" s="417">
        <v>51984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23262</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460000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23097</v>
      </c>
      <c r="S13" s="499"/>
      <c r="T13" s="499"/>
      <c r="U13" s="499"/>
      <c r="V13" s="500"/>
      <c r="W13" s="433" t="s">
        <v>125</v>
      </c>
      <c r="X13" s="434"/>
      <c r="Y13" s="434"/>
      <c r="Z13" s="434"/>
      <c r="AA13" s="434"/>
      <c r="AB13" s="424"/>
      <c r="AC13" s="468">
        <v>89</v>
      </c>
      <c r="AD13" s="469"/>
      <c r="AE13" s="469"/>
      <c r="AF13" s="469"/>
      <c r="AG13" s="508"/>
      <c r="AH13" s="468">
        <v>66</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-331611</v>
      </c>
      <c r="BO13" s="418"/>
      <c r="BP13" s="418"/>
      <c r="BQ13" s="418"/>
      <c r="BR13" s="418"/>
      <c r="BS13" s="418"/>
      <c r="BT13" s="418"/>
      <c r="BU13" s="419"/>
      <c r="BV13" s="417">
        <v>187510</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-0.4</v>
      </c>
      <c r="CU13" s="415"/>
      <c r="CV13" s="415"/>
      <c r="CW13" s="415"/>
      <c r="CX13" s="415"/>
      <c r="CY13" s="415"/>
      <c r="CZ13" s="415"/>
      <c r="DA13" s="416"/>
      <c r="DB13" s="414">
        <v>0</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23260</v>
      </c>
      <c r="S14" s="499"/>
      <c r="T14" s="499"/>
      <c r="U14" s="499"/>
      <c r="V14" s="500"/>
      <c r="W14" s="407"/>
      <c r="X14" s="408"/>
      <c r="Y14" s="408"/>
      <c r="Z14" s="408"/>
      <c r="AA14" s="408"/>
      <c r="AB14" s="397"/>
      <c r="AC14" s="501">
        <v>1</v>
      </c>
      <c r="AD14" s="502"/>
      <c r="AE14" s="502"/>
      <c r="AF14" s="502"/>
      <c r="AG14" s="503"/>
      <c r="AH14" s="501">
        <v>0.7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v>3.5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23086</v>
      </c>
      <c r="S15" s="499"/>
      <c r="T15" s="499"/>
      <c r="U15" s="499"/>
      <c r="V15" s="500"/>
      <c r="W15" s="433" t="s">
        <v>132</v>
      </c>
      <c r="X15" s="434"/>
      <c r="Y15" s="434"/>
      <c r="Z15" s="434"/>
      <c r="AA15" s="434"/>
      <c r="AB15" s="424"/>
      <c r="AC15" s="468">
        <v>2277</v>
      </c>
      <c r="AD15" s="469"/>
      <c r="AE15" s="469"/>
      <c r="AF15" s="469"/>
      <c r="AG15" s="508"/>
      <c r="AH15" s="468">
        <v>2213</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1974784</v>
      </c>
      <c r="BO15" s="381"/>
      <c r="BP15" s="381"/>
      <c r="BQ15" s="381"/>
      <c r="BR15" s="381"/>
      <c r="BS15" s="381"/>
      <c r="BT15" s="381"/>
      <c r="BU15" s="382"/>
      <c r="BV15" s="380">
        <v>1910447</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24.5</v>
      </c>
      <c r="AD16" s="502"/>
      <c r="AE16" s="502"/>
      <c r="AF16" s="502"/>
      <c r="AG16" s="503"/>
      <c r="AH16" s="501">
        <v>24.2</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4037749</v>
      </c>
      <c r="BO16" s="418"/>
      <c r="BP16" s="418"/>
      <c r="BQ16" s="418"/>
      <c r="BR16" s="418"/>
      <c r="BS16" s="418"/>
      <c r="BT16" s="418"/>
      <c r="BU16" s="419"/>
      <c r="BV16" s="417">
        <v>4001255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6929</v>
      </c>
      <c r="AD17" s="469"/>
      <c r="AE17" s="469"/>
      <c r="AF17" s="469"/>
      <c r="AG17" s="508"/>
      <c r="AH17" s="468">
        <v>6847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2495778</v>
      </c>
      <c r="BO17" s="418"/>
      <c r="BP17" s="418"/>
      <c r="BQ17" s="418"/>
      <c r="BR17" s="418"/>
      <c r="BS17" s="418"/>
      <c r="BT17" s="418"/>
      <c r="BU17" s="419"/>
      <c r="BV17" s="417">
        <v>2397851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8.7899999999999991</v>
      </c>
      <c r="M18" s="530"/>
      <c r="N18" s="530"/>
      <c r="O18" s="530"/>
      <c r="P18" s="530"/>
      <c r="Q18" s="530"/>
      <c r="R18" s="531"/>
      <c r="S18" s="531"/>
      <c r="T18" s="531"/>
      <c r="U18" s="531"/>
      <c r="V18" s="532"/>
      <c r="W18" s="435"/>
      <c r="X18" s="436"/>
      <c r="Y18" s="436"/>
      <c r="Z18" s="436"/>
      <c r="AA18" s="436"/>
      <c r="AB18" s="427"/>
      <c r="AC18" s="533">
        <v>74.5</v>
      </c>
      <c r="AD18" s="534"/>
      <c r="AE18" s="534"/>
      <c r="AF18" s="534"/>
      <c r="AG18" s="535"/>
      <c r="AH18" s="533">
        <v>75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4330595</v>
      </c>
      <c r="BO18" s="418"/>
      <c r="BP18" s="418"/>
      <c r="BQ18" s="418"/>
      <c r="BR18" s="418"/>
      <c r="BS18" s="418"/>
      <c r="BT18" s="418"/>
      <c r="BU18" s="419"/>
      <c r="BV18" s="417">
        <v>4234089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2682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6715903</v>
      </c>
      <c r="BO19" s="418"/>
      <c r="BP19" s="418"/>
      <c r="BQ19" s="418"/>
      <c r="BR19" s="418"/>
      <c r="BS19" s="418"/>
      <c r="BT19" s="418"/>
      <c r="BU19" s="419"/>
      <c r="BV19" s="417">
        <v>5789605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9155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6351455</v>
      </c>
      <c r="BO23" s="418"/>
      <c r="BP23" s="418"/>
      <c r="BQ23" s="418"/>
      <c r="BR23" s="418"/>
      <c r="BS23" s="418"/>
      <c r="BT23" s="418"/>
      <c r="BU23" s="419"/>
      <c r="BV23" s="417">
        <v>6353771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7970</v>
      </c>
      <c r="R24" s="469"/>
      <c r="S24" s="469"/>
      <c r="T24" s="469"/>
      <c r="U24" s="469"/>
      <c r="V24" s="508"/>
      <c r="W24" s="563"/>
      <c r="X24" s="551"/>
      <c r="Y24" s="552"/>
      <c r="Z24" s="467" t="s">
        <v>155</v>
      </c>
      <c r="AA24" s="447"/>
      <c r="AB24" s="447"/>
      <c r="AC24" s="447"/>
      <c r="AD24" s="447"/>
      <c r="AE24" s="447"/>
      <c r="AF24" s="447"/>
      <c r="AG24" s="448"/>
      <c r="AH24" s="468">
        <v>141</v>
      </c>
      <c r="AI24" s="469"/>
      <c r="AJ24" s="469"/>
      <c r="AK24" s="469"/>
      <c r="AL24" s="508"/>
      <c r="AM24" s="468">
        <v>435408</v>
      </c>
      <c r="AN24" s="469"/>
      <c r="AO24" s="469"/>
      <c r="AP24" s="469"/>
      <c r="AQ24" s="469"/>
      <c r="AR24" s="508"/>
      <c r="AS24" s="468">
        <v>3088</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5277097</v>
      </c>
      <c r="BO24" s="418"/>
      <c r="BP24" s="418"/>
      <c r="BQ24" s="418"/>
      <c r="BR24" s="418"/>
      <c r="BS24" s="418"/>
      <c r="BT24" s="418"/>
      <c r="BU24" s="419"/>
      <c r="BV24" s="417">
        <v>5099719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6750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472669</v>
      </c>
      <c r="BO25" s="381"/>
      <c r="BP25" s="381"/>
      <c r="BQ25" s="381"/>
      <c r="BR25" s="381"/>
      <c r="BS25" s="381"/>
      <c r="BT25" s="381"/>
      <c r="BU25" s="382"/>
      <c r="BV25" s="380">
        <v>79612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5720</v>
      </c>
      <c r="R26" s="469"/>
      <c r="S26" s="469"/>
      <c r="T26" s="469"/>
      <c r="U26" s="469"/>
      <c r="V26" s="508"/>
      <c r="W26" s="563"/>
      <c r="X26" s="551"/>
      <c r="Y26" s="552"/>
      <c r="Z26" s="467" t="s">
        <v>161</v>
      </c>
      <c r="AA26" s="573"/>
      <c r="AB26" s="573"/>
      <c r="AC26" s="573"/>
      <c r="AD26" s="573"/>
      <c r="AE26" s="573"/>
      <c r="AF26" s="573"/>
      <c r="AG26" s="574"/>
      <c r="AH26" s="468">
        <v>12</v>
      </c>
      <c r="AI26" s="469"/>
      <c r="AJ26" s="469"/>
      <c r="AK26" s="469"/>
      <c r="AL26" s="508"/>
      <c r="AM26" s="468">
        <v>36876</v>
      </c>
      <c r="AN26" s="469"/>
      <c r="AO26" s="469"/>
      <c r="AP26" s="469"/>
      <c r="AQ26" s="469"/>
      <c r="AR26" s="508"/>
      <c r="AS26" s="468">
        <v>3073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3630</v>
      </c>
      <c r="R27" s="469"/>
      <c r="S27" s="469"/>
      <c r="T27" s="469"/>
      <c r="U27" s="469"/>
      <c r="V27" s="508"/>
      <c r="W27" s="563"/>
      <c r="X27" s="551"/>
      <c r="Y27" s="552"/>
      <c r="Z27" s="467" t="s">
        <v>164</v>
      </c>
      <c r="AA27" s="447"/>
      <c r="AB27" s="447"/>
      <c r="AC27" s="447"/>
      <c r="AD27" s="447"/>
      <c r="AE27" s="447"/>
      <c r="AF27" s="447"/>
      <c r="AG27" s="448"/>
      <c r="AH27" s="468">
        <v>8</v>
      </c>
      <c r="AI27" s="469"/>
      <c r="AJ27" s="469"/>
      <c r="AK27" s="469"/>
      <c r="AL27" s="508"/>
      <c r="AM27" s="468">
        <v>21424</v>
      </c>
      <c r="AN27" s="469"/>
      <c r="AO27" s="469"/>
      <c r="AP27" s="469"/>
      <c r="AQ27" s="469"/>
      <c r="AR27" s="508"/>
      <c r="AS27" s="468">
        <v>2678</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105305</v>
      </c>
      <c r="BO27" s="587"/>
      <c r="BP27" s="587"/>
      <c r="BQ27" s="587"/>
      <c r="BR27" s="587"/>
      <c r="BS27" s="587"/>
      <c r="BT27" s="587"/>
      <c r="BU27" s="588"/>
      <c r="BV27" s="586">
        <v>244999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3010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1007943</v>
      </c>
      <c r="BO28" s="381"/>
      <c r="BP28" s="381"/>
      <c r="BQ28" s="381"/>
      <c r="BR28" s="381"/>
      <c r="BS28" s="381"/>
      <c r="BT28" s="381"/>
      <c r="BU28" s="382"/>
      <c r="BV28" s="380">
        <v>1201995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11</v>
      </c>
      <c r="M29" s="469"/>
      <c r="N29" s="469"/>
      <c r="O29" s="469"/>
      <c r="P29" s="508"/>
      <c r="Q29" s="468">
        <v>2820</v>
      </c>
      <c r="R29" s="469"/>
      <c r="S29" s="469"/>
      <c r="T29" s="469"/>
      <c r="U29" s="469"/>
      <c r="V29" s="508"/>
      <c r="W29" s="564"/>
      <c r="X29" s="565"/>
      <c r="Y29" s="566"/>
      <c r="Z29" s="467" t="s">
        <v>171</v>
      </c>
      <c r="AA29" s="447"/>
      <c r="AB29" s="447"/>
      <c r="AC29" s="447"/>
      <c r="AD29" s="447"/>
      <c r="AE29" s="447"/>
      <c r="AF29" s="447"/>
      <c r="AG29" s="448"/>
      <c r="AH29" s="468">
        <v>149</v>
      </c>
      <c r="AI29" s="469"/>
      <c r="AJ29" s="469"/>
      <c r="AK29" s="469"/>
      <c r="AL29" s="508"/>
      <c r="AM29" s="468">
        <v>456832</v>
      </c>
      <c r="AN29" s="469"/>
      <c r="AO29" s="469"/>
      <c r="AP29" s="469"/>
      <c r="AQ29" s="469"/>
      <c r="AR29" s="508"/>
      <c r="AS29" s="468">
        <v>3066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23512</v>
      </c>
      <c r="BO29" s="418"/>
      <c r="BP29" s="418"/>
      <c r="BQ29" s="418"/>
      <c r="BR29" s="418"/>
      <c r="BS29" s="418"/>
      <c r="BT29" s="418"/>
      <c r="BU29" s="419"/>
      <c r="BV29" s="417">
        <v>322003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1698278</v>
      </c>
      <c r="BO30" s="587"/>
      <c r="BP30" s="587"/>
      <c r="BQ30" s="587"/>
      <c r="BR30" s="587"/>
      <c r="BS30" s="587"/>
      <c r="BT30" s="587"/>
      <c r="BU30" s="588"/>
      <c r="BV30" s="586">
        <v>1722713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奈良県市町村総合事務組合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（財）竜の子霊園</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西和衛生試験センター組合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（公財）三郷町文化振興財団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し尿浄化槽管理特別会計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奈良県広域消防組合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勢野北部用地整理事業特別会計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王寺周辺広域休日応急診療施設組合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奈良県住宅新築資金等貸付金回収管理組合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奈良県後期高齢者医療広域連合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老人福祉施設三室園組合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5" t="s">
        <v>530</v>
      </c>
      <c r="D34" s="1185"/>
      <c r="E34" s="1186"/>
      <c r="F34" s="32" t="s">
        <v>531</v>
      </c>
      <c r="G34" s="33" t="s">
        <v>532</v>
      </c>
      <c r="H34" s="33" t="s">
        <v>533</v>
      </c>
      <c r="I34" s="33" t="s">
        <v>534</v>
      </c>
      <c r="J34" s="34" t="s">
        <v>535</v>
      </c>
      <c r="K34" s="22"/>
      <c r="L34" s="22"/>
      <c r="M34" s="22"/>
      <c r="N34" s="22"/>
      <c r="O34" s="22"/>
      <c r="P34" s="22"/>
    </row>
    <row r="35" spans="1:16" ht="39" customHeight="1" x14ac:dyDescent="0.15">
      <c r="A35" s="22"/>
      <c r="B35" s="35"/>
      <c r="C35" s="1179" t="s">
        <v>536</v>
      </c>
      <c r="D35" s="1180"/>
      <c r="E35" s="1181"/>
      <c r="F35" s="36">
        <v>11.39</v>
      </c>
      <c r="G35" s="37">
        <v>13.09</v>
      </c>
      <c r="H35" s="37">
        <v>12.62</v>
      </c>
      <c r="I35" s="37">
        <v>13.97</v>
      </c>
      <c r="J35" s="38">
        <v>13.86</v>
      </c>
      <c r="K35" s="22"/>
      <c r="L35" s="22"/>
      <c r="M35" s="22"/>
      <c r="N35" s="22"/>
      <c r="O35" s="22"/>
      <c r="P35" s="22"/>
    </row>
    <row r="36" spans="1:16" ht="39" customHeight="1" x14ac:dyDescent="0.15">
      <c r="A36" s="22"/>
      <c r="B36" s="35"/>
      <c r="C36" s="1179" t="s">
        <v>537</v>
      </c>
      <c r="D36" s="1180"/>
      <c r="E36" s="1181"/>
      <c r="F36" s="36">
        <v>20.32</v>
      </c>
      <c r="G36" s="37">
        <v>12.19</v>
      </c>
      <c r="H36" s="37">
        <v>7.57</v>
      </c>
      <c r="I36" s="37">
        <v>9.6300000000000008</v>
      </c>
      <c r="J36" s="38">
        <v>12.74</v>
      </c>
      <c r="K36" s="22"/>
      <c r="L36" s="22"/>
      <c r="M36" s="22"/>
      <c r="N36" s="22"/>
      <c r="O36" s="22"/>
      <c r="P36" s="22"/>
    </row>
    <row r="37" spans="1:16" ht="39" customHeight="1" x14ac:dyDescent="0.15">
      <c r="A37" s="22"/>
      <c r="B37" s="35"/>
      <c r="C37" s="1179" t="s">
        <v>538</v>
      </c>
      <c r="D37" s="1180"/>
      <c r="E37" s="1181"/>
      <c r="F37" s="36">
        <v>2.9</v>
      </c>
      <c r="G37" s="37">
        <v>1.81</v>
      </c>
      <c r="H37" s="37">
        <v>1.68</v>
      </c>
      <c r="I37" s="37">
        <v>1.0900000000000001</v>
      </c>
      <c r="J37" s="38">
        <v>1.22</v>
      </c>
      <c r="K37" s="22"/>
      <c r="L37" s="22"/>
      <c r="M37" s="22"/>
      <c r="N37" s="22"/>
      <c r="O37" s="22"/>
      <c r="P37" s="22"/>
    </row>
    <row r="38" spans="1:16" ht="39" customHeight="1" x14ac:dyDescent="0.15">
      <c r="A38" s="22"/>
      <c r="B38" s="35"/>
      <c r="C38" s="1179" t="s">
        <v>539</v>
      </c>
      <c r="D38" s="1180"/>
      <c r="E38" s="1181"/>
      <c r="F38" s="36">
        <v>0.3</v>
      </c>
      <c r="G38" s="37" t="s">
        <v>540</v>
      </c>
      <c r="H38" s="37" t="s">
        <v>541</v>
      </c>
      <c r="I38" s="37">
        <v>0.04</v>
      </c>
      <c r="J38" s="38">
        <v>0.61</v>
      </c>
      <c r="K38" s="22"/>
      <c r="L38" s="22"/>
      <c r="M38" s="22"/>
      <c r="N38" s="22"/>
      <c r="O38" s="22"/>
      <c r="P38" s="22"/>
    </row>
    <row r="39" spans="1:16" ht="39" customHeight="1" x14ac:dyDescent="0.15">
      <c r="A39" s="22"/>
      <c r="B39" s="35"/>
      <c r="C39" s="1179" t="s">
        <v>542</v>
      </c>
      <c r="D39" s="1180"/>
      <c r="E39" s="1181"/>
      <c r="F39" s="36">
        <v>0.04</v>
      </c>
      <c r="G39" s="37">
        <v>0</v>
      </c>
      <c r="H39" s="37">
        <v>0</v>
      </c>
      <c r="I39" s="37">
        <v>0.01</v>
      </c>
      <c r="J39" s="38">
        <v>0.03</v>
      </c>
      <c r="K39" s="22"/>
      <c r="L39" s="22"/>
      <c r="M39" s="22"/>
      <c r="N39" s="22"/>
      <c r="O39" s="22"/>
      <c r="P39" s="22"/>
    </row>
    <row r="40" spans="1:16" ht="39" customHeight="1" x14ac:dyDescent="0.15">
      <c r="A40" s="22"/>
      <c r="B40" s="35"/>
      <c r="C40" s="1179" t="s">
        <v>543</v>
      </c>
      <c r="D40" s="1180"/>
      <c r="E40" s="1181"/>
      <c r="F40" s="36">
        <v>0.05</v>
      </c>
      <c r="G40" s="37">
        <v>0</v>
      </c>
      <c r="H40" s="37">
        <v>0.01</v>
      </c>
      <c r="I40" s="37">
        <v>0</v>
      </c>
      <c r="J40" s="38">
        <v>0</v>
      </c>
      <c r="K40" s="22"/>
      <c r="L40" s="22"/>
      <c r="M40" s="22"/>
      <c r="N40" s="22"/>
      <c r="O40" s="22"/>
      <c r="P40" s="22"/>
    </row>
    <row r="41" spans="1:16" ht="39" customHeight="1" x14ac:dyDescent="0.15">
      <c r="A41" s="22"/>
      <c r="B41" s="35"/>
      <c r="C41" s="1179" t="s">
        <v>544</v>
      </c>
      <c r="D41" s="1180"/>
      <c r="E41" s="1181"/>
      <c r="F41" s="36">
        <v>0.02</v>
      </c>
      <c r="G41" s="37">
        <v>0.01</v>
      </c>
      <c r="H41" s="37">
        <v>0</v>
      </c>
      <c r="I41" s="37">
        <v>0</v>
      </c>
      <c r="J41" s="38">
        <v>0</v>
      </c>
      <c r="K41" s="22"/>
      <c r="L41" s="22"/>
      <c r="M41" s="22"/>
      <c r="N41" s="22"/>
      <c r="O41" s="22"/>
      <c r="P41" s="22"/>
    </row>
    <row r="42" spans="1:16" ht="39" customHeight="1" x14ac:dyDescent="0.15">
      <c r="A42" s="22"/>
      <c r="B42" s="39"/>
      <c r="C42" s="1179" t="s">
        <v>545</v>
      </c>
      <c r="D42" s="1180"/>
      <c r="E42" s="1181"/>
      <c r="F42" s="36" t="s">
        <v>481</v>
      </c>
      <c r="G42" s="37" t="s">
        <v>481</v>
      </c>
      <c r="H42" s="37" t="s">
        <v>481</v>
      </c>
      <c r="I42" s="37" t="s">
        <v>481</v>
      </c>
      <c r="J42" s="38" t="s">
        <v>481</v>
      </c>
      <c r="K42" s="22"/>
      <c r="L42" s="22"/>
      <c r="M42" s="22"/>
      <c r="N42" s="22"/>
      <c r="O42" s="22"/>
      <c r="P42" s="22"/>
    </row>
    <row r="43" spans="1:16" ht="39" customHeight="1" thickBot="1" x14ac:dyDescent="0.2">
      <c r="A43" s="22"/>
      <c r="B43" s="40"/>
      <c r="C43" s="1182" t="s">
        <v>546</v>
      </c>
      <c r="D43" s="1183"/>
      <c r="E43" s="1184"/>
      <c r="F43" s="41">
        <v>6.26</v>
      </c>
      <c r="G43" s="42">
        <v>2.95</v>
      </c>
      <c r="H43" s="42">
        <v>3.64</v>
      </c>
      <c r="I43" s="42">
        <v>4.3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814</v>
      </c>
      <c r="L45" s="60">
        <v>741</v>
      </c>
      <c r="M45" s="60">
        <v>700</v>
      </c>
      <c r="N45" s="60">
        <v>550</v>
      </c>
      <c r="O45" s="61">
        <v>546</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481</v>
      </c>
      <c r="L46" s="64" t="s">
        <v>481</v>
      </c>
      <c r="M46" s="64" t="s">
        <v>481</v>
      </c>
      <c r="N46" s="64" t="s">
        <v>481</v>
      </c>
      <c r="O46" s="65" t="s">
        <v>481</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481</v>
      </c>
      <c r="L47" s="64" t="s">
        <v>481</v>
      </c>
      <c r="M47" s="64" t="s">
        <v>481</v>
      </c>
      <c r="N47" s="64" t="s">
        <v>481</v>
      </c>
      <c r="O47" s="65" t="s">
        <v>481</v>
      </c>
      <c r="P47" s="48"/>
      <c r="Q47" s="48"/>
      <c r="R47" s="48"/>
      <c r="S47" s="48"/>
      <c r="T47" s="48"/>
      <c r="U47" s="48"/>
    </row>
    <row r="48" spans="1:21" ht="30.75" customHeight="1" x14ac:dyDescent="0.15">
      <c r="A48" s="48"/>
      <c r="B48" s="1197"/>
      <c r="C48" s="1198"/>
      <c r="D48" s="62"/>
      <c r="E48" s="1189" t="s">
        <v>15</v>
      </c>
      <c r="F48" s="1189"/>
      <c r="G48" s="1189"/>
      <c r="H48" s="1189"/>
      <c r="I48" s="1189"/>
      <c r="J48" s="1190"/>
      <c r="K48" s="63">
        <v>173</v>
      </c>
      <c r="L48" s="64">
        <v>155</v>
      </c>
      <c r="M48" s="64">
        <v>146</v>
      </c>
      <c r="N48" s="64">
        <v>156</v>
      </c>
      <c r="O48" s="65">
        <v>168</v>
      </c>
      <c r="P48" s="48"/>
      <c r="Q48" s="48"/>
      <c r="R48" s="48"/>
      <c r="S48" s="48"/>
      <c r="T48" s="48"/>
      <c r="U48" s="48"/>
    </row>
    <row r="49" spans="1:21" ht="30.75" customHeight="1" x14ac:dyDescent="0.15">
      <c r="A49" s="48"/>
      <c r="B49" s="1197"/>
      <c r="C49" s="1198"/>
      <c r="D49" s="62"/>
      <c r="E49" s="1189" t="s">
        <v>16</v>
      </c>
      <c r="F49" s="1189"/>
      <c r="G49" s="1189"/>
      <c r="H49" s="1189"/>
      <c r="I49" s="1189"/>
      <c r="J49" s="1190"/>
      <c r="K49" s="63">
        <v>11</v>
      </c>
      <c r="L49" s="64">
        <v>19</v>
      </c>
      <c r="M49" s="64">
        <v>10</v>
      </c>
      <c r="N49" s="64">
        <v>9</v>
      </c>
      <c r="O49" s="65">
        <v>14</v>
      </c>
      <c r="P49" s="48"/>
      <c r="Q49" s="48"/>
      <c r="R49" s="48"/>
      <c r="S49" s="48"/>
      <c r="T49" s="48"/>
      <c r="U49" s="48"/>
    </row>
    <row r="50" spans="1:21" ht="30.75" customHeight="1" x14ac:dyDescent="0.15">
      <c r="A50" s="48"/>
      <c r="B50" s="1197"/>
      <c r="C50" s="1198"/>
      <c r="D50" s="62"/>
      <c r="E50" s="1189" t="s">
        <v>17</v>
      </c>
      <c r="F50" s="1189"/>
      <c r="G50" s="1189"/>
      <c r="H50" s="1189"/>
      <c r="I50" s="1189"/>
      <c r="J50" s="1190"/>
      <c r="K50" s="63" t="s">
        <v>481</v>
      </c>
      <c r="L50" s="64" t="s">
        <v>481</v>
      </c>
      <c r="M50" s="64" t="s">
        <v>481</v>
      </c>
      <c r="N50" s="64" t="s">
        <v>481</v>
      </c>
      <c r="O50" s="65" t="s">
        <v>481</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481</v>
      </c>
      <c r="L51" s="64" t="s">
        <v>481</v>
      </c>
      <c r="M51" s="64">
        <v>1</v>
      </c>
      <c r="N51" s="64" t="s">
        <v>481</v>
      </c>
      <c r="O51" s="65" t="s">
        <v>481</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823</v>
      </c>
      <c r="L52" s="64">
        <v>853</v>
      </c>
      <c r="M52" s="64">
        <v>872</v>
      </c>
      <c r="N52" s="64">
        <v>755</v>
      </c>
      <c r="O52" s="65">
        <v>732</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175</v>
      </c>
      <c r="L53" s="69">
        <v>62</v>
      </c>
      <c r="M53" s="69">
        <v>-15</v>
      </c>
      <c r="N53" s="69">
        <v>-40</v>
      </c>
      <c r="O53" s="70">
        <v>-4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3" t="s">
        <v>24</v>
      </c>
      <c r="C41" s="1204"/>
      <c r="D41" s="81"/>
      <c r="E41" s="1209" t="s">
        <v>25</v>
      </c>
      <c r="F41" s="1209"/>
      <c r="G41" s="1209"/>
      <c r="H41" s="1210"/>
      <c r="I41" s="82">
        <v>5568</v>
      </c>
      <c r="J41" s="83">
        <v>5548</v>
      </c>
      <c r="K41" s="83">
        <v>6441</v>
      </c>
      <c r="L41" s="83">
        <v>6354</v>
      </c>
      <c r="M41" s="84">
        <v>6351</v>
      </c>
    </row>
    <row r="42" spans="2:13" ht="27.75" customHeight="1" x14ac:dyDescent="0.15">
      <c r="B42" s="1205"/>
      <c r="C42" s="1206"/>
      <c r="D42" s="85"/>
      <c r="E42" s="1211" t="s">
        <v>26</v>
      </c>
      <c r="F42" s="1211"/>
      <c r="G42" s="1211"/>
      <c r="H42" s="1212"/>
      <c r="I42" s="86" t="s">
        <v>481</v>
      </c>
      <c r="J42" s="87" t="s">
        <v>481</v>
      </c>
      <c r="K42" s="87" t="s">
        <v>481</v>
      </c>
      <c r="L42" s="87" t="s">
        <v>481</v>
      </c>
      <c r="M42" s="88" t="s">
        <v>481</v>
      </c>
    </row>
    <row r="43" spans="2:13" ht="27.75" customHeight="1" x14ac:dyDescent="0.15">
      <c r="B43" s="1205"/>
      <c r="C43" s="1206"/>
      <c r="D43" s="85"/>
      <c r="E43" s="1211" t="s">
        <v>27</v>
      </c>
      <c r="F43" s="1211"/>
      <c r="G43" s="1211"/>
      <c r="H43" s="1212"/>
      <c r="I43" s="86">
        <v>2934</v>
      </c>
      <c r="J43" s="87">
        <v>2875</v>
      </c>
      <c r="K43" s="87">
        <v>2646</v>
      </c>
      <c r="L43" s="87">
        <v>2447</v>
      </c>
      <c r="M43" s="88">
        <v>2339</v>
      </c>
    </row>
    <row r="44" spans="2:13" ht="27.75" customHeight="1" x14ac:dyDescent="0.15">
      <c r="B44" s="1205"/>
      <c r="C44" s="1206"/>
      <c r="D44" s="85"/>
      <c r="E44" s="1211" t="s">
        <v>28</v>
      </c>
      <c r="F44" s="1211"/>
      <c r="G44" s="1211"/>
      <c r="H44" s="1212"/>
      <c r="I44" s="86">
        <v>117</v>
      </c>
      <c r="J44" s="87">
        <v>94</v>
      </c>
      <c r="K44" s="87">
        <v>105</v>
      </c>
      <c r="L44" s="87">
        <v>142</v>
      </c>
      <c r="M44" s="88">
        <v>140</v>
      </c>
    </row>
    <row r="45" spans="2:13" ht="27.75" customHeight="1" x14ac:dyDescent="0.15">
      <c r="B45" s="1205"/>
      <c r="C45" s="1206"/>
      <c r="D45" s="85"/>
      <c r="E45" s="1211" t="s">
        <v>29</v>
      </c>
      <c r="F45" s="1211"/>
      <c r="G45" s="1211"/>
      <c r="H45" s="1212"/>
      <c r="I45" s="86">
        <v>1732</v>
      </c>
      <c r="J45" s="87">
        <v>1622</v>
      </c>
      <c r="K45" s="87">
        <v>1531</v>
      </c>
      <c r="L45" s="87">
        <v>1380</v>
      </c>
      <c r="M45" s="88">
        <v>1338</v>
      </c>
    </row>
    <row r="46" spans="2:13" ht="27.75" customHeight="1" x14ac:dyDescent="0.15">
      <c r="B46" s="1205"/>
      <c r="C46" s="1206"/>
      <c r="D46" s="89"/>
      <c r="E46" s="1211" t="s">
        <v>30</v>
      </c>
      <c r="F46" s="1211"/>
      <c r="G46" s="1211"/>
      <c r="H46" s="1212"/>
      <c r="I46" s="86">
        <v>385</v>
      </c>
      <c r="J46" s="87">
        <v>928</v>
      </c>
      <c r="K46" s="87">
        <v>898</v>
      </c>
      <c r="L46" s="87">
        <v>1798</v>
      </c>
      <c r="M46" s="88">
        <v>896</v>
      </c>
    </row>
    <row r="47" spans="2:13" ht="27.75" customHeight="1" x14ac:dyDescent="0.15">
      <c r="B47" s="1205"/>
      <c r="C47" s="1206"/>
      <c r="D47" s="90"/>
      <c r="E47" s="1213" t="s">
        <v>31</v>
      </c>
      <c r="F47" s="1214"/>
      <c r="G47" s="1214"/>
      <c r="H47" s="1215"/>
      <c r="I47" s="86" t="s">
        <v>481</v>
      </c>
      <c r="J47" s="87" t="s">
        <v>481</v>
      </c>
      <c r="K47" s="87" t="s">
        <v>481</v>
      </c>
      <c r="L47" s="87" t="s">
        <v>481</v>
      </c>
      <c r="M47" s="88" t="s">
        <v>481</v>
      </c>
    </row>
    <row r="48" spans="2:13" ht="27.75" customHeight="1" x14ac:dyDescent="0.15">
      <c r="B48" s="1205"/>
      <c r="C48" s="1206"/>
      <c r="D48" s="85"/>
      <c r="E48" s="1211" t="s">
        <v>32</v>
      </c>
      <c r="F48" s="1211"/>
      <c r="G48" s="1211"/>
      <c r="H48" s="1212"/>
      <c r="I48" s="86" t="s">
        <v>481</v>
      </c>
      <c r="J48" s="87" t="s">
        <v>481</v>
      </c>
      <c r="K48" s="87" t="s">
        <v>481</v>
      </c>
      <c r="L48" s="87" t="s">
        <v>481</v>
      </c>
      <c r="M48" s="88" t="s">
        <v>481</v>
      </c>
    </row>
    <row r="49" spans="2:13" ht="27.75" customHeight="1" x14ac:dyDescent="0.15">
      <c r="B49" s="1207"/>
      <c r="C49" s="1208"/>
      <c r="D49" s="85"/>
      <c r="E49" s="1211" t="s">
        <v>33</v>
      </c>
      <c r="F49" s="1211"/>
      <c r="G49" s="1211"/>
      <c r="H49" s="1212"/>
      <c r="I49" s="86" t="s">
        <v>481</v>
      </c>
      <c r="J49" s="87" t="s">
        <v>481</v>
      </c>
      <c r="K49" s="87" t="s">
        <v>481</v>
      </c>
      <c r="L49" s="87" t="s">
        <v>481</v>
      </c>
      <c r="M49" s="88" t="s">
        <v>481</v>
      </c>
    </row>
    <row r="50" spans="2:13" ht="27.75" customHeight="1" x14ac:dyDescent="0.15">
      <c r="B50" s="1216" t="s">
        <v>34</v>
      </c>
      <c r="C50" s="1217"/>
      <c r="D50" s="91"/>
      <c r="E50" s="1211" t="s">
        <v>35</v>
      </c>
      <c r="F50" s="1211"/>
      <c r="G50" s="1211"/>
      <c r="H50" s="1212"/>
      <c r="I50" s="86">
        <v>2165</v>
      </c>
      <c r="J50" s="87">
        <v>3455</v>
      </c>
      <c r="K50" s="87">
        <v>3471</v>
      </c>
      <c r="L50" s="87">
        <v>3454</v>
      </c>
      <c r="M50" s="88">
        <v>2800</v>
      </c>
    </row>
    <row r="51" spans="2:13" ht="27.75" customHeight="1" x14ac:dyDescent="0.15">
      <c r="B51" s="1205"/>
      <c r="C51" s="1206"/>
      <c r="D51" s="85"/>
      <c r="E51" s="1211" t="s">
        <v>36</v>
      </c>
      <c r="F51" s="1211"/>
      <c r="G51" s="1211"/>
      <c r="H51" s="1212"/>
      <c r="I51" s="86">
        <v>1898</v>
      </c>
      <c r="J51" s="87">
        <v>1953</v>
      </c>
      <c r="K51" s="87">
        <v>1770</v>
      </c>
      <c r="L51" s="87">
        <v>1702</v>
      </c>
      <c r="M51" s="88">
        <v>1621</v>
      </c>
    </row>
    <row r="52" spans="2:13" ht="27.75" customHeight="1" x14ac:dyDescent="0.15">
      <c r="B52" s="1207"/>
      <c r="C52" s="1208"/>
      <c r="D52" s="85"/>
      <c r="E52" s="1211" t="s">
        <v>37</v>
      </c>
      <c r="F52" s="1211"/>
      <c r="G52" s="1211"/>
      <c r="H52" s="1212"/>
      <c r="I52" s="86">
        <v>6903</v>
      </c>
      <c r="J52" s="87">
        <v>6984</v>
      </c>
      <c r="K52" s="87">
        <v>6886</v>
      </c>
      <c r="L52" s="87">
        <v>6815</v>
      </c>
      <c r="M52" s="88">
        <v>6673</v>
      </c>
    </row>
    <row r="53" spans="2:13" ht="27.75" customHeight="1" thickBot="1" x14ac:dyDescent="0.2">
      <c r="B53" s="1218" t="s">
        <v>21</v>
      </c>
      <c r="C53" s="1219"/>
      <c r="D53" s="92"/>
      <c r="E53" s="1220" t="s">
        <v>38</v>
      </c>
      <c r="F53" s="1220"/>
      <c r="G53" s="1220"/>
      <c r="H53" s="1221"/>
      <c r="I53" s="93">
        <v>-230</v>
      </c>
      <c r="J53" s="94">
        <v>-1326</v>
      </c>
      <c r="K53" s="94">
        <v>-507</v>
      </c>
      <c r="L53" s="94">
        <v>149</v>
      </c>
      <c r="M53" s="95">
        <v>-29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57" t="s">
        <v>567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561</v>
      </c>
      <c r="H51" s="1234"/>
      <c r="I51" s="1239" t="s">
        <v>562</v>
      </c>
      <c r="J51" s="1239"/>
      <c r="K51" s="1241"/>
      <c r="L51" s="1241"/>
      <c r="M51" s="1241"/>
      <c r="N51" s="1242">
        <v>3.5</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569</v>
      </c>
      <c r="J53" s="1243"/>
      <c r="K53" s="1244"/>
      <c r="L53" s="1244"/>
      <c r="M53" s="1244"/>
      <c r="N53" s="1246">
        <v>59.6</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563</v>
      </c>
      <c r="H55" s="1248"/>
      <c r="I55" s="1243" t="s">
        <v>562</v>
      </c>
      <c r="J55" s="1243"/>
      <c r="K55" s="1241"/>
      <c r="L55" s="1241"/>
      <c r="M55" s="1241"/>
      <c r="N55" s="1242">
        <v>13</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569</v>
      </c>
      <c r="J57" s="1253"/>
      <c r="K57" s="1244"/>
      <c r="L57" s="1244"/>
      <c r="M57" s="1244"/>
      <c r="N57" s="1246">
        <v>53.4</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57" t="s">
        <v>568</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561</v>
      </c>
      <c r="H73" s="1234"/>
      <c r="I73" s="1239" t="s">
        <v>562</v>
      </c>
      <c r="J73" s="1239"/>
      <c r="K73" s="1254"/>
      <c r="L73" s="1254"/>
      <c r="M73" s="1242"/>
      <c r="N73" s="1242">
        <v>3.5</v>
      </c>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566</v>
      </c>
      <c r="J75" s="1243"/>
      <c r="K75" s="1246">
        <v>5</v>
      </c>
      <c r="L75" s="1246">
        <v>3.4</v>
      </c>
      <c r="M75" s="1246">
        <v>1.8</v>
      </c>
      <c r="N75" s="1246">
        <v>0</v>
      </c>
      <c r="O75" s="1246">
        <v>-0.4</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563</v>
      </c>
      <c r="H77" s="1248"/>
      <c r="I77" s="1243" t="s">
        <v>562</v>
      </c>
      <c r="J77" s="1243"/>
      <c r="K77" s="1254">
        <v>30.7</v>
      </c>
      <c r="L77" s="1254">
        <v>22.3</v>
      </c>
      <c r="M77" s="1242">
        <v>20.3</v>
      </c>
      <c r="N77" s="1242">
        <v>13</v>
      </c>
      <c r="O77" s="1242">
        <v>21</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566</v>
      </c>
      <c r="J79" s="1253"/>
      <c r="K79" s="1256">
        <v>9.1999999999999993</v>
      </c>
      <c r="L79" s="1256">
        <v>8.5</v>
      </c>
      <c r="M79" s="1256">
        <v>7.7</v>
      </c>
      <c r="N79" s="1256">
        <v>6.8</v>
      </c>
      <c r="O79" s="1256">
        <v>6.8</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79925</v>
      </c>
      <c r="E3" s="118"/>
      <c r="F3" s="119">
        <v>46819</v>
      </c>
      <c r="G3" s="120"/>
      <c r="H3" s="121"/>
    </row>
    <row r="4" spans="1:8" x14ac:dyDescent="0.15">
      <c r="A4" s="122"/>
      <c r="B4" s="123"/>
      <c r="C4" s="124"/>
      <c r="D4" s="125">
        <v>73767</v>
      </c>
      <c r="E4" s="126"/>
      <c r="F4" s="127">
        <v>24121</v>
      </c>
      <c r="G4" s="128"/>
      <c r="H4" s="129"/>
    </row>
    <row r="5" spans="1:8" x14ac:dyDescent="0.15">
      <c r="A5" s="110" t="s">
        <v>515</v>
      </c>
      <c r="B5" s="115"/>
      <c r="C5" s="116"/>
      <c r="D5" s="117">
        <v>38039</v>
      </c>
      <c r="E5" s="118"/>
      <c r="F5" s="119">
        <v>53270</v>
      </c>
      <c r="G5" s="120"/>
      <c r="H5" s="121"/>
    </row>
    <row r="6" spans="1:8" x14ac:dyDescent="0.15">
      <c r="A6" s="122"/>
      <c r="B6" s="123"/>
      <c r="C6" s="124"/>
      <c r="D6" s="125">
        <v>8545</v>
      </c>
      <c r="E6" s="126"/>
      <c r="F6" s="127">
        <v>24316</v>
      </c>
      <c r="G6" s="128"/>
      <c r="H6" s="129"/>
    </row>
    <row r="7" spans="1:8" x14ac:dyDescent="0.15">
      <c r="A7" s="110" t="s">
        <v>516</v>
      </c>
      <c r="B7" s="115"/>
      <c r="C7" s="116"/>
      <c r="D7" s="117">
        <v>98266</v>
      </c>
      <c r="E7" s="118"/>
      <c r="F7" s="119">
        <v>53292</v>
      </c>
      <c r="G7" s="120"/>
      <c r="H7" s="121"/>
    </row>
    <row r="8" spans="1:8" x14ac:dyDescent="0.15">
      <c r="A8" s="122"/>
      <c r="B8" s="123"/>
      <c r="C8" s="124"/>
      <c r="D8" s="125">
        <v>25143</v>
      </c>
      <c r="E8" s="126"/>
      <c r="F8" s="127">
        <v>28900</v>
      </c>
      <c r="G8" s="128"/>
      <c r="H8" s="129"/>
    </row>
    <row r="9" spans="1:8" x14ac:dyDescent="0.15">
      <c r="A9" s="110" t="s">
        <v>517</v>
      </c>
      <c r="B9" s="115"/>
      <c r="C9" s="116"/>
      <c r="D9" s="117">
        <v>18398</v>
      </c>
      <c r="E9" s="118"/>
      <c r="F9" s="119">
        <v>49919</v>
      </c>
      <c r="G9" s="120"/>
      <c r="H9" s="121"/>
    </row>
    <row r="10" spans="1:8" x14ac:dyDescent="0.15">
      <c r="A10" s="122"/>
      <c r="B10" s="123"/>
      <c r="C10" s="124"/>
      <c r="D10" s="125">
        <v>7371</v>
      </c>
      <c r="E10" s="126"/>
      <c r="F10" s="127">
        <v>26398</v>
      </c>
      <c r="G10" s="128"/>
      <c r="H10" s="129"/>
    </row>
    <row r="11" spans="1:8" x14ac:dyDescent="0.15">
      <c r="A11" s="110" t="s">
        <v>518</v>
      </c>
      <c r="B11" s="115"/>
      <c r="C11" s="116"/>
      <c r="D11" s="117">
        <v>32163</v>
      </c>
      <c r="E11" s="118"/>
      <c r="F11" s="119">
        <v>47738</v>
      </c>
      <c r="G11" s="120"/>
      <c r="H11" s="121"/>
    </row>
    <row r="12" spans="1:8" x14ac:dyDescent="0.15">
      <c r="A12" s="122"/>
      <c r="B12" s="123"/>
      <c r="C12" s="130"/>
      <c r="D12" s="125">
        <v>16083</v>
      </c>
      <c r="E12" s="126"/>
      <c r="F12" s="127">
        <v>24937</v>
      </c>
      <c r="G12" s="128"/>
      <c r="H12" s="129"/>
    </row>
    <row r="13" spans="1:8" x14ac:dyDescent="0.15">
      <c r="A13" s="110"/>
      <c r="B13" s="115"/>
      <c r="C13" s="131"/>
      <c r="D13" s="132">
        <v>53358</v>
      </c>
      <c r="E13" s="133"/>
      <c r="F13" s="134">
        <v>50208</v>
      </c>
      <c r="G13" s="135"/>
      <c r="H13" s="121"/>
    </row>
    <row r="14" spans="1:8" x14ac:dyDescent="0.15">
      <c r="A14" s="122"/>
      <c r="B14" s="123"/>
      <c r="C14" s="124"/>
      <c r="D14" s="125">
        <v>26182</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21.27</v>
      </c>
      <c r="C19" s="136">
        <f>ROUND(VALUE(SUBSTITUTE(実質収支比率等に係る経年分析!G$48,"▲","-")),2)</f>
        <v>9.85</v>
      </c>
      <c r="D19" s="136">
        <f>ROUND(VALUE(SUBSTITUTE(実質収支比率等に係る経年分析!H$48,"▲","-")),2)</f>
        <v>5.93</v>
      </c>
      <c r="E19" s="136">
        <f>ROUND(VALUE(SUBSTITUTE(実質収支比率等に係る経年分析!I$48,"▲","-")),2)</f>
        <v>8.68</v>
      </c>
      <c r="F19" s="136">
        <f>ROUND(VALUE(SUBSTITUTE(実質収支比率等に係る経年分析!J$48,"▲","-")),2)</f>
        <v>5.81</v>
      </c>
    </row>
    <row r="20" spans="1:11" x14ac:dyDescent="0.15">
      <c r="A20" s="136" t="s">
        <v>43</v>
      </c>
      <c r="B20" s="136">
        <f>ROUND(VALUE(SUBSTITUTE(実質収支比率等に係る経年分析!F$47,"▲","-")),2)</f>
        <v>19.59</v>
      </c>
      <c r="C20" s="136">
        <f>ROUND(VALUE(SUBSTITUTE(実質収支比率等に係る経年分析!G$47,"▲","-")),2)</f>
        <v>24.08</v>
      </c>
      <c r="D20" s="136">
        <f>ROUND(VALUE(SUBSTITUTE(実質収支比率等に係る経年分析!H$47,"▲","-")),2)</f>
        <v>24.19</v>
      </c>
      <c r="E20" s="136">
        <f>ROUND(VALUE(SUBSTITUTE(実質収支比率等に係る経年分析!I$47,"▲","-")),2)</f>
        <v>24.98</v>
      </c>
      <c r="F20" s="136">
        <f>ROUND(VALUE(SUBSTITUTE(実質収支比率等に係る経年分析!J$47,"▲","-")),2)</f>
        <v>20.92</v>
      </c>
    </row>
    <row r="21" spans="1:11" x14ac:dyDescent="0.15">
      <c r="A21" s="136" t="s">
        <v>44</v>
      </c>
      <c r="B21" s="136">
        <f>IF(ISNUMBER(VALUE(SUBSTITUTE(実質収支比率等に係る経年分析!F$49,"▲","-"))),ROUND(VALUE(SUBSTITUTE(実質収支比率等に係る経年分析!F$49,"▲","-")),2),NA())</f>
        <v>-9.9</v>
      </c>
      <c r="C21" s="136">
        <f>IF(ISNUMBER(VALUE(SUBSTITUTE(実質収支比率等に係る経年分析!G$49,"▲","-"))),ROUND(VALUE(SUBSTITUTE(実質収支比率等に係る経年分析!G$49,"▲","-")),2),NA())</f>
        <v>-6.51</v>
      </c>
      <c r="D21" s="136">
        <f>IF(ISNUMBER(VALUE(SUBSTITUTE(実質収支比率等に係る経年分析!H$49,"▲","-"))),ROUND(VALUE(SUBSTITUTE(実質収支比率等に係る経年分析!H$49,"▲","-")),2),NA())</f>
        <v>-3.9</v>
      </c>
      <c r="E21" s="136">
        <f>IF(ISNUMBER(VALUE(SUBSTITUTE(実質収支比率等に係る経年分析!I$49,"▲","-"))),ROUND(VALUE(SUBSTITUTE(実質収支比率等に係る経年分析!I$49,"▲","-")),2),NA())</f>
        <v>3.9</v>
      </c>
      <c r="F21" s="136">
        <f>IF(ISNUMBER(VALUE(SUBSTITUTE(実質収支比率等に係る経年分析!J$49,"▲","-"))),ROUND(VALUE(SUBSTITUTE(実質収支比率等に係る経年分析!J$49,"▲","-")),2),NA())</f>
        <v>-6.88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6.26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2.95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3.64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4.3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し尿浄化槽管理特別会計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v>
      </c>
      <c r="D32" s="137">
        <f>IF(ROUND(VALUE(SUBSTITUTE(連結実質赤字比率に係る赤字・黒字の構成分析!G$38,"▲", "-")), 2) &lt; 0, ABS(ROUND(VALUE(SUBSTITUTE(連結実質赤字比率に係る赤字・黒字の構成分析!G$38,"▲", "-")), 2)), NA())</f>
        <v>0.25</v>
      </c>
      <c r="E32" s="137" t="e">
        <f>IF(ROUND(VALUE(SUBSTITUTE(連結実質赤字比率に係る赤字・黒字の構成分析!G$38,"▲", "-")), 2) &gt;= 0, ABS(ROUND(VALUE(SUBSTITUTE(連結実質赤字比率に係る赤字・黒字の構成分析!G$38,"▲", "-")), 2)), NA())</f>
        <v>#N/A</v>
      </c>
      <c r="F32" s="137">
        <f>IF(ROUND(VALUE(SUBSTITUTE(連結実質赤字比率に係る赤字・黒字の構成分析!H$38,"▲", "-")), 2) &lt; 0, ABS(ROUND(VALUE(SUBSTITUTE(連結実質赤字比率に係る赤字・黒字の構成分析!H$38,"▲", "-")), 2)), NA())</f>
        <v>0.06</v>
      </c>
      <c r="G32" s="137" t="e">
        <f>IF(ROUND(VALUE(SUBSTITUTE(連結実質赤字比率に係る赤字・黒字の構成分析!H$38,"▲", "-")), 2) &gt;= 0, ABS(ROUND(VALUE(SUBSTITUTE(連結実質赤字比率に係る赤字・黒字の構成分析!H$38,"▲", "-")), 2)), NA())</f>
        <v>#N/A</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1.68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1.0900000000000001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20.32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7.57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9.6300000000000008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12.74</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11.39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12.62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13.97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13.86</v>
      </c>
    </row>
    <row r="36" spans="1:16" x14ac:dyDescent="0.15">
      <c r="A36" s="137" t="str">
        <f>IF(連結実質赤字比率に係る赤字・黒字の構成分析!C$34="",NA(),連結実質赤字比率に係る赤字・黒字の構成分析!C$34)</f>
        <v>住宅新築資金等貸付事業特別会計</v>
      </c>
      <c r="B36" s="137">
        <f>IF(ROUND(VALUE(SUBSTITUTE(連結実質赤字比率に係る赤字・黒字の構成分析!F$34,"▲", "-")), 2) &lt; 0, ABS(ROUND(VALUE(SUBSTITUTE(連結実質赤字比率に係る赤字・黒字の構成分析!F$34,"▲", "-")), 2)), NA())</f>
        <v>5.33</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5.31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5.29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5.26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5.07</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823</v>
      </c>
      <c r="E42" s="138"/>
      <c r="F42" s="138"/>
      <c r="G42" s="138">
        <f>'実質公債費比率（分子）の構造'!L$52</f>
        <v>853</v>
      </c>
      <c r="H42" s="138"/>
      <c r="I42" s="138"/>
      <c r="J42" s="138">
        <f>'実質公債費比率（分子）の構造'!M$52</f>
        <v>872</v>
      </c>
      <c r="K42" s="138"/>
      <c r="L42" s="138"/>
      <c r="M42" s="138">
        <f>'実質公債費比率（分子）の構造'!N$52</f>
        <v>755</v>
      </c>
      <c r="N42" s="138"/>
      <c r="O42" s="138"/>
      <c r="P42" s="138">
        <f>'実質公債費比率（分子）の構造'!O$52</f>
        <v>732</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1</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11</v>
      </c>
      <c r="C45" s="138"/>
      <c r="D45" s="138"/>
      <c r="E45" s="138">
        <f>'実質公債費比率（分子）の構造'!L$49</f>
        <v>19</v>
      </c>
      <c r="F45" s="138"/>
      <c r="G45" s="138"/>
      <c r="H45" s="138">
        <f>'実質公債費比率（分子）の構造'!M$49</f>
        <v>10</v>
      </c>
      <c r="I45" s="138"/>
      <c r="J45" s="138"/>
      <c r="K45" s="138">
        <f>'実質公債費比率（分子）の構造'!N$49</f>
        <v>9</v>
      </c>
      <c r="L45" s="138"/>
      <c r="M45" s="138"/>
      <c r="N45" s="138">
        <f>'実質公債費比率（分子）の構造'!O$49</f>
        <v>14</v>
      </c>
      <c r="O45" s="138"/>
      <c r="P45" s="138"/>
    </row>
    <row r="46" spans="1:16" x14ac:dyDescent="0.15">
      <c r="A46" s="138" t="s">
        <v>55</v>
      </c>
      <c r="B46" s="138">
        <f>'実質公債費比率（分子）の構造'!K$48</f>
        <v>173</v>
      </c>
      <c r="C46" s="138"/>
      <c r="D46" s="138"/>
      <c r="E46" s="138">
        <f>'実質公債費比率（分子）の構造'!L$48</f>
        <v>155</v>
      </c>
      <c r="F46" s="138"/>
      <c r="G46" s="138"/>
      <c r="H46" s="138">
        <f>'実質公債費比率（分子）の構造'!M$48</f>
        <v>146</v>
      </c>
      <c r="I46" s="138"/>
      <c r="J46" s="138"/>
      <c r="K46" s="138">
        <f>'実質公債費比率（分子）の構造'!N$48</f>
        <v>156</v>
      </c>
      <c r="L46" s="138"/>
      <c r="M46" s="138"/>
      <c r="N46" s="138">
        <f>'実質公債費比率（分子）の構造'!O$48</f>
        <v>168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814</v>
      </c>
      <c r="C49" s="138"/>
      <c r="D49" s="138"/>
      <c r="E49" s="138">
        <f>'実質公債費比率（分子）の構造'!L$45</f>
        <v>741</v>
      </c>
      <c r="F49" s="138"/>
      <c r="G49" s="138"/>
      <c r="H49" s="138">
        <f>'実質公債費比率（分子）の構造'!M$45</f>
        <v>700</v>
      </c>
      <c r="I49" s="138"/>
      <c r="J49" s="138"/>
      <c r="K49" s="138">
        <f>'実質公債費比率（分子）の構造'!N$45</f>
        <v>550</v>
      </c>
      <c r="L49" s="138"/>
      <c r="M49" s="138"/>
      <c r="N49" s="138">
        <f>'実質公債費比率（分子）の構造'!O$45</f>
        <v>546</v>
      </c>
      <c r="O49" s="138"/>
      <c r="P49" s="138"/>
    </row>
    <row r="50" spans="1:16" x14ac:dyDescent="0.15">
      <c r="A50" s="138" t="s">
        <v>59</v>
      </c>
      <c r="B50" s="138" t="e">
        <f>NA()</f>
        <v>#N/A</v>
      </c>
      <c r="C50" s="138">
        <f>IF(ISNUMBER('実質公債費比率（分子）の構造'!K$53),'実質公債費比率（分子）の構造'!K$53,NA())</f>
        <v>175</v>
      </c>
      <c r="D50" s="138" t="e">
        <f>NA()</f>
        <v>#N/A</v>
      </c>
      <c r="E50" s="138" t="e">
        <f>NA()</f>
        <v>#N/A</v>
      </c>
      <c r="F50" s="138">
        <f>IF(ISNUMBER('実質公債費比率（分子）の構造'!L$53),'実質公債費比率（分子）の構造'!L$53,NA())</f>
        <v>62</v>
      </c>
      <c r="G50" s="138" t="e">
        <f>NA()</f>
        <v>#N/A</v>
      </c>
      <c r="H50" s="138" t="e">
        <f>NA()</f>
        <v>#N/A</v>
      </c>
      <c r="I50" s="138">
        <f>IF(ISNUMBER('実質公債費比率（分子）の構造'!M$53),'実質公債費比率（分子）の構造'!M$53,NA())</f>
        <v>-15</v>
      </c>
      <c r="J50" s="138" t="e">
        <f>NA()</f>
        <v>#N/A</v>
      </c>
      <c r="K50" s="138" t="e">
        <f>NA()</f>
        <v>#N/A</v>
      </c>
      <c r="L50" s="138">
        <f>IF(ISNUMBER('実質公債費比率（分子）の構造'!N$53),'実質公債費比率（分子）の構造'!N$53,NA())</f>
        <v>-40</v>
      </c>
      <c r="M50" s="138" t="e">
        <f>NA()</f>
        <v>#N/A</v>
      </c>
      <c r="N50" s="138" t="e">
        <f>NA()</f>
        <v>#N/A</v>
      </c>
      <c r="O50" s="138">
        <f>IF(ISNUMBER('実質公債費比率（分子）の構造'!O$53),'実質公債費比率（分子）の構造'!O$53,NA())</f>
        <v>-4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6903</v>
      </c>
      <c r="E56" s="137"/>
      <c r="F56" s="137"/>
      <c r="G56" s="137">
        <f>'将来負担比率（分子）の構造'!J$52</f>
        <v>6984</v>
      </c>
      <c r="H56" s="137"/>
      <c r="I56" s="137"/>
      <c r="J56" s="137">
        <f>'将来負担比率（分子）の構造'!K$52</f>
        <v>6886</v>
      </c>
      <c r="K56" s="137"/>
      <c r="L56" s="137"/>
      <c r="M56" s="137">
        <f>'将来負担比率（分子）の構造'!L$52</f>
        <v>6815</v>
      </c>
      <c r="N56" s="137"/>
      <c r="O56" s="137"/>
      <c r="P56" s="137">
        <f>'将来負担比率（分子）の構造'!M$52</f>
        <v>6673</v>
      </c>
    </row>
    <row r="57" spans="1:16" x14ac:dyDescent="0.15">
      <c r="A57" s="137" t="s">
        <v>36</v>
      </c>
      <c r="B57" s="137"/>
      <c r="C57" s="137"/>
      <c r="D57" s="137">
        <f>'将来負担比率（分子）の構造'!I$51</f>
        <v>1898</v>
      </c>
      <c r="E57" s="137"/>
      <c r="F57" s="137"/>
      <c r="G57" s="137">
        <f>'将来負担比率（分子）の構造'!J$51</f>
        <v>1953</v>
      </c>
      <c r="H57" s="137"/>
      <c r="I57" s="137"/>
      <c r="J57" s="137">
        <f>'将来負担比率（分子）の構造'!K$51</f>
        <v>1770</v>
      </c>
      <c r="K57" s="137"/>
      <c r="L57" s="137"/>
      <c r="M57" s="137">
        <f>'将来負担比率（分子）の構造'!L$51</f>
        <v>1702</v>
      </c>
      <c r="N57" s="137"/>
      <c r="O57" s="137"/>
      <c r="P57" s="137">
        <f>'将来負担比率（分子）の構造'!M$51</f>
        <v>1621</v>
      </c>
    </row>
    <row r="58" spans="1:16" x14ac:dyDescent="0.15">
      <c r="A58" s="137" t="s">
        <v>35</v>
      </c>
      <c r="B58" s="137"/>
      <c r="C58" s="137"/>
      <c r="D58" s="137">
        <f>'将来負担比率（分子）の構造'!I$50</f>
        <v>2165</v>
      </c>
      <c r="E58" s="137"/>
      <c r="F58" s="137"/>
      <c r="G58" s="137">
        <f>'将来負担比率（分子）の構造'!J$50</f>
        <v>3455</v>
      </c>
      <c r="H58" s="137"/>
      <c r="I58" s="137"/>
      <c r="J58" s="137">
        <f>'将来負担比率（分子）の構造'!K$50</f>
        <v>3471</v>
      </c>
      <c r="K58" s="137"/>
      <c r="L58" s="137"/>
      <c r="M58" s="137">
        <f>'将来負担比率（分子）の構造'!L$50</f>
        <v>3454</v>
      </c>
      <c r="N58" s="137"/>
      <c r="O58" s="137"/>
      <c r="P58" s="137">
        <f>'将来負担比率（分子）の構造'!M$50</f>
        <v>2800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385</v>
      </c>
      <c r="C61" s="137"/>
      <c r="D61" s="137"/>
      <c r="E61" s="137">
        <f>'将来負担比率（分子）の構造'!J$46</f>
        <v>928</v>
      </c>
      <c r="F61" s="137"/>
      <c r="G61" s="137"/>
      <c r="H61" s="137">
        <f>'将来負担比率（分子）の構造'!K$46</f>
        <v>898</v>
      </c>
      <c r="I61" s="137"/>
      <c r="J61" s="137"/>
      <c r="K61" s="137">
        <f>'将来負担比率（分子）の構造'!L$46</f>
        <v>1798</v>
      </c>
      <c r="L61" s="137"/>
      <c r="M61" s="137"/>
      <c r="N61" s="137">
        <f>'将来負担比率（分子）の構造'!M$46</f>
        <v>896</v>
      </c>
      <c r="O61" s="137"/>
      <c r="P61" s="137"/>
    </row>
    <row r="62" spans="1:16" x14ac:dyDescent="0.15">
      <c r="A62" s="137" t="s">
        <v>29</v>
      </c>
      <c r="B62" s="137">
        <f>'将来負担比率（分子）の構造'!I$45</f>
        <v>1732</v>
      </c>
      <c r="C62" s="137"/>
      <c r="D62" s="137"/>
      <c r="E62" s="137">
        <f>'将来負担比率（分子）の構造'!J$45</f>
        <v>1622</v>
      </c>
      <c r="F62" s="137"/>
      <c r="G62" s="137"/>
      <c r="H62" s="137">
        <f>'将来負担比率（分子）の構造'!K$45</f>
        <v>1531</v>
      </c>
      <c r="I62" s="137"/>
      <c r="J62" s="137"/>
      <c r="K62" s="137">
        <f>'将来負担比率（分子）の構造'!L$45</f>
        <v>1380</v>
      </c>
      <c r="L62" s="137"/>
      <c r="M62" s="137"/>
      <c r="N62" s="137">
        <f>'将来負担比率（分子）の構造'!M$45</f>
        <v>1338</v>
      </c>
      <c r="O62" s="137"/>
      <c r="P62" s="137"/>
    </row>
    <row r="63" spans="1:16" x14ac:dyDescent="0.15">
      <c r="A63" s="137" t="s">
        <v>28</v>
      </c>
      <c r="B63" s="137">
        <f>'将来負担比率（分子）の構造'!I$44</f>
        <v>117</v>
      </c>
      <c r="C63" s="137"/>
      <c r="D63" s="137"/>
      <c r="E63" s="137">
        <f>'将来負担比率（分子）の構造'!J$44</f>
        <v>94</v>
      </c>
      <c r="F63" s="137"/>
      <c r="G63" s="137"/>
      <c r="H63" s="137">
        <f>'将来負担比率（分子）の構造'!K$44</f>
        <v>105</v>
      </c>
      <c r="I63" s="137"/>
      <c r="J63" s="137"/>
      <c r="K63" s="137">
        <f>'将来負担比率（分子）の構造'!L$44</f>
        <v>142</v>
      </c>
      <c r="L63" s="137"/>
      <c r="M63" s="137"/>
      <c r="N63" s="137">
        <f>'将来負担比率（分子）の構造'!M$44</f>
        <v>140</v>
      </c>
      <c r="O63" s="137"/>
      <c r="P63" s="137"/>
    </row>
    <row r="64" spans="1:16" x14ac:dyDescent="0.15">
      <c r="A64" s="137" t="s">
        <v>27</v>
      </c>
      <c r="B64" s="137">
        <f>'将来負担比率（分子）の構造'!I$43</f>
        <v>2934</v>
      </c>
      <c r="C64" s="137"/>
      <c r="D64" s="137"/>
      <c r="E64" s="137">
        <f>'将来負担比率（分子）の構造'!J$43</f>
        <v>2875</v>
      </c>
      <c r="F64" s="137"/>
      <c r="G64" s="137"/>
      <c r="H64" s="137">
        <f>'将来負担比率（分子）の構造'!K$43</f>
        <v>2646</v>
      </c>
      <c r="I64" s="137"/>
      <c r="J64" s="137"/>
      <c r="K64" s="137">
        <f>'将来負担比率（分子）の構造'!L$43</f>
        <v>2447</v>
      </c>
      <c r="L64" s="137"/>
      <c r="M64" s="137"/>
      <c r="N64" s="137">
        <f>'将来負担比率（分子）の構造'!M$43</f>
        <v>2339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5568</v>
      </c>
      <c r="C66" s="137"/>
      <c r="D66" s="137"/>
      <c r="E66" s="137">
        <f>'将来負担比率（分子）の構造'!J$41</f>
        <v>5548</v>
      </c>
      <c r="F66" s="137"/>
      <c r="G66" s="137"/>
      <c r="H66" s="137">
        <f>'将来負担比率（分子）の構造'!K$41</f>
        <v>6441</v>
      </c>
      <c r="I66" s="137"/>
      <c r="J66" s="137"/>
      <c r="K66" s="137">
        <f>'将来負担比率（分子）の構造'!L$41</f>
        <v>6354</v>
      </c>
      <c r="L66" s="137"/>
      <c r="M66" s="137"/>
      <c r="N66" s="137">
        <f>'将来負担比率（分子）の構造'!M$41</f>
        <v>6351</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149</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2152250</v>
      </c>
      <c r="S5" s="615"/>
      <c r="T5" s="615"/>
      <c r="U5" s="615"/>
      <c r="V5" s="615"/>
      <c r="W5" s="615"/>
      <c r="X5" s="615"/>
      <c r="Y5" s="616"/>
      <c r="Z5" s="617">
        <v>22.7</v>
      </c>
      <c r="AA5" s="617"/>
      <c r="AB5" s="617"/>
      <c r="AC5" s="617"/>
      <c r="AD5" s="618">
        <v>2030276</v>
      </c>
      <c r="AE5" s="618"/>
      <c r="AF5" s="618"/>
      <c r="AG5" s="618"/>
      <c r="AH5" s="618"/>
      <c r="AI5" s="618"/>
      <c r="AJ5" s="618"/>
      <c r="AK5" s="618"/>
      <c r="AL5" s="619">
        <v>44.4</v>
      </c>
      <c r="AM5" s="620"/>
      <c r="AN5" s="620"/>
      <c r="AO5" s="621"/>
      <c r="AP5" s="611" t="s">
        <v>210</v>
      </c>
      <c r="AQ5" s="612"/>
      <c r="AR5" s="612"/>
      <c r="AS5" s="612"/>
      <c r="AT5" s="612"/>
      <c r="AU5" s="612"/>
      <c r="AV5" s="612"/>
      <c r="AW5" s="612"/>
      <c r="AX5" s="612"/>
      <c r="AY5" s="612"/>
      <c r="AZ5" s="612"/>
      <c r="BA5" s="612"/>
      <c r="BB5" s="612"/>
      <c r="BC5" s="612"/>
      <c r="BD5" s="612"/>
      <c r="BE5" s="612"/>
      <c r="BF5" s="613"/>
      <c r="BG5" s="625">
        <v>2027763</v>
      </c>
      <c r="BH5" s="626"/>
      <c r="BI5" s="626"/>
      <c r="BJ5" s="626"/>
      <c r="BK5" s="626"/>
      <c r="BL5" s="626"/>
      <c r="BM5" s="626"/>
      <c r="BN5" s="627"/>
      <c r="BO5" s="628">
        <v>94.2</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56870</v>
      </c>
      <c r="S6" s="626"/>
      <c r="T6" s="626"/>
      <c r="U6" s="626"/>
      <c r="V6" s="626"/>
      <c r="W6" s="626"/>
      <c r="X6" s="626"/>
      <c r="Y6" s="627"/>
      <c r="Z6" s="628">
        <v>0.6</v>
      </c>
      <c r="AA6" s="628"/>
      <c r="AB6" s="628"/>
      <c r="AC6" s="628"/>
      <c r="AD6" s="629">
        <v>56870</v>
      </c>
      <c r="AE6" s="629"/>
      <c r="AF6" s="629"/>
      <c r="AG6" s="629"/>
      <c r="AH6" s="629"/>
      <c r="AI6" s="629"/>
      <c r="AJ6" s="629"/>
      <c r="AK6" s="629"/>
      <c r="AL6" s="630">
        <v>1.2</v>
      </c>
      <c r="AM6" s="631"/>
      <c r="AN6" s="631"/>
      <c r="AO6" s="632"/>
      <c r="AP6" s="622" t="s">
        <v>216</v>
      </c>
      <c r="AQ6" s="623"/>
      <c r="AR6" s="623"/>
      <c r="AS6" s="623"/>
      <c r="AT6" s="623"/>
      <c r="AU6" s="623"/>
      <c r="AV6" s="623"/>
      <c r="AW6" s="623"/>
      <c r="AX6" s="623"/>
      <c r="AY6" s="623"/>
      <c r="AZ6" s="623"/>
      <c r="BA6" s="623"/>
      <c r="BB6" s="623"/>
      <c r="BC6" s="623"/>
      <c r="BD6" s="623"/>
      <c r="BE6" s="623"/>
      <c r="BF6" s="624"/>
      <c r="BG6" s="625">
        <v>2027763</v>
      </c>
      <c r="BH6" s="626"/>
      <c r="BI6" s="626"/>
      <c r="BJ6" s="626"/>
      <c r="BK6" s="626"/>
      <c r="BL6" s="626"/>
      <c r="BM6" s="626"/>
      <c r="BN6" s="627"/>
      <c r="BO6" s="628">
        <v>94.2</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109955</v>
      </c>
      <c r="CS6" s="626"/>
      <c r="CT6" s="626"/>
      <c r="CU6" s="626"/>
      <c r="CV6" s="626"/>
      <c r="CW6" s="626"/>
      <c r="CX6" s="626"/>
      <c r="CY6" s="627"/>
      <c r="CZ6" s="628">
        <v>1.2</v>
      </c>
      <c r="DA6" s="628"/>
      <c r="DB6" s="628"/>
      <c r="DC6" s="628"/>
      <c r="DD6" s="634" t="s">
        <v>211</v>
      </c>
      <c r="DE6" s="626"/>
      <c r="DF6" s="626"/>
      <c r="DG6" s="626"/>
      <c r="DH6" s="626"/>
      <c r="DI6" s="626"/>
      <c r="DJ6" s="626"/>
      <c r="DK6" s="626"/>
      <c r="DL6" s="626"/>
      <c r="DM6" s="626"/>
      <c r="DN6" s="626"/>
      <c r="DO6" s="626"/>
      <c r="DP6" s="627"/>
      <c r="DQ6" s="634">
        <v>109955</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5253</v>
      </c>
      <c r="S7" s="626"/>
      <c r="T7" s="626"/>
      <c r="U7" s="626"/>
      <c r="V7" s="626"/>
      <c r="W7" s="626"/>
      <c r="X7" s="626"/>
      <c r="Y7" s="627"/>
      <c r="Z7" s="628">
        <v>0.1</v>
      </c>
      <c r="AA7" s="628"/>
      <c r="AB7" s="628"/>
      <c r="AC7" s="628"/>
      <c r="AD7" s="629">
        <v>5253</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1128933</v>
      </c>
      <c r="BH7" s="626"/>
      <c r="BI7" s="626"/>
      <c r="BJ7" s="626"/>
      <c r="BK7" s="626"/>
      <c r="BL7" s="626"/>
      <c r="BM7" s="626"/>
      <c r="BN7" s="627"/>
      <c r="BO7" s="628">
        <v>52.5</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2364020</v>
      </c>
      <c r="CS7" s="626"/>
      <c r="CT7" s="626"/>
      <c r="CU7" s="626"/>
      <c r="CV7" s="626"/>
      <c r="CW7" s="626"/>
      <c r="CX7" s="626"/>
      <c r="CY7" s="627"/>
      <c r="CZ7" s="628">
        <v>25.7</v>
      </c>
      <c r="DA7" s="628"/>
      <c r="DB7" s="628"/>
      <c r="DC7" s="628"/>
      <c r="DD7" s="634">
        <v>122083</v>
      </c>
      <c r="DE7" s="626"/>
      <c r="DF7" s="626"/>
      <c r="DG7" s="626"/>
      <c r="DH7" s="626"/>
      <c r="DI7" s="626"/>
      <c r="DJ7" s="626"/>
      <c r="DK7" s="626"/>
      <c r="DL7" s="626"/>
      <c r="DM7" s="626"/>
      <c r="DN7" s="626"/>
      <c r="DO7" s="626"/>
      <c r="DP7" s="627"/>
      <c r="DQ7" s="634">
        <v>2118192</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20218</v>
      </c>
      <c r="S8" s="626"/>
      <c r="T8" s="626"/>
      <c r="U8" s="626"/>
      <c r="V8" s="626"/>
      <c r="W8" s="626"/>
      <c r="X8" s="626"/>
      <c r="Y8" s="627"/>
      <c r="Z8" s="628">
        <v>0.2</v>
      </c>
      <c r="AA8" s="628"/>
      <c r="AB8" s="628"/>
      <c r="AC8" s="628"/>
      <c r="AD8" s="629">
        <v>20218</v>
      </c>
      <c r="AE8" s="629"/>
      <c r="AF8" s="629"/>
      <c r="AG8" s="629"/>
      <c r="AH8" s="629"/>
      <c r="AI8" s="629"/>
      <c r="AJ8" s="629"/>
      <c r="AK8" s="629"/>
      <c r="AL8" s="630">
        <v>0.4</v>
      </c>
      <c r="AM8" s="631"/>
      <c r="AN8" s="631"/>
      <c r="AO8" s="632"/>
      <c r="AP8" s="622" t="s">
        <v>222</v>
      </c>
      <c r="AQ8" s="623"/>
      <c r="AR8" s="623"/>
      <c r="AS8" s="623"/>
      <c r="AT8" s="623"/>
      <c r="AU8" s="623"/>
      <c r="AV8" s="623"/>
      <c r="AW8" s="623"/>
      <c r="AX8" s="623"/>
      <c r="AY8" s="623"/>
      <c r="AZ8" s="623"/>
      <c r="BA8" s="623"/>
      <c r="BB8" s="623"/>
      <c r="BC8" s="623"/>
      <c r="BD8" s="623"/>
      <c r="BE8" s="623"/>
      <c r="BF8" s="624"/>
      <c r="BG8" s="625">
        <v>37318</v>
      </c>
      <c r="BH8" s="626"/>
      <c r="BI8" s="626"/>
      <c r="BJ8" s="626"/>
      <c r="BK8" s="626"/>
      <c r="BL8" s="626"/>
      <c r="BM8" s="626"/>
      <c r="BN8" s="627"/>
      <c r="BO8" s="628">
        <v>1.7</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2771994</v>
      </c>
      <c r="CS8" s="626"/>
      <c r="CT8" s="626"/>
      <c r="CU8" s="626"/>
      <c r="CV8" s="626"/>
      <c r="CW8" s="626"/>
      <c r="CX8" s="626"/>
      <c r="CY8" s="627"/>
      <c r="CZ8" s="628">
        <v>30.2</v>
      </c>
      <c r="DA8" s="628"/>
      <c r="DB8" s="628"/>
      <c r="DC8" s="628"/>
      <c r="DD8" s="634">
        <v>280</v>
      </c>
      <c r="DE8" s="626"/>
      <c r="DF8" s="626"/>
      <c r="DG8" s="626"/>
      <c r="DH8" s="626"/>
      <c r="DI8" s="626"/>
      <c r="DJ8" s="626"/>
      <c r="DK8" s="626"/>
      <c r="DL8" s="626"/>
      <c r="DM8" s="626"/>
      <c r="DN8" s="626"/>
      <c r="DO8" s="626"/>
      <c r="DP8" s="627"/>
      <c r="DQ8" s="634">
        <v>1411811</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10527</v>
      </c>
      <c r="S9" s="626"/>
      <c r="T9" s="626"/>
      <c r="U9" s="626"/>
      <c r="V9" s="626"/>
      <c r="W9" s="626"/>
      <c r="X9" s="626"/>
      <c r="Y9" s="627"/>
      <c r="Z9" s="628">
        <v>0.1</v>
      </c>
      <c r="AA9" s="628"/>
      <c r="AB9" s="628"/>
      <c r="AC9" s="628"/>
      <c r="AD9" s="629">
        <v>10527</v>
      </c>
      <c r="AE9" s="629"/>
      <c r="AF9" s="629"/>
      <c r="AG9" s="629"/>
      <c r="AH9" s="629"/>
      <c r="AI9" s="629"/>
      <c r="AJ9" s="629"/>
      <c r="AK9" s="629"/>
      <c r="AL9" s="630">
        <v>0.2</v>
      </c>
      <c r="AM9" s="631"/>
      <c r="AN9" s="631"/>
      <c r="AO9" s="632"/>
      <c r="AP9" s="622" t="s">
        <v>226</v>
      </c>
      <c r="AQ9" s="623"/>
      <c r="AR9" s="623"/>
      <c r="AS9" s="623"/>
      <c r="AT9" s="623"/>
      <c r="AU9" s="623"/>
      <c r="AV9" s="623"/>
      <c r="AW9" s="623"/>
      <c r="AX9" s="623"/>
      <c r="AY9" s="623"/>
      <c r="AZ9" s="623"/>
      <c r="BA9" s="623"/>
      <c r="BB9" s="623"/>
      <c r="BC9" s="623"/>
      <c r="BD9" s="623"/>
      <c r="BE9" s="623"/>
      <c r="BF9" s="624"/>
      <c r="BG9" s="625">
        <v>1063507</v>
      </c>
      <c r="BH9" s="626"/>
      <c r="BI9" s="626"/>
      <c r="BJ9" s="626"/>
      <c r="BK9" s="626"/>
      <c r="BL9" s="626"/>
      <c r="BM9" s="626"/>
      <c r="BN9" s="627"/>
      <c r="BO9" s="628">
        <v>49.4</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787324</v>
      </c>
      <c r="CS9" s="626"/>
      <c r="CT9" s="626"/>
      <c r="CU9" s="626"/>
      <c r="CV9" s="626"/>
      <c r="CW9" s="626"/>
      <c r="CX9" s="626"/>
      <c r="CY9" s="627"/>
      <c r="CZ9" s="628">
        <v>8.6</v>
      </c>
      <c r="DA9" s="628"/>
      <c r="DB9" s="628"/>
      <c r="DC9" s="628"/>
      <c r="DD9" s="634">
        <v>23674</v>
      </c>
      <c r="DE9" s="626"/>
      <c r="DF9" s="626"/>
      <c r="DG9" s="626"/>
      <c r="DH9" s="626"/>
      <c r="DI9" s="626"/>
      <c r="DJ9" s="626"/>
      <c r="DK9" s="626"/>
      <c r="DL9" s="626"/>
      <c r="DM9" s="626"/>
      <c r="DN9" s="626"/>
      <c r="DO9" s="626"/>
      <c r="DP9" s="627"/>
      <c r="DQ9" s="634">
        <v>698526</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301706</v>
      </c>
      <c r="S10" s="626"/>
      <c r="T10" s="626"/>
      <c r="U10" s="626"/>
      <c r="V10" s="626"/>
      <c r="W10" s="626"/>
      <c r="X10" s="626"/>
      <c r="Y10" s="627"/>
      <c r="Z10" s="628">
        <v>3.2</v>
      </c>
      <c r="AA10" s="628"/>
      <c r="AB10" s="628"/>
      <c r="AC10" s="628"/>
      <c r="AD10" s="629">
        <v>301706</v>
      </c>
      <c r="AE10" s="629"/>
      <c r="AF10" s="629"/>
      <c r="AG10" s="629"/>
      <c r="AH10" s="629"/>
      <c r="AI10" s="629"/>
      <c r="AJ10" s="629"/>
      <c r="AK10" s="629"/>
      <c r="AL10" s="630">
        <v>6.6</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17528</v>
      </c>
      <c r="BH10" s="626"/>
      <c r="BI10" s="626"/>
      <c r="BJ10" s="626"/>
      <c r="BK10" s="626"/>
      <c r="BL10" s="626"/>
      <c r="BM10" s="626"/>
      <c r="BN10" s="627"/>
      <c r="BO10" s="628">
        <v>0.8</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223</v>
      </c>
      <c r="CS10" s="626"/>
      <c r="CT10" s="626"/>
      <c r="CU10" s="626"/>
      <c r="CV10" s="626"/>
      <c r="CW10" s="626"/>
      <c r="CX10" s="626"/>
      <c r="CY10" s="627"/>
      <c r="CZ10" s="628" t="s">
        <v>223</v>
      </c>
      <c r="DA10" s="628"/>
      <c r="DB10" s="628"/>
      <c r="DC10" s="628"/>
      <c r="DD10" s="634" t="s">
        <v>223</v>
      </c>
      <c r="DE10" s="626"/>
      <c r="DF10" s="626"/>
      <c r="DG10" s="626"/>
      <c r="DH10" s="626"/>
      <c r="DI10" s="626"/>
      <c r="DJ10" s="626"/>
      <c r="DK10" s="626"/>
      <c r="DL10" s="626"/>
      <c r="DM10" s="626"/>
      <c r="DN10" s="626"/>
      <c r="DO10" s="626"/>
      <c r="DP10" s="627"/>
      <c r="DQ10" s="634" t="s">
        <v>223</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10580</v>
      </c>
      <c r="BH11" s="626"/>
      <c r="BI11" s="626"/>
      <c r="BJ11" s="626"/>
      <c r="BK11" s="626"/>
      <c r="BL11" s="626"/>
      <c r="BM11" s="626"/>
      <c r="BN11" s="627"/>
      <c r="BO11" s="628">
        <v>0.5</v>
      </c>
      <c r="BP11" s="628"/>
      <c r="BQ11" s="628"/>
      <c r="BR11" s="628"/>
      <c r="BS11" s="634" t="s">
        <v>223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28744</v>
      </c>
      <c r="CS11" s="626"/>
      <c r="CT11" s="626"/>
      <c r="CU11" s="626"/>
      <c r="CV11" s="626"/>
      <c r="CW11" s="626"/>
      <c r="CX11" s="626"/>
      <c r="CY11" s="627"/>
      <c r="CZ11" s="628">
        <v>0.3</v>
      </c>
      <c r="DA11" s="628"/>
      <c r="DB11" s="628"/>
      <c r="DC11" s="628"/>
      <c r="DD11" s="634">
        <v>313</v>
      </c>
      <c r="DE11" s="626"/>
      <c r="DF11" s="626"/>
      <c r="DG11" s="626"/>
      <c r="DH11" s="626"/>
      <c r="DI11" s="626"/>
      <c r="DJ11" s="626"/>
      <c r="DK11" s="626"/>
      <c r="DL11" s="626"/>
      <c r="DM11" s="626"/>
      <c r="DN11" s="626"/>
      <c r="DO11" s="626"/>
      <c r="DP11" s="627"/>
      <c r="DQ11" s="634">
        <v>16131</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794887</v>
      </c>
      <c r="BH12" s="626"/>
      <c r="BI12" s="626"/>
      <c r="BJ12" s="626"/>
      <c r="BK12" s="626"/>
      <c r="BL12" s="626"/>
      <c r="BM12" s="626"/>
      <c r="BN12" s="627"/>
      <c r="BO12" s="628">
        <v>36.9</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43455</v>
      </c>
      <c r="CS12" s="626"/>
      <c r="CT12" s="626"/>
      <c r="CU12" s="626"/>
      <c r="CV12" s="626"/>
      <c r="CW12" s="626"/>
      <c r="CX12" s="626"/>
      <c r="CY12" s="627"/>
      <c r="CZ12" s="628">
        <v>0.5</v>
      </c>
      <c r="DA12" s="628"/>
      <c r="DB12" s="628"/>
      <c r="DC12" s="628"/>
      <c r="DD12" s="634">
        <v>216</v>
      </c>
      <c r="DE12" s="626"/>
      <c r="DF12" s="626"/>
      <c r="DG12" s="626"/>
      <c r="DH12" s="626"/>
      <c r="DI12" s="626"/>
      <c r="DJ12" s="626"/>
      <c r="DK12" s="626"/>
      <c r="DL12" s="626"/>
      <c r="DM12" s="626"/>
      <c r="DN12" s="626"/>
      <c r="DO12" s="626"/>
      <c r="DP12" s="627"/>
      <c r="DQ12" s="634">
        <v>28588</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13902</v>
      </c>
      <c r="S13" s="626"/>
      <c r="T13" s="626"/>
      <c r="U13" s="626"/>
      <c r="V13" s="626"/>
      <c r="W13" s="626"/>
      <c r="X13" s="626"/>
      <c r="Y13" s="627"/>
      <c r="Z13" s="628">
        <v>0.1</v>
      </c>
      <c r="AA13" s="628"/>
      <c r="AB13" s="628"/>
      <c r="AC13" s="628"/>
      <c r="AD13" s="629">
        <v>13902</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794887</v>
      </c>
      <c r="BH13" s="626"/>
      <c r="BI13" s="626"/>
      <c r="BJ13" s="626"/>
      <c r="BK13" s="626"/>
      <c r="BL13" s="626"/>
      <c r="BM13" s="626"/>
      <c r="BN13" s="627"/>
      <c r="BO13" s="628">
        <v>36.9</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982014</v>
      </c>
      <c r="CS13" s="626"/>
      <c r="CT13" s="626"/>
      <c r="CU13" s="626"/>
      <c r="CV13" s="626"/>
      <c r="CW13" s="626"/>
      <c r="CX13" s="626"/>
      <c r="CY13" s="627"/>
      <c r="CZ13" s="628">
        <v>10.7</v>
      </c>
      <c r="DA13" s="628"/>
      <c r="DB13" s="628"/>
      <c r="DC13" s="628"/>
      <c r="DD13" s="634">
        <v>338204</v>
      </c>
      <c r="DE13" s="626"/>
      <c r="DF13" s="626"/>
      <c r="DG13" s="626"/>
      <c r="DH13" s="626"/>
      <c r="DI13" s="626"/>
      <c r="DJ13" s="626"/>
      <c r="DK13" s="626"/>
      <c r="DL13" s="626"/>
      <c r="DM13" s="626"/>
      <c r="DN13" s="626"/>
      <c r="DO13" s="626"/>
      <c r="DP13" s="627"/>
      <c r="DQ13" s="634">
        <v>511897</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40181</v>
      </c>
      <c r="BH14" s="626"/>
      <c r="BI14" s="626"/>
      <c r="BJ14" s="626"/>
      <c r="BK14" s="626"/>
      <c r="BL14" s="626"/>
      <c r="BM14" s="626"/>
      <c r="BN14" s="627"/>
      <c r="BO14" s="628">
        <v>1.9</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314521</v>
      </c>
      <c r="CS14" s="626"/>
      <c r="CT14" s="626"/>
      <c r="CU14" s="626"/>
      <c r="CV14" s="626"/>
      <c r="CW14" s="626"/>
      <c r="CX14" s="626"/>
      <c r="CY14" s="627"/>
      <c r="CZ14" s="628">
        <v>3.4</v>
      </c>
      <c r="DA14" s="628"/>
      <c r="DB14" s="628"/>
      <c r="DC14" s="628"/>
      <c r="DD14" s="634" t="s">
        <v>223</v>
      </c>
      <c r="DE14" s="626"/>
      <c r="DF14" s="626"/>
      <c r="DG14" s="626"/>
      <c r="DH14" s="626"/>
      <c r="DI14" s="626"/>
      <c r="DJ14" s="626"/>
      <c r="DK14" s="626"/>
      <c r="DL14" s="626"/>
      <c r="DM14" s="626"/>
      <c r="DN14" s="626"/>
      <c r="DO14" s="626"/>
      <c r="DP14" s="627"/>
      <c r="DQ14" s="634">
        <v>300425</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19614</v>
      </c>
      <c r="S15" s="626"/>
      <c r="T15" s="626"/>
      <c r="U15" s="626"/>
      <c r="V15" s="626"/>
      <c r="W15" s="626"/>
      <c r="X15" s="626"/>
      <c r="Y15" s="627"/>
      <c r="Z15" s="628">
        <v>0.2</v>
      </c>
      <c r="AA15" s="628"/>
      <c r="AB15" s="628"/>
      <c r="AC15" s="628"/>
      <c r="AD15" s="629">
        <v>19614</v>
      </c>
      <c r="AE15" s="629"/>
      <c r="AF15" s="629"/>
      <c r="AG15" s="629"/>
      <c r="AH15" s="629"/>
      <c r="AI15" s="629"/>
      <c r="AJ15" s="629"/>
      <c r="AK15" s="629"/>
      <c r="AL15" s="630">
        <v>0.4</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63762</v>
      </c>
      <c r="BH15" s="626"/>
      <c r="BI15" s="626"/>
      <c r="BJ15" s="626"/>
      <c r="BK15" s="626"/>
      <c r="BL15" s="626"/>
      <c r="BM15" s="626"/>
      <c r="BN15" s="627"/>
      <c r="BO15" s="628">
        <v>3</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1238986</v>
      </c>
      <c r="CS15" s="626"/>
      <c r="CT15" s="626"/>
      <c r="CU15" s="626"/>
      <c r="CV15" s="626"/>
      <c r="CW15" s="626"/>
      <c r="CX15" s="626"/>
      <c r="CY15" s="627"/>
      <c r="CZ15" s="628">
        <v>13.5</v>
      </c>
      <c r="DA15" s="628"/>
      <c r="DB15" s="628"/>
      <c r="DC15" s="628"/>
      <c r="DD15" s="634">
        <v>263397</v>
      </c>
      <c r="DE15" s="626"/>
      <c r="DF15" s="626"/>
      <c r="DG15" s="626"/>
      <c r="DH15" s="626"/>
      <c r="DI15" s="626"/>
      <c r="DJ15" s="626"/>
      <c r="DK15" s="626"/>
      <c r="DL15" s="626"/>
      <c r="DM15" s="626"/>
      <c r="DN15" s="626"/>
      <c r="DO15" s="626"/>
      <c r="DP15" s="627"/>
      <c r="DQ15" s="634">
        <v>796312</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2338590</v>
      </c>
      <c r="S16" s="626"/>
      <c r="T16" s="626"/>
      <c r="U16" s="626"/>
      <c r="V16" s="626"/>
      <c r="W16" s="626"/>
      <c r="X16" s="626"/>
      <c r="Y16" s="627"/>
      <c r="Z16" s="628">
        <v>24.7</v>
      </c>
      <c r="AA16" s="628"/>
      <c r="AB16" s="628"/>
      <c r="AC16" s="628"/>
      <c r="AD16" s="629">
        <v>2061922</v>
      </c>
      <c r="AE16" s="629"/>
      <c r="AF16" s="629"/>
      <c r="AG16" s="629"/>
      <c r="AH16" s="629"/>
      <c r="AI16" s="629"/>
      <c r="AJ16" s="629"/>
      <c r="AK16" s="629"/>
      <c r="AL16" s="630">
        <v>45.1</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223</v>
      </c>
      <c r="CS16" s="626"/>
      <c r="CT16" s="626"/>
      <c r="CU16" s="626"/>
      <c r="CV16" s="626"/>
      <c r="CW16" s="626"/>
      <c r="CX16" s="626"/>
      <c r="CY16" s="627"/>
      <c r="CZ16" s="628" t="s">
        <v>223</v>
      </c>
      <c r="DA16" s="628"/>
      <c r="DB16" s="628"/>
      <c r="DC16" s="628"/>
      <c r="DD16" s="634" t="s">
        <v>223</v>
      </c>
      <c r="DE16" s="626"/>
      <c r="DF16" s="626"/>
      <c r="DG16" s="626"/>
      <c r="DH16" s="626"/>
      <c r="DI16" s="626"/>
      <c r="DJ16" s="626"/>
      <c r="DK16" s="626"/>
      <c r="DL16" s="626"/>
      <c r="DM16" s="626"/>
      <c r="DN16" s="626"/>
      <c r="DO16" s="626"/>
      <c r="DP16" s="627"/>
      <c r="DQ16" s="634" t="s">
        <v>223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2061922</v>
      </c>
      <c r="S17" s="626"/>
      <c r="T17" s="626"/>
      <c r="U17" s="626"/>
      <c r="V17" s="626"/>
      <c r="W17" s="626"/>
      <c r="X17" s="626"/>
      <c r="Y17" s="627"/>
      <c r="Z17" s="628">
        <v>21.8</v>
      </c>
      <c r="AA17" s="628"/>
      <c r="AB17" s="628"/>
      <c r="AC17" s="628"/>
      <c r="AD17" s="629">
        <v>2061922</v>
      </c>
      <c r="AE17" s="629"/>
      <c r="AF17" s="629"/>
      <c r="AG17" s="629"/>
      <c r="AH17" s="629"/>
      <c r="AI17" s="629"/>
      <c r="AJ17" s="629"/>
      <c r="AK17" s="629"/>
      <c r="AL17" s="630">
        <v>45.1</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545984</v>
      </c>
      <c r="CS17" s="626"/>
      <c r="CT17" s="626"/>
      <c r="CU17" s="626"/>
      <c r="CV17" s="626"/>
      <c r="CW17" s="626"/>
      <c r="CX17" s="626"/>
      <c r="CY17" s="627"/>
      <c r="CZ17" s="628">
        <v>5.9</v>
      </c>
      <c r="DA17" s="628"/>
      <c r="DB17" s="628"/>
      <c r="DC17" s="628"/>
      <c r="DD17" s="634" t="s">
        <v>223</v>
      </c>
      <c r="DE17" s="626"/>
      <c r="DF17" s="626"/>
      <c r="DG17" s="626"/>
      <c r="DH17" s="626"/>
      <c r="DI17" s="626"/>
      <c r="DJ17" s="626"/>
      <c r="DK17" s="626"/>
      <c r="DL17" s="626"/>
      <c r="DM17" s="626"/>
      <c r="DN17" s="626"/>
      <c r="DO17" s="626"/>
      <c r="DP17" s="627"/>
      <c r="DQ17" s="634">
        <v>443919</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276668</v>
      </c>
      <c r="S18" s="626"/>
      <c r="T18" s="626"/>
      <c r="U18" s="626"/>
      <c r="V18" s="626"/>
      <c r="W18" s="626"/>
      <c r="X18" s="626"/>
      <c r="Y18" s="627"/>
      <c r="Z18" s="628">
        <v>2.9</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124487</v>
      </c>
      <c r="BH19" s="626"/>
      <c r="BI19" s="626"/>
      <c r="BJ19" s="626"/>
      <c r="BK19" s="626"/>
      <c r="BL19" s="626"/>
      <c r="BM19" s="626"/>
      <c r="BN19" s="627"/>
      <c r="BO19" s="628">
        <v>5.8</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4918930</v>
      </c>
      <c r="S20" s="626"/>
      <c r="T20" s="626"/>
      <c r="U20" s="626"/>
      <c r="V20" s="626"/>
      <c r="W20" s="626"/>
      <c r="X20" s="626"/>
      <c r="Y20" s="627"/>
      <c r="Z20" s="628">
        <v>52</v>
      </c>
      <c r="AA20" s="628"/>
      <c r="AB20" s="628"/>
      <c r="AC20" s="628"/>
      <c r="AD20" s="629">
        <v>4520288</v>
      </c>
      <c r="AE20" s="629"/>
      <c r="AF20" s="629"/>
      <c r="AG20" s="629"/>
      <c r="AH20" s="629"/>
      <c r="AI20" s="629"/>
      <c r="AJ20" s="629"/>
      <c r="AK20" s="629"/>
      <c r="AL20" s="630">
        <v>98.9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124487</v>
      </c>
      <c r="BH20" s="626"/>
      <c r="BI20" s="626"/>
      <c r="BJ20" s="626"/>
      <c r="BK20" s="626"/>
      <c r="BL20" s="626"/>
      <c r="BM20" s="626"/>
      <c r="BN20" s="627"/>
      <c r="BO20" s="628">
        <v>5.8</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9186997</v>
      </c>
      <c r="CS20" s="626"/>
      <c r="CT20" s="626"/>
      <c r="CU20" s="626"/>
      <c r="CV20" s="626"/>
      <c r="CW20" s="626"/>
      <c r="CX20" s="626"/>
      <c r="CY20" s="627"/>
      <c r="CZ20" s="628">
        <v>100</v>
      </c>
      <c r="DA20" s="628"/>
      <c r="DB20" s="628"/>
      <c r="DC20" s="628"/>
      <c r="DD20" s="634">
        <v>748167</v>
      </c>
      <c r="DE20" s="626"/>
      <c r="DF20" s="626"/>
      <c r="DG20" s="626"/>
      <c r="DH20" s="626"/>
      <c r="DI20" s="626"/>
      <c r="DJ20" s="626"/>
      <c r="DK20" s="626"/>
      <c r="DL20" s="626"/>
      <c r="DM20" s="626"/>
      <c r="DN20" s="626"/>
      <c r="DO20" s="626"/>
      <c r="DP20" s="627"/>
      <c r="DQ20" s="634">
        <v>6435756</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2776</v>
      </c>
      <c r="S21" s="626"/>
      <c r="T21" s="626"/>
      <c r="U21" s="626"/>
      <c r="V21" s="626"/>
      <c r="W21" s="626"/>
      <c r="X21" s="626"/>
      <c r="Y21" s="627"/>
      <c r="Z21" s="628">
        <v>0</v>
      </c>
      <c r="AA21" s="628"/>
      <c r="AB21" s="628"/>
      <c r="AC21" s="628"/>
      <c r="AD21" s="629">
        <v>2776</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2513</v>
      </c>
      <c r="BH21" s="626"/>
      <c r="BI21" s="626"/>
      <c r="BJ21" s="626"/>
      <c r="BK21" s="626"/>
      <c r="BL21" s="626"/>
      <c r="BM21" s="626"/>
      <c r="BN21" s="627"/>
      <c r="BO21" s="628">
        <v>0.1</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135482</v>
      </c>
      <c r="S22" s="626"/>
      <c r="T22" s="626"/>
      <c r="U22" s="626"/>
      <c r="V22" s="626"/>
      <c r="W22" s="626"/>
      <c r="X22" s="626"/>
      <c r="Y22" s="627"/>
      <c r="Z22" s="628">
        <v>1.4</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242911</v>
      </c>
      <c r="S23" s="626"/>
      <c r="T23" s="626"/>
      <c r="U23" s="626"/>
      <c r="V23" s="626"/>
      <c r="W23" s="626"/>
      <c r="X23" s="626"/>
      <c r="Y23" s="627"/>
      <c r="Z23" s="628">
        <v>2.6</v>
      </c>
      <c r="AA23" s="628"/>
      <c r="AB23" s="628"/>
      <c r="AC23" s="628"/>
      <c r="AD23" s="629">
        <v>33955</v>
      </c>
      <c r="AE23" s="629"/>
      <c r="AF23" s="629"/>
      <c r="AG23" s="629"/>
      <c r="AH23" s="629"/>
      <c r="AI23" s="629"/>
      <c r="AJ23" s="629"/>
      <c r="AK23" s="629"/>
      <c r="AL23" s="630">
        <v>0.7</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121974</v>
      </c>
      <c r="BH23" s="626"/>
      <c r="BI23" s="626"/>
      <c r="BJ23" s="626"/>
      <c r="BK23" s="626"/>
      <c r="BL23" s="626"/>
      <c r="BM23" s="626"/>
      <c r="BN23" s="627"/>
      <c r="BO23" s="628">
        <v>5.7</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30568</v>
      </c>
      <c r="S24" s="626"/>
      <c r="T24" s="626"/>
      <c r="U24" s="626"/>
      <c r="V24" s="626"/>
      <c r="W24" s="626"/>
      <c r="X24" s="626"/>
      <c r="Y24" s="627"/>
      <c r="Z24" s="628">
        <v>0.3</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3510867</v>
      </c>
      <c r="CS24" s="615"/>
      <c r="CT24" s="615"/>
      <c r="CU24" s="615"/>
      <c r="CV24" s="615"/>
      <c r="CW24" s="615"/>
      <c r="CX24" s="615"/>
      <c r="CY24" s="616"/>
      <c r="CZ24" s="652">
        <v>38.200000000000003</v>
      </c>
      <c r="DA24" s="653"/>
      <c r="DB24" s="653"/>
      <c r="DC24" s="654"/>
      <c r="DD24" s="651">
        <v>2259174</v>
      </c>
      <c r="DE24" s="615"/>
      <c r="DF24" s="615"/>
      <c r="DG24" s="615"/>
      <c r="DH24" s="615"/>
      <c r="DI24" s="615"/>
      <c r="DJ24" s="615"/>
      <c r="DK24" s="616"/>
      <c r="DL24" s="651">
        <v>2240119</v>
      </c>
      <c r="DM24" s="615"/>
      <c r="DN24" s="615"/>
      <c r="DO24" s="615"/>
      <c r="DP24" s="615"/>
      <c r="DQ24" s="615"/>
      <c r="DR24" s="615"/>
      <c r="DS24" s="615"/>
      <c r="DT24" s="615"/>
      <c r="DU24" s="615"/>
      <c r="DV24" s="616"/>
      <c r="DW24" s="619">
        <v>46.4</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1049591</v>
      </c>
      <c r="S25" s="626"/>
      <c r="T25" s="626"/>
      <c r="U25" s="626"/>
      <c r="V25" s="626"/>
      <c r="W25" s="626"/>
      <c r="X25" s="626"/>
      <c r="Y25" s="627"/>
      <c r="Z25" s="628">
        <v>11.1</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1500435</v>
      </c>
      <c r="CS25" s="657"/>
      <c r="CT25" s="657"/>
      <c r="CU25" s="657"/>
      <c r="CV25" s="657"/>
      <c r="CW25" s="657"/>
      <c r="CX25" s="657"/>
      <c r="CY25" s="658"/>
      <c r="CZ25" s="659">
        <v>16.3</v>
      </c>
      <c r="DA25" s="660"/>
      <c r="DB25" s="660"/>
      <c r="DC25" s="661"/>
      <c r="DD25" s="634">
        <v>1418140</v>
      </c>
      <c r="DE25" s="657"/>
      <c r="DF25" s="657"/>
      <c r="DG25" s="657"/>
      <c r="DH25" s="657"/>
      <c r="DI25" s="657"/>
      <c r="DJ25" s="657"/>
      <c r="DK25" s="658"/>
      <c r="DL25" s="634">
        <v>1399085</v>
      </c>
      <c r="DM25" s="657"/>
      <c r="DN25" s="657"/>
      <c r="DO25" s="657"/>
      <c r="DP25" s="657"/>
      <c r="DQ25" s="657"/>
      <c r="DR25" s="657"/>
      <c r="DS25" s="657"/>
      <c r="DT25" s="657"/>
      <c r="DU25" s="657"/>
      <c r="DV25" s="658"/>
      <c r="DW25" s="630">
        <v>29</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1011180</v>
      </c>
      <c r="CS26" s="626"/>
      <c r="CT26" s="626"/>
      <c r="CU26" s="626"/>
      <c r="CV26" s="626"/>
      <c r="CW26" s="626"/>
      <c r="CX26" s="626"/>
      <c r="CY26" s="627"/>
      <c r="CZ26" s="659">
        <v>11</v>
      </c>
      <c r="DA26" s="660"/>
      <c r="DB26" s="660"/>
      <c r="DC26" s="661"/>
      <c r="DD26" s="634">
        <v>1011180</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596148</v>
      </c>
      <c r="S27" s="626"/>
      <c r="T27" s="626"/>
      <c r="U27" s="626"/>
      <c r="V27" s="626"/>
      <c r="W27" s="626"/>
      <c r="X27" s="626"/>
      <c r="Y27" s="627"/>
      <c r="Z27" s="628">
        <v>6.3</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2152250</v>
      </c>
      <c r="BH27" s="626"/>
      <c r="BI27" s="626"/>
      <c r="BJ27" s="626"/>
      <c r="BK27" s="626"/>
      <c r="BL27" s="626"/>
      <c r="BM27" s="626"/>
      <c r="BN27" s="627"/>
      <c r="BO27" s="628">
        <v>100</v>
      </c>
      <c r="BP27" s="628"/>
      <c r="BQ27" s="628"/>
      <c r="BR27" s="628"/>
      <c r="BS27" s="634" t="s">
        <v>223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1464448</v>
      </c>
      <c r="CS27" s="657"/>
      <c r="CT27" s="657"/>
      <c r="CU27" s="657"/>
      <c r="CV27" s="657"/>
      <c r="CW27" s="657"/>
      <c r="CX27" s="657"/>
      <c r="CY27" s="658"/>
      <c r="CZ27" s="659">
        <v>15.9</v>
      </c>
      <c r="DA27" s="660"/>
      <c r="DB27" s="660"/>
      <c r="DC27" s="661"/>
      <c r="DD27" s="634">
        <v>397115</v>
      </c>
      <c r="DE27" s="657"/>
      <c r="DF27" s="657"/>
      <c r="DG27" s="657"/>
      <c r="DH27" s="657"/>
      <c r="DI27" s="657"/>
      <c r="DJ27" s="657"/>
      <c r="DK27" s="658"/>
      <c r="DL27" s="634">
        <v>397115</v>
      </c>
      <c r="DM27" s="657"/>
      <c r="DN27" s="657"/>
      <c r="DO27" s="657"/>
      <c r="DP27" s="657"/>
      <c r="DQ27" s="657"/>
      <c r="DR27" s="657"/>
      <c r="DS27" s="657"/>
      <c r="DT27" s="657"/>
      <c r="DU27" s="657"/>
      <c r="DV27" s="658"/>
      <c r="DW27" s="630">
        <v>8.1999999999999993</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79192</v>
      </c>
      <c r="S28" s="626"/>
      <c r="T28" s="626"/>
      <c r="U28" s="626"/>
      <c r="V28" s="626"/>
      <c r="W28" s="626"/>
      <c r="X28" s="626"/>
      <c r="Y28" s="627"/>
      <c r="Z28" s="628">
        <v>0.8</v>
      </c>
      <c r="AA28" s="628"/>
      <c r="AB28" s="628"/>
      <c r="AC28" s="628"/>
      <c r="AD28" s="629">
        <v>1217</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545984</v>
      </c>
      <c r="CS28" s="626"/>
      <c r="CT28" s="626"/>
      <c r="CU28" s="626"/>
      <c r="CV28" s="626"/>
      <c r="CW28" s="626"/>
      <c r="CX28" s="626"/>
      <c r="CY28" s="627"/>
      <c r="CZ28" s="659">
        <v>5.9</v>
      </c>
      <c r="DA28" s="660"/>
      <c r="DB28" s="660"/>
      <c r="DC28" s="661"/>
      <c r="DD28" s="634">
        <v>443919</v>
      </c>
      <c r="DE28" s="626"/>
      <c r="DF28" s="626"/>
      <c r="DG28" s="626"/>
      <c r="DH28" s="626"/>
      <c r="DI28" s="626"/>
      <c r="DJ28" s="626"/>
      <c r="DK28" s="627"/>
      <c r="DL28" s="634">
        <v>443919</v>
      </c>
      <c r="DM28" s="626"/>
      <c r="DN28" s="626"/>
      <c r="DO28" s="626"/>
      <c r="DP28" s="626"/>
      <c r="DQ28" s="626"/>
      <c r="DR28" s="626"/>
      <c r="DS28" s="626"/>
      <c r="DT28" s="626"/>
      <c r="DU28" s="626"/>
      <c r="DV28" s="627"/>
      <c r="DW28" s="630">
        <v>9.1999999999999993</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1540</v>
      </c>
      <c r="S29" s="626"/>
      <c r="T29" s="626"/>
      <c r="U29" s="626"/>
      <c r="V29" s="626"/>
      <c r="W29" s="626"/>
      <c r="X29" s="626"/>
      <c r="Y29" s="627"/>
      <c r="Z29" s="628">
        <v>0</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545984</v>
      </c>
      <c r="CS29" s="657"/>
      <c r="CT29" s="657"/>
      <c r="CU29" s="657"/>
      <c r="CV29" s="657"/>
      <c r="CW29" s="657"/>
      <c r="CX29" s="657"/>
      <c r="CY29" s="658"/>
      <c r="CZ29" s="659">
        <v>5.9</v>
      </c>
      <c r="DA29" s="660"/>
      <c r="DB29" s="660"/>
      <c r="DC29" s="661"/>
      <c r="DD29" s="634">
        <v>443919</v>
      </c>
      <c r="DE29" s="657"/>
      <c r="DF29" s="657"/>
      <c r="DG29" s="657"/>
      <c r="DH29" s="657"/>
      <c r="DI29" s="657"/>
      <c r="DJ29" s="657"/>
      <c r="DK29" s="658"/>
      <c r="DL29" s="634">
        <v>443919</v>
      </c>
      <c r="DM29" s="657"/>
      <c r="DN29" s="657"/>
      <c r="DO29" s="657"/>
      <c r="DP29" s="657"/>
      <c r="DQ29" s="657"/>
      <c r="DR29" s="657"/>
      <c r="DS29" s="657"/>
      <c r="DT29" s="657"/>
      <c r="DU29" s="657"/>
      <c r="DV29" s="658"/>
      <c r="DW29" s="630">
        <v>9.1999999999999993</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1203168</v>
      </c>
      <c r="S30" s="626"/>
      <c r="T30" s="626"/>
      <c r="U30" s="626"/>
      <c r="V30" s="626"/>
      <c r="W30" s="626"/>
      <c r="X30" s="626"/>
      <c r="Y30" s="627"/>
      <c r="Z30" s="628">
        <v>12.7</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99.4</v>
      </c>
      <c r="BH30" s="684"/>
      <c r="BI30" s="684"/>
      <c r="BJ30" s="684"/>
      <c r="BK30" s="684"/>
      <c r="BL30" s="684"/>
      <c r="BM30" s="620">
        <v>91.3</v>
      </c>
      <c r="BN30" s="684"/>
      <c r="BO30" s="684"/>
      <c r="BP30" s="684"/>
      <c r="BQ30" s="685"/>
      <c r="BR30" s="683">
        <v>98.8</v>
      </c>
      <c r="BS30" s="684"/>
      <c r="BT30" s="684"/>
      <c r="BU30" s="684"/>
      <c r="BV30" s="684"/>
      <c r="BW30" s="684"/>
      <c r="BX30" s="620">
        <v>90.1</v>
      </c>
      <c r="BY30" s="684"/>
      <c r="BZ30" s="684"/>
      <c r="CA30" s="684"/>
      <c r="CB30" s="685"/>
      <c r="CD30" s="688"/>
      <c r="CE30" s="689"/>
      <c r="CF30" s="639" t="s">
        <v>294</v>
      </c>
      <c r="CG30" s="640"/>
      <c r="CH30" s="640"/>
      <c r="CI30" s="640"/>
      <c r="CJ30" s="640"/>
      <c r="CK30" s="640"/>
      <c r="CL30" s="640"/>
      <c r="CM30" s="640"/>
      <c r="CN30" s="640"/>
      <c r="CO30" s="640"/>
      <c r="CP30" s="640"/>
      <c r="CQ30" s="641"/>
      <c r="CR30" s="625">
        <v>479916</v>
      </c>
      <c r="CS30" s="626"/>
      <c r="CT30" s="626"/>
      <c r="CU30" s="626"/>
      <c r="CV30" s="626"/>
      <c r="CW30" s="626"/>
      <c r="CX30" s="626"/>
      <c r="CY30" s="627"/>
      <c r="CZ30" s="659">
        <v>5.2</v>
      </c>
      <c r="DA30" s="660"/>
      <c r="DB30" s="660"/>
      <c r="DC30" s="661"/>
      <c r="DD30" s="634">
        <v>377851</v>
      </c>
      <c r="DE30" s="626"/>
      <c r="DF30" s="626"/>
      <c r="DG30" s="626"/>
      <c r="DH30" s="626"/>
      <c r="DI30" s="626"/>
      <c r="DJ30" s="626"/>
      <c r="DK30" s="627"/>
      <c r="DL30" s="634">
        <v>377851</v>
      </c>
      <c r="DM30" s="626"/>
      <c r="DN30" s="626"/>
      <c r="DO30" s="626"/>
      <c r="DP30" s="626"/>
      <c r="DQ30" s="626"/>
      <c r="DR30" s="626"/>
      <c r="DS30" s="626"/>
      <c r="DT30" s="626"/>
      <c r="DU30" s="626"/>
      <c r="DV30" s="627"/>
      <c r="DW30" s="630">
        <v>7.8</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552080</v>
      </c>
      <c r="S31" s="626"/>
      <c r="T31" s="626"/>
      <c r="U31" s="626"/>
      <c r="V31" s="626"/>
      <c r="W31" s="626"/>
      <c r="X31" s="626"/>
      <c r="Y31" s="627"/>
      <c r="Z31" s="628">
        <v>5.8</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99.4</v>
      </c>
      <c r="BH31" s="657"/>
      <c r="BI31" s="657"/>
      <c r="BJ31" s="657"/>
      <c r="BK31" s="657"/>
      <c r="BL31" s="657"/>
      <c r="BM31" s="631">
        <v>98.2</v>
      </c>
      <c r="BN31" s="681"/>
      <c r="BO31" s="681"/>
      <c r="BP31" s="681"/>
      <c r="BQ31" s="682"/>
      <c r="BR31" s="680">
        <v>99.4</v>
      </c>
      <c r="BS31" s="657"/>
      <c r="BT31" s="657"/>
      <c r="BU31" s="657"/>
      <c r="BV31" s="657"/>
      <c r="BW31" s="657"/>
      <c r="BX31" s="631">
        <v>97.6</v>
      </c>
      <c r="BY31" s="681"/>
      <c r="BZ31" s="681"/>
      <c r="CA31" s="681"/>
      <c r="CB31" s="682"/>
      <c r="CD31" s="688"/>
      <c r="CE31" s="689"/>
      <c r="CF31" s="639" t="s">
        <v>298</v>
      </c>
      <c r="CG31" s="640"/>
      <c r="CH31" s="640"/>
      <c r="CI31" s="640"/>
      <c r="CJ31" s="640"/>
      <c r="CK31" s="640"/>
      <c r="CL31" s="640"/>
      <c r="CM31" s="640"/>
      <c r="CN31" s="640"/>
      <c r="CO31" s="640"/>
      <c r="CP31" s="640"/>
      <c r="CQ31" s="641"/>
      <c r="CR31" s="625">
        <v>66068</v>
      </c>
      <c r="CS31" s="657"/>
      <c r="CT31" s="657"/>
      <c r="CU31" s="657"/>
      <c r="CV31" s="657"/>
      <c r="CW31" s="657"/>
      <c r="CX31" s="657"/>
      <c r="CY31" s="658"/>
      <c r="CZ31" s="659">
        <v>0.7</v>
      </c>
      <c r="DA31" s="660"/>
      <c r="DB31" s="660"/>
      <c r="DC31" s="661"/>
      <c r="DD31" s="634">
        <v>66068</v>
      </c>
      <c r="DE31" s="657"/>
      <c r="DF31" s="657"/>
      <c r="DG31" s="657"/>
      <c r="DH31" s="657"/>
      <c r="DI31" s="657"/>
      <c r="DJ31" s="657"/>
      <c r="DK31" s="658"/>
      <c r="DL31" s="634">
        <v>66068</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177158</v>
      </c>
      <c r="S32" s="626"/>
      <c r="T32" s="626"/>
      <c r="U32" s="626"/>
      <c r="V32" s="626"/>
      <c r="W32" s="626"/>
      <c r="X32" s="626"/>
      <c r="Y32" s="627"/>
      <c r="Z32" s="628">
        <v>1.9</v>
      </c>
      <c r="AA32" s="628"/>
      <c r="AB32" s="628"/>
      <c r="AC32" s="628"/>
      <c r="AD32" s="629">
        <v>12560</v>
      </c>
      <c r="AE32" s="629"/>
      <c r="AF32" s="629"/>
      <c r="AG32" s="629"/>
      <c r="AH32" s="629"/>
      <c r="AI32" s="629"/>
      <c r="AJ32" s="629"/>
      <c r="AK32" s="629"/>
      <c r="AL32" s="630">
        <v>0.3</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99.4</v>
      </c>
      <c r="BH32" s="693"/>
      <c r="BI32" s="693"/>
      <c r="BJ32" s="693"/>
      <c r="BK32" s="693"/>
      <c r="BL32" s="693"/>
      <c r="BM32" s="694">
        <v>83.9</v>
      </c>
      <c r="BN32" s="693"/>
      <c r="BO32" s="693"/>
      <c r="BP32" s="693"/>
      <c r="BQ32" s="695"/>
      <c r="BR32" s="692">
        <v>98.1</v>
      </c>
      <c r="BS32" s="693"/>
      <c r="BT32" s="693"/>
      <c r="BU32" s="693"/>
      <c r="BV32" s="693"/>
      <c r="BW32" s="693"/>
      <c r="BX32" s="694">
        <v>81.8</v>
      </c>
      <c r="BY32" s="693"/>
      <c r="BZ32" s="693"/>
      <c r="CA32" s="693"/>
      <c r="CB32" s="695"/>
      <c r="CD32" s="690"/>
      <c r="CE32" s="691"/>
      <c r="CF32" s="639" t="s">
        <v>301</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477600</v>
      </c>
      <c r="S33" s="626"/>
      <c r="T33" s="626"/>
      <c r="U33" s="626"/>
      <c r="V33" s="626"/>
      <c r="W33" s="626"/>
      <c r="X33" s="626"/>
      <c r="Y33" s="627"/>
      <c r="Z33" s="628">
        <v>5</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4927963</v>
      </c>
      <c r="CS33" s="657"/>
      <c r="CT33" s="657"/>
      <c r="CU33" s="657"/>
      <c r="CV33" s="657"/>
      <c r="CW33" s="657"/>
      <c r="CX33" s="657"/>
      <c r="CY33" s="658"/>
      <c r="CZ33" s="659">
        <v>53.6</v>
      </c>
      <c r="DA33" s="660"/>
      <c r="DB33" s="660"/>
      <c r="DC33" s="661"/>
      <c r="DD33" s="634">
        <v>3945174</v>
      </c>
      <c r="DE33" s="657"/>
      <c r="DF33" s="657"/>
      <c r="DG33" s="657"/>
      <c r="DH33" s="657"/>
      <c r="DI33" s="657"/>
      <c r="DJ33" s="657"/>
      <c r="DK33" s="658"/>
      <c r="DL33" s="634">
        <v>2090476</v>
      </c>
      <c r="DM33" s="657"/>
      <c r="DN33" s="657"/>
      <c r="DO33" s="657"/>
      <c r="DP33" s="657"/>
      <c r="DQ33" s="657"/>
      <c r="DR33" s="657"/>
      <c r="DS33" s="657"/>
      <c r="DT33" s="657"/>
      <c r="DU33" s="657"/>
      <c r="DV33" s="658"/>
      <c r="DW33" s="630">
        <v>43.3</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1611336</v>
      </c>
      <c r="CS34" s="626"/>
      <c r="CT34" s="626"/>
      <c r="CU34" s="626"/>
      <c r="CV34" s="626"/>
      <c r="CW34" s="626"/>
      <c r="CX34" s="626"/>
      <c r="CY34" s="627"/>
      <c r="CZ34" s="659">
        <v>17.5</v>
      </c>
      <c r="DA34" s="660"/>
      <c r="DB34" s="660"/>
      <c r="DC34" s="661"/>
      <c r="DD34" s="634">
        <v>1044600</v>
      </c>
      <c r="DE34" s="626"/>
      <c r="DF34" s="626"/>
      <c r="DG34" s="626"/>
      <c r="DH34" s="626"/>
      <c r="DI34" s="626"/>
      <c r="DJ34" s="626"/>
      <c r="DK34" s="627"/>
      <c r="DL34" s="634">
        <v>783442</v>
      </c>
      <c r="DM34" s="626"/>
      <c r="DN34" s="626"/>
      <c r="DO34" s="626"/>
      <c r="DP34" s="626"/>
      <c r="DQ34" s="626"/>
      <c r="DR34" s="626"/>
      <c r="DS34" s="626"/>
      <c r="DT34" s="626"/>
      <c r="DU34" s="626"/>
      <c r="DV34" s="627"/>
      <c r="DW34" s="630">
        <v>16.2</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260500</v>
      </c>
      <c r="S35" s="626"/>
      <c r="T35" s="626"/>
      <c r="U35" s="626"/>
      <c r="V35" s="626"/>
      <c r="W35" s="626"/>
      <c r="X35" s="626"/>
      <c r="Y35" s="627"/>
      <c r="Z35" s="628">
        <v>2.8</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1021749</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58849</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34550</v>
      </c>
      <c r="CS35" s="657"/>
      <c r="CT35" s="657"/>
      <c r="CU35" s="657"/>
      <c r="CV35" s="657"/>
      <c r="CW35" s="657"/>
      <c r="CX35" s="657"/>
      <c r="CY35" s="658"/>
      <c r="CZ35" s="659">
        <v>0.4</v>
      </c>
      <c r="DA35" s="660"/>
      <c r="DB35" s="660"/>
      <c r="DC35" s="661"/>
      <c r="DD35" s="634">
        <v>34550</v>
      </c>
      <c r="DE35" s="657"/>
      <c r="DF35" s="657"/>
      <c r="DG35" s="657"/>
      <c r="DH35" s="657"/>
      <c r="DI35" s="657"/>
      <c r="DJ35" s="657"/>
      <c r="DK35" s="658"/>
      <c r="DL35" s="634">
        <v>34550</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9467144</v>
      </c>
      <c r="S36" s="698"/>
      <c r="T36" s="698"/>
      <c r="U36" s="698"/>
      <c r="V36" s="698"/>
      <c r="W36" s="698"/>
      <c r="X36" s="698"/>
      <c r="Y36" s="699"/>
      <c r="Z36" s="700">
        <v>100</v>
      </c>
      <c r="AA36" s="700"/>
      <c r="AB36" s="700"/>
      <c r="AC36" s="700"/>
      <c r="AD36" s="701">
        <v>4570796</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263500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30956</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1714401</v>
      </c>
      <c r="CS36" s="626"/>
      <c r="CT36" s="626"/>
      <c r="CU36" s="626"/>
      <c r="CV36" s="626"/>
      <c r="CW36" s="626"/>
      <c r="CX36" s="626"/>
      <c r="CY36" s="627"/>
      <c r="CZ36" s="659">
        <v>18.7</v>
      </c>
      <c r="DA36" s="660"/>
      <c r="DB36" s="660"/>
      <c r="DC36" s="661"/>
      <c r="DD36" s="634">
        <v>1568685</v>
      </c>
      <c r="DE36" s="626"/>
      <c r="DF36" s="626"/>
      <c r="DG36" s="626"/>
      <c r="DH36" s="626"/>
      <c r="DI36" s="626"/>
      <c r="DJ36" s="626"/>
      <c r="DK36" s="627"/>
      <c r="DL36" s="634">
        <v>571276</v>
      </c>
      <c r="DM36" s="626"/>
      <c r="DN36" s="626"/>
      <c r="DO36" s="626"/>
      <c r="DP36" s="626"/>
      <c r="DQ36" s="626"/>
      <c r="DR36" s="626"/>
      <c r="DS36" s="626"/>
      <c r="DT36" s="626"/>
      <c r="DU36" s="626"/>
      <c r="DV36" s="627"/>
      <c r="DW36" s="630">
        <v>11.8</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440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3310</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358290</v>
      </c>
      <c r="CS37" s="657"/>
      <c r="CT37" s="657"/>
      <c r="CU37" s="657"/>
      <c r="CV37" s="657"/>
      <c r="CW37" s="657"/>
      <c r="CX37" s="657"/>
      <c r="CY37" s="658"/>
      <c r="CZ37" s="659">
        <v>3.9</v>
      </c>
      <c r="DA37" s="660"/>
      <c r="DB37" s="660"/>
      <c r="DC37" s="661"/>
      <c r="DD37" s="634">
        <v>351494</v>
      </c>
      <c r="DE37" s="657"/>
      <c r="DF37" s="657"/>
      <c r="DG37" s="657"/>
      <c r="DH37" s="657"/>
      <c r="DI37" s="657"/>
      <c r="DJ37" s="657"/>
      <c r="DK37" s="658"/>
      <c r="DL37" s="634">
        <v>326566</v>
      </c>
      <c r="DM37" s="657"/>
      <c r="DN37" s="657"/>
      <c r="DO37" s="657"/>
      <c r="DP37" s="657"/>
      <c r="DQ37" s="657"/>
      <c r="DR37" s="657"/>
      <c r="DS37" s="657"/>
      <c r="DT37" s="657"/>
      <c r="DU37" s="657"/>
      <c r="DV37" s="658"/>
      <c r="DW37" s="630">
        <v>6.8</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5340</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1021309</v>
      </c>
      <c r="CS38" s="626"/>
      <c r="CT38" s="626"/>
      <c r="CU38" s="626"/>
      <c r="CV38" s="626"/>
      <c r="CW38" s="626"/>
      <c r="CX38" s="626"/>
      <c r="CY38" s="627"/>
      <c r="CZ38" s="659">
        <v>11.1</v>
      </c>
      <c r="DA38" s="660"/>
      <c r="DB38" s="660"/>
      <c r="DC38" s="661"/>
      <c r="DD38" s="634">
        <v>757298</v>
      </c>
      <c r="DE38" s="626"/>
      <c r="DF38" s="626"/>
      <c r="DG38" s="626"/>
      <c r="DH38" s="626"/>
      <c r="DI38" s="626"/>
      <c r="DJ38" s="626"/>
      <c r="DK38" s="627"/>
      <c r="DL38" s="634">
        <v>701031</v>
      </c>
      <c r="DM38" s="626"/>
      <c r="DN38" s="626"/>
      <c r="DO38" s="626"/>
      <c r="DP38" s="626"/>
      <c r="DQ38" s="626"/>
      <c r="DR38" s="626"/>
      <c r="DS38" s="626"/>
      <c r="DT38" s="626"/>
      <c r="DU38" s="626"/>
      <c r="DV38" s="627"/>
      <c r="DW38" s="630">
        <v>14.5</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93</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546190</v>
      </c>
      <c r="CS39" s="657"/>
      <c r="CT39" s="657"/>
      <c r="CU39" s="657"/>
      <c r="CV39" s="657"/>
      <c r="CW39" s="657"/>
      <c r="CX39" s="657"/>
      <c r="CY39" s="658"/>
      <c r="CZ39" s="659">
        <v>5.9</v>
      </c>
      <c r="DA39" s="660"/>
      <c r="DB39" s="660"/>
      <c r="DC39" s="661"/>
      <c r="DD39" s="634">
        <v>539864</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178135</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123</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177</v>
      </c>
      <c r="CS40" s="626"/>
      <c r="CT40" s="626"/>
      <c r="CU40" s="626"/>
      <c r="CV40" s="626"/>
      <c r="CW40" s="626"/>
      <c r="CX40" s="626"/>
      <c r="CY40" s="627"/>
      <c r="CZ40" s="659">
        <v>0</v>
      </c>
      <c r="DA40" s="660"/>
      <c r="DB40" s="660"/>
      <c r="DC40" s="661"/>
      <c r="DD40" s="634">
        <v>177</v>
      </c>
      <c r="DE40" s="626"/>
      <c r="DF40" s="626"/>
      <c r="DG40" s="626"/>
      <c r="DH40" s="626"/>
      <c r="DI40" s="626"/>
      <c r="DJ40" s="626"/>
      <c r="DK40" s="627"/>
      <c r="DL40" s="634">
        <v>177</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579674</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352</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748167</v>
      </c>
      <c r="CS42" s="626"/>
      <c r="CT42" s="626"/>
      <c r="CU42" s="626"/>
      <c r="CV42" s="626"/>
      <c r="CW42" s="626"/>
      <c r="CX42" s="626"/>
      <c r="CY42" s="627"/>
      <c r="CZ42" s="659">
        <v>8.1</v>
      </c>
      <c r="DA42" s="708"/>
      <c r="DB42" s="708"/>
      <c r="DC42" s="709"/>
      <c r="DD42" s="634">
        <v>231408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t="s">
        <v>223</v>
      </c>
      <c r="CS43" s="657"/>
      <c r="CT43" s="657"/>
      <c r="CU43" s="657"/>
      <c r="CV43" s="657"/>
      <c r="CW43" s="657"/>
      <c r="CX43" s="657"/>
      <c r="CY43" s="658"/>
      <c r="CZ43" s="659" t="s">
        <v>223</v>
      </c>
      <c r="DA43" s="660"/>
      <c r="DB43" s="660"/>
      <c r="DC43" s="661"/>
      <c r="DD43" s="634" t="s">
        <v>223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748167</v>
      </c>
      <c r="CS44" s="626"/>
      <c r="CT44" s="626"/>
      <c r="CU44" s="626"/>
      <c r="CV44" s="626"/>
      <c r="CW44" s="626"/>
      <c r="CX44" s="626"/>
      <c r="CY44" s="627"/>
      <c r="CZ44" s="659">
        <v>8.1</v>
      </c>
      <c r="DA44" s="708"/>
      <c r="DB44" s="708"/>
      <c r="DC44" s="709"/>
      <c r="DD44" s="634">
        <v>231408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374049</v>
      </c>
      <c r="CS45" s="657"/>
      <c r="CT45" s="657"/>
      <c r="CU45" s="657"/>
      <c r="CV45" s="657"/>
      <c r="CW45" s="657"/>
      <c r="CX45" s="657"/>
      <c r="CY45" s="658"/>
      <c r="CZ45" s="659">
        <v>4.0999999999999996</v>
      </c>
      <c r="DA45" s="660"/>
      <c r="DB45" s="660"/>
      <c r="DC45" s="661"/>
      <c r="DD45" s="634">
        <v>12581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374118</v>
      </c>
      <c r="CS46" s="626"/>
      <c r="CT46" s="626"/>
      <c r="CU46" s="626"/>
      <c r="CV46" s="626"/>
      <c r="CW46" s="626"/>
      <c r="CX46" s="626"/>
      <c r="CY46" s="627"/>
      <c r="CZ46" s="659">
        <v>4.0999999999999996</v>
      </c>
      <c r="DA46" s="708"/>
      <c r="DB46" s="708"/>
      <c r="DC46" s="709"/>
      <c r="DD46" s="634">
        <v>218827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223</v>
      </c>
      <c r="CS47" s="657"/>
      <c r="CT47" s="657"/>
      <c r="CU47" s="657"/>
      <c r="CV47" s="657"/>
      <c r="CW47" s="657"/>
      <c r="CX47" s="657"/>
      <c r="CY47" s="658"/>
      <c r="CZ47" s="659" t="s">
        <v>223</v>
      </c>
      <c r="DA47" s="660"/>
      <c r="DB47" s="660"/>
      <c r="DC47" s="661"/>
      <c r="DD47" s="634" t="s">
        <v>223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9186997</v>
      </c>
      <c r="CS49" s="693"/>
      <c r="CT49" s="693"/>
      <c r="CU49" s="693"/>
      <c r="CV49" s="693"/>
      <c r="CW49" s="693"/>
      <c r="CX49" s="693"/>
      <c r="CY49" s="720"/>
      <c r="CZ49" s="721">
        <v>100</v>
      </c>
      <c r="DA49" s="722"/>
      <c r="DB49" s="722"/>
      <c r="DC49" s="723"/>
      <c r="DD49" s="724">
        <v>6435756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9687</v>
      </c>
      <c r="R7" s="755"/>
      <c r="S7" s="755"/>
      <c r="T7" s="755"/>
      <c r="U7" s="755"/>
      <c r="V7" s="755">
        <v>9163</v>
      </c>
      <c r="W7" s="755"/>
      <c r="X7" s="755"/>
      <c r="Y7" s="755"/>
      <c r="Z7" s="755"/>
      <c r="AA7" s="755">
        <v>524</v>
      </c>
      <c r="AB7" s="755"/>
      <c r="AC7" s="755"/>
      <c r="AD7" s="755"/>
      <c r="AE7" s="756"/>
      <c r="AF7" s="757">
        <v>614</v>
      </c>
      <c r="AG7" s="758"/>
      <c r="AH7" s="758"/>
      <c r="AI7" s="758"/>
      <c r="AJ7" s="759"/>
      <c r="AK7" s="794">
        <v>1464</v>
      </c>
      <c r="AL7" s="795"/>
      <c r="AM7" s="795"/>
      <c r="AN7" s="795"/>
      <c r="AO7" s="795"/>
      <c r="AP7" s="795">
        <v>6308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555</v>
      </c>
      <c r="BT7" s="799"/>
      <c r="BU7" s="799"/>
      <c r="BV7" s="799"/>
      <c r="BW7" s="799"/>
      <c r="BX7" s="799"/>
      <c r="BY7" s="799"/>
      <c r="BZ7" s="799"/>
      <c r="CA7" s="799"/>
      <c r="CB7" s="799"/>
      <c r="CC7" s="799"/>
      <c r="CD7" s="799"/>
      <c r="CE7" s="799"/>
      <c r="CF7" s="799"/>
      <c r="CG7" s="800"/>
      <c r="CH7" s="791">
        <v>-44</v>
      </c>
      <c r="CI7" s="792"/>
      <c r="CJ7" s="792"/>
      <c r="CK7" s="792"/>
      <c r="CL7" s="793"/>
      <c r="CM7" s="791">
        <v>1309</v>
      </c>
      <c r="CN7" s="792"/>
      <c r="CO7" s="792"/>
      <c r="CP7" s="792"/>
      <c r="CQ7" s="793"/>
      <c r="CR7" s="791">
        <v>3</v>
      </c>
      <c r="CS7" s="792"/>
      <c r="CT7" s="792"/>
      <c r="CU7" s="792"/>
      <c r="CV7" s="793"/>
      <c r="CW7" s="791" t="s">
        <v>547</v>
      </c>
      <c r="CX7" s="792"/>
      <c r="CY7" s="792"/>
      <c r="CZ7" s="792"/>
      <c r="DA7" s="793"/>
      <c r="DB7" s="791" t="s">
        <v>547</v>
      </c>
      <c r="DC7" s="792"/>
      <c r="DD7" s="792"/>
      <c r="DE7" s="792"/>
      <c r="DF7" s="793"/>
      <c r="DG7" s="791" t="s">
        <v>547</v>
      </c>
      <c r="DH7" s="792"/>
      <c r="DI7" s="792"/>
      <c r="DJ7" s="792"/>
      <c r="DK7" s="793"/>
      <c r="DL7" s="791" t="s">
        <v>547</v>
      </c>
      <c r="DM7" s="792"/>
      <c r="DN7" s="792"/>
      <c r="DO7" s="792"/>
      <c r="DP7" s="793"/>
      <c r="DQ7" s="791" t="s">
        <v>547</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30</v>
      </c>
      <c r="R8" s="779"/>
      <c r="S8" s="779"/>
      <c r="T8" s="779"/>
      <c r="U8" s="779"/>
      <c r="V8" s="779">
        <v>274</v>
      </c>
      <c r="W8" s="779"/>
      <c r="X8" s="779"/>
      <c r="Y8" s="779"/>
      <c r="Z8" s="779"/>
      <c r="AA8" s="779">
        <v>-244</v>
      </c>
      <c r="AB8" s="779"/>
      <c r="AC8" s="779"/>
      <c r="AD8" s="779"/>
      <c r="AE8" s="780"/>
      <c r="AF8" s="781">
        <v>-244</v>
      </c>
      <c r="AG8" s="782"/>
      <c r="AH8" s="782"/>
      <c r="AI8" s="782"/>
      <c r="AJ8" s="783"/>
      <c r="AK8" s="784">
        <v>5</v>
      </c>
      <c r="AL8" s="785"/>
      <c r="AM8" s="785"/>
      <c r="AN8" s="785"/>
      <c r="AO8" s="785"/>
      <c r="AP8" s="785">
        <v>43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556</v>
      </c>
      <c r="BT8" s="789"/>
      <c r="BU8" s="789"/>
      <c r="BV8" s="789"/>
      <c r="BW8" s="789"/>
      <c r="BX8" s="789"/>
      <c r="BY8" s="789"/>
      <c r="BZ8" s="789"/>
      <c r="CA8" s="789"/>
      <c r="CB8" s="789"/>
      <c r="CC8" s="789"/>
      <c r="CD8" s="789"/>
      <c r="CE8" s="789"/>
      <c r="CF8" s="789"/>
      <c r="CG8" s="790"/>
      <c r="CH8" s="801">
        <v>-0.121</v>
      </c>
      <c r="CI8" s="802"/>
      <c r="CJ8" s="802"/>
      <c r="CK8" s="802"/>
      <c r="CL8" s="803"/>
      <c r="CM8" s="801">
        <v>90</v>
      </c>
      <c r="CN8" s="802"/>
      <c r="CO8" s="802"/>
      <c r="CP8" s="802"/>
      <c r="CQ8" s="803"/>
      <c r="CR8" s="801">
        <v>87</v>
      </c>
      <c r="CS8" s="802"/>
      <c r="CT8" s="802"/>
      <c r="CU8" s="802"/>
      <c r="CV8" s="803"/>
      <c r="CW8" s="801" t="s">
        <v>547</v>
      </c>
      <c r="CX8" s="802"/>
      <c r="CY8" s="802"/>
      <c r="CZ8" s="802"/>
      <c r="DA8" s="803"/>
      <c r="DB8" s="801" t="s">
        <v>547</v>
      </c>
      <c r="DC8" s="802"/>
      <c r="DD8" s="802"/>
      <c r="DE8" s="802"/>
      <c r="DF8" s="803"/>
      <c r="DG8" s="801" t="s">
        <v>547</v>
      </c>
      <c r="DH8" s="802"/>
      <c r="DI8" s="802"/>
      <c r="DJ8" s="802"/>
      <c r="DK8" s="803"/>
      <c r="DL8" s="801" t="s">
        <v>547</v>
      </c>
      <c r="DM8" s="802"/>
      <c r="DN8" s="802"/>
      <c r="DO8" s="802"/>
      <c r="DP8" s="803"/>
      <c r="DQ8" s="801" t="s">
        <v>547</v>
      </c>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4</v>
      </c>
      <c r="R9" s="779"/>
      <c r="S9" s="779"/>
      <c r="T9" s="779"/>
      <c r="U9" s="779"/>
      <c r="V9" s="779">
        <v>4</v>
      </c>
      <c r="W9" s="779"/>
      <c r="X9" s="779"/>
      <c r="Y9" s="779"/>
      <c r="Z9" s="779"/>
      <c r="AA9" s="779">
        <v>0</v>
      </c>
      <c r="AB9" s="779"/>
      <c r="AC9" s="779"/>
      <c r="AD9" s="779"/>
      <c r="AE9" s="780"/>
      <c r="AF9" s="781">
        <v>0</v>
      </c>
      <c r="AG9" s="782"/>
      <c r="AH9" s="782"/>
      <c r="AI9" s="782"/>
      <c r="AJ9" s="783"/>
      <c r="AK9" s="784">
        <v>3</v>
      </c>
      <c r="AL9" s="785"/>
      <c r="AM9" s="785"/>
      <c r="AN9" s="785"/>
      <c r="AO9" s="785"/>
      <c r="AP9" s="785" t="s">
        <v>547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t="s">
        <v>370</v>
      </c>
      <c r="C10" s="776"/>
      <c r="D10" s="776"/>
      <c r="E10" s="776"/>
      <c r="F10" s="776"/>
      <c r="G10" s="776"/>
      <c r="H10" s="776"/>
      <c r="I10" s="776"/>
      <c r="J10" s="776"/>
      <c r="K10" s="776"/>
      <c r="L10" s="776"/>
      <c r="M10" s="776"/>
      <c r="N10" s="776"/>
      <c r="O10" s="776"/>
      <c r="P10" s="777"/>
      <c r="Q10" s="778">
        <v>267</v>
      </c>
      <c r="R10" s="779"/>
      <c r="S10" s="779"/>
      <c r="T10" s="779"/>
      <c r="U10" s="779"/>
      <c r="V10" s="779">
        <v>267</v>
      </c>
      <c r="W10" s="779"/>
      <c r="X10" s="779"/>
      <c r="Y10" s="779"/>
      <c r="Z10" s="779"/>
      <c r="AA10" s="779">
        <v>0</v>
      </c>
      <c r="AB10" s="779"/>
      <c r="AC10" s="779"/>
      <c r="AD10" s="779"/>
      <c r="AE10" s="780"/>
      <c r="AF10" s="781" t="s">
        <v>223</v>
      </c>
      <c r="AG10" s="782"/>
      <c r="AH10" s="782"/>
      <c r="AI10" s="782"/>
      <c r="AJ10" s="783"/>
      <c r="AK10" s="784" t="s">
        <v>547</v>
      </c>
      <c r="AL10" s="785"/>
      <c r="AM10" s="785"/>
      <c r="AN10" s="785"/>
      <c r="AO10" s="785"/>
      <c r="AP10" s="785" t="s">
        <v>547</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5"/>
      <c r="AL22" s="826"/>
      <c r="AM22" s="826"/>
      <c r="AN22" s="826"/>
      <c r="AO22" s="826"/>
      <c r="AP22" s="826"/>
      <c r="AQ22" s="826"/>
      <c r="AR22" s="826"/>
      <c r="AS22" s="826"/>
      <c r="AT22" s="826"/>
      <c r="AU22" s="827"/>
      <c r="AV22" s="827"/>
      <c r="AW22" s="827"/>
      <c r="AX22" s="827"/>
      <c r="AY22" s="828"/>
      <c r="AZ22" s="829" t="s">
        <v>371</v>
      </c>
      <c r="BA22" s="829"/>
      <c r="BB22" s="829"/>
      <c r="BC22" s="829"/>
      <c r="BD22" s="830"/>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372</v>
      </c>
      <c r="B23" s="810" t="s">
        <v>373</v>
      </c>
      <c r="C23" s="811"/>
      <c r="D23" s="811"/>
      <c r="E23" s="811"/>
      <c r="F23" s="811"/>
      <c r="G23" s="811"/>
      <c r="H23" s="811"/>
      <c r="I23" s="811"/>
      <c r="J23" s="811"/>
      <c r="K23" s="811"/>
      <c r="L23" s="811"/>
      <c r="M23" s="811"/>
      <c r="N23" s="811"/>
      <c r="O23" s="811"/>
      <c r="P23" s="812"/>
      <c r="Q23" s="813">
        <v>9721</v>
      </c>
      <c r="R23" s="814"/>
      <c r="S23" s="814"/>
      <c r="T23" s="814"/>
      <c r="U23" s="814"/>
      <c r="V23" s="815">
        <v>9438</v>
      </c>
      <c r="W23" s="816"/>
      <c r="X23" s="816"/>
      <c r="Y23" s="816"/>
      <c r="Z23" s="817"/>
      <c r="AA23" s="815">
        <v>283</v>
      </c>
      <c r="AB23" s="816"/>
      <c r="AC23" s="816"/>
      <c r="AD23" s="816"/>
      <c r="AE23" s="818"/>
      <c r="AF23" s="819">
        <v>370</v>
      </c>
      <c r="AG23" s="814"/>
      <c r="AH23" s="814"/>
      <c r="AI23" s="814"/>
      <c r="AJ23" s="820"/>
      <c r="AK23" s="821"/>
      <c r="AL23" s="822"/>
      <c r="AM23" s="822"/>
      <c r="AN23" s="822"/>
      <c r="AO23" s="822"/>
      <c r="AP23" s="814">
        <v>6351</v>
      </c>
      <c r="AQ23" s="814"/>
      <c r="AR23" s="814"/>
      <c r="AS23" s="814"/>
      <c r="AT23" s="814"/>
      <c r="AU23" s="823"/>
      <c r="AV23" s="823"/>
      <c r="AW23" s="823"/>
      <c r="AX23" s="823"/>
      <c r="AY23" s="824"/>
      <c r="AZ23" s="832" t="s">
        <v>223</v>
      </c>
      <c r="BA23" s="816"/>
      <c r="BB23" s="816"/>
      <c r="BC23" s="816"/>
      <c r="BD23" s="818"/>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31" t="s">
        <v>374</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3" t="s">
        <v>379</v>
      </c>
      <c r="AG26" s="834"/>
      <c r="AH26" s="834"/>
      <c r="AI26" s="834"/>
      <c r="AJ26" s="835"/>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384</v>
      </c>
      <c r="C28" s="752"/>
      <c r="D28" s="752"/>
      <c r="E28" s="752"/>
      <c r="F28" s="752"/>
      <c r="G28" s="752"/>
      <c r="H28" s="752"/>
      <c r="I28" s="752"/>
      <c r="J28" s="752"/>
      <c r="K28" s="752"/>
      <c r="L28" s="752"/>
      <c r="M28" s="752"/>
      <c r="N28" s="752"/>
      <c r="O28" s="752"/>
      <c r="P28" s="753"/>
      <c r="Q28" s="843">
        <v>2986</v>
      </c>
      <c r="R28" s="844"/>
      <c r="S28" s="844"/>
      <c r="T28" s="844"/>
      <c r="U28" s="844"/>
      <c r="V28" s="844">
        <v>2927</v>
      </c>
      <c r="W28" s="844"/>
      <c r="X28" s="844"/>
      <c r="Y28" s="844"/>
      <c r="Z28" s="844"/>
      <c r="AA28" s="844">
        <v>59</v>
      </c>
      <c r="AB28" s="844"/>
      <c r="AC28" s="844"/>
      <c r="AD28" s="844"/>
      <c r="AE28" s="845"/>
      <c r="AF28" s="846">
        <v>59</v>
      </c>
      <c r="AG28" s="844"/>
      <c r="AH28" s="844"/>
      <c r="AI28" s="844"/>
      <c r="AJ28" s="847"/>
      <c r="AK28" s="848">
        <v>166</v>
      </c>
      <c r="AL28" s="839"/>
      <c r="AM28" s="839"/>
      <c r="AN28" s="839"/>
      <c r="AO28" s="839"/>
      <c r="AP28" s="839"/>
      <c r="AQ28" s="839"/>
      <c r="AR28" s="839"/>
      <c r="AS28" s="839"/>
      <c r="AT28" s="839"/>
      <c r="AU28" s="839"/>
      <c r="AV28" s="839"/>
      <c r="AW28" s="839"/>
      <c r="AX28" s="839"/>
      <c r="AY28" s="839"/>
      <c r="AZ28" s="840"/>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385</v>
      </c>
      <c r="C29" s="776"/>
      <c r="D29" s="776"/>
      <c r="E29" s="776"/>
      <c r="F29" s="776"/>
      <c r="G29" s="776"/>
      <c r="H29" s="776"/>
      <c r="I29" s="776"/>
      <c r="J29" s="776"/>
      <c r="K29" s="776"/>
      <c r="L29" s="776"/>
      <c r="M29" s="776"/>
      <c r="N29" s="776"/>
      <c r="O29" s="776"/>
      <c r="P29" s="777"/>
      <c r="Q29" s="778">
        <v>1829</v>
      </c>
      <c r="R29" s="779"/>
      <c r="S29" s="779"/>
      <c r="T29" s="779"/>
      <c r="U29" s="779"/>
      <c r="V29" s="779">
        <v>1799</v>
      </c>
      <c r="W29" s="779"/>
      <c r="X29" s="779"/>
      <c r="Y29" s="779"/>
      <c r="Z29" s="779"/>
      <c r="AA29" s="779">
        <v>30</v>
      </c>
      <c r="AB29" s="779"/>
      <c r="AC29" s="779"/>
      <c r="AD29" s="779"/>
      <c r="AE29" s="780"/>
      <c r="AF29" s="781">
        <v>30</v>
      </c>
      <c r="AG29" s="782"/>
      <c r="AH29" s="782"/>
      <c r="AI29" s="782"/>
      <c r="AJ29" s="783"/>
      <c r="AK29" s="851">
        <v>249</v>
      </c>
      <c r="AL29" s="852"/>
      <c r="AM29" s="852"/>
      <c r="AN29" s="852"/>
      <c r="AO29" s="852"/>
      <c r="AP29" s="852"/>
      <c r="AQ29" s="852"/>
      <c r="AR29" s="852"/>
      <c r="AS29" s="852"/>
      <c r="AT29" s="852"/>
      <c r="AU29" s="852"/>
      <c r="AV29" s="852"/>
      <c r="AW29" s="852"/>
      <c r="AX29" s="852"/>
      <c r="AY29" s="852"/>
      <c r="AZ29" s="853"/>
      <c r="BA29" s="853"/>
      <c r="BB29" s="853"/>
      <c r="BC29" s="853"/>
      <c r="BD29" s="853"/>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386</v>
      </c>
      <c r="C30" s="776"/>
      <c r="D30" s="776"/>
      <c r="E30" s="776"/>
      <c r="F30" s="776"/>
      <c r="G30" s="776"/>
      <c r="H30" s="776"/>
      <c r="I30" s="776"/>
      <c r="J30" s="776"/>
      <c r="K30" s="776"/>
      <c r="L30" s="776"/>
      <c r="M30" s="776"/>
      <c r="N30" s="776"/>
      <c r="O30" s="776"/>
      <c r="P30" s="777"/>
      <c r="Q30" s="778">
        <v>312</v>
      </c>
      <c r="R30" s="779"/>
      <c r="S30" s="779"/>
      <c r="T30" s="779"/>
      <c r="U30" s="779"/>
      <c r="V30" s="779">
        <v>310</v>
      </c>
      <c r="W30" s="779"/>
      <c r="X30" s="779"/>
      <c r="Y30" s="779"/>
      <c r="Z30" s="779"/>
      <c r="AA30" s="779">
        <v>2</v>
      </c>
      <c r="AB30" s="779"/>
      <c r="AC30" s="779"/>
      <c r="AD30" s="779"/>
      <c r="AE30" s="780"/>
      <c r="AF30" s="781">
        <v>2</v>
      </c>
      <c r="AG30" s="782"/>
      <c r="AH30" s="782"/>
      <c r="AI30" s="782"/>
      <c r="AJ30" s="783"/>
      <c r="AK30" s="851">
        <v>61</v>
      </c>
      <c r="AL30" s="852"/>
      <c r="AM30" s="852"/>
      <c r="AN30" s="852"/>
      <c r="AO30" s="852"/>
      <c r="AP30" s="852"/>
      <c r="AQ30" s="852"/>
      <c r="AR30" s="852"/>
      <c r="AS30" s="852"/>
      <c r="AT30" s="852"/>
      <c r="AU30" s="852"/>
      <c r="AV30" s="852"/>
      <c r="AW30" s="852"/>
      <c r="AX30" s="852"/>
      <c r="AY30" s="852"/>
      <c r="AZ30" s="853"/>
      <c r="BA30" s="853"/>
      <c r="BB30" s="853"/>
      <c r="BC30" s="853"/>
      <c r="BD30" s="853"/>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387</v>
      </c>
      <c r="C31" s="776"/>
      <c r="D31" s="776"/>
      <c r="E31" s="776"/>
      <c r="F31" s="776"/>
      <c r="G31" s="776"/>
      <c r="H31" s="776"/>
      <c r="I31" s="776"/>
      <c r="J31" s="776"/>
      <c r="K31" s="776"/>
      <c r="L31" s="776"/>
      <c r="M31" s="776"/>
      <c r="N31" s="776"/>
      <c r="O31" s="776"/>
      <c r="P31" s="777"/>
      <c r="Q31" s="778">
        <v>657</v>
      </c>
      <c r="R31" s="779"/>
      <c r="S31" s="779"/>
      <c r="T31" s="779"/>
      <c r="U31" s="779"/>
      <c r="V31" s="779">
        <v>630</v>
      </c>
      <c r="W31" s="779"/>
      <c r="X31" s="779"/>
      <c r="Y31" s="779"/>
      <c r="Z31" s="779"/>
      <c r="AA31" s="779">
        <v>27</v>
      </c>
      <c r="AB31" s="779"/>
      <c r="AC31" s="779"/>
      <c r="AD31" s="779"/>
      <c r="AE31" s="780"/>
      <c r="AF31" s="781">
        <v>668</v>
      </c>
      <c r="AG31" s="782"/>
      <c r="AH31" s="782"/>
      <c r="AI31" s="782"/>
      <c r="AJ31" s="783"/>
      <c r="AK31" s="851">
        <v>0</v>
      </c>
      <c r="AL31" s="852"/>
      <c r="AM31" s="852"/>
      <c r="AN31" s="852"/>
      <c r="AO31" s="852"/>
      <c r="AP31" s="852">
        <v>559</v>
      </c>
      <c r="AQ31" s="852"/>
      <c r="AR31" s="852"/>
      <c r="AS31" s="852"/>
      <c r="AT31" s="852"/>
      <c r="AU31" s="852"/>
      <c r="AV31" s="852"/>
      <c r="AW31" s="852"/>
      <c r="AX31" s="852"/>
      <c r="AY31" s="852"/>
      <c r="AZ31" s="853">
        <v>-129.959</v>
      </c>
      <c r="BA31" s="853"/>
      <c r="BB31" s="853"/>
      <c r="BC31" s="853"/>
      <c r="BD31" s="853"/>
      <c r="BE31" s="849" t="s">
        <v>388</v>
      </c>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389</v>
      </c>
      <c r="C32" s="776"/>
      <c r="D32" s="776"/>
      <c r="E32" s="776"/>
      <c r="F32" s="776"/>
      <c r="G32" s="776"/>
      <c r="H32" s="776"/>
      <c r="I32" s="776"/>
      <c r="J32" s="776"/>
      <c r="K32" s="776"/>
      <c r="L32" s="776"/>
      <c r="M32" s="776"/>
      <c r="N32" s="776"/>
      <c r="O32" s="776"/>
      <c r="P32" s="777"/>
      <c r="Q32" s="778">
        <v>661</v>
      </c>
      <c r="R32" s="779"/>
      <c r="S32" s="779"/>
      <c r="T32" s="779"/>
      <c r="U32" s="779"/>
      <c r="V32" s="779">
        <v>653</v>
      </c>
      <c r="W32" s="779"/>
      <c r="X32" s="779"/>
      <c r="Y32" s="779"/>
      <c r="Z32" s="779"/>
      <c r="AA32" s="779">
        <v>8</v>
      </c>
      <c r="AB32" s="779"/>
      <c r="AC32" s="779"/>
      <c r="AD32" s="779"/>
      <c r="AE32" s="780"/>
      <c r="AF32" s="781">
        <v>0</v>
      </c>
      <c r="AG32" s="782"/>
      <c r="AH32" s="782"/>
      <c r="AI32" s="782"/>
      <c r="AJ32" s="783"/>
      <c r="AK32" s="851">
        <v>314</v>
      </c>
      <c r="AL32" s="852"/>
      <c r="AM32" s="852"/>
      <c r="AN32" s="852"/>
      <c r="AO32" s="852"/>
      <c r="AP32" s="852">
        <v>4047</v>
      </c>
      <c r="AQ32" s="852"/>
      <c r="AR32" s="852"/>
      <c r="AS32" s="852"/>
      <c r="AT32" s="852"/>
      <c r="AU32" s="852">
        <v>2339</v>
      </c>
      <c r="AV32" s="852"/>
      <c r="AW32" s="852"/>
      <c r="AX32" s="852"/>
      <c r="AY32" s="852"/>
      <c r="AZ32" s="853">
        <v>-1E-3</v>
      </c>
      <c r="BA32" s="853"/>
      <c r="BB32" s="853"/>
      <c r="BC32" s="853"/>
      <c r="BD32" s="853"/>
      <c r="BE32" s="849" t="s">
        <v>390</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1"/>
      <c r="AL33" s="852"/>
      <c r="AM33" s="852"/>
      <c r="AN33" s="852"/>
      <c r="AO33" s="852"/>
      <c r="AP33" s="852"/>
      <c r="AQ33" s="852"/>
      <c r="AR33" s="852"/>
      <c r="AS33" s="852"/>
      <c r="AT33" s="852"/>
      <c r="AU33" s="852"/>
      <c r="AV33" s="852"/>
      <c r="AW33" s="852"/>
      <c r="AX33" s="852"/>
      <c r="AY33" s="852"/>
      <c r="AZ33" s="853"/>
      <c r="BA33" s="853"/>
      <c r="BB33" s="853"/>
      <c r="BC33" s="853"/>
      <c r="BD33" s="853"/>
      <c r="BE33" s="849"/>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1"/>
      <c r="AL34" s="852"/>
      <c r="AM34" s="852"/>
      <c r="AN34" s="852"/>
      <c r="AO34" s="852"/>
      <c r="AP34" s="852"/>
      <c r="AQ34" s="852"/>
      <c r="AR34" s="852"/>
      <c r="AS34" s="852"/>
      <c r="AT34" s="852"/>
      <c r="AU34" s="852"/>
      <c r="AV34" s="852"/>
      <c r="AW34" s="852"/>
      <c r="AX34" s="852"/>
      <c r="AY34" s="852"/>
      <c r="AZ34" s="853"/>
      <c r="BA34" s="853"/>
      <c r="BB34" s="853"/>
      <c r="BC34" s="853"/>
      <c r="BD34" s="853"/>
      <c r="BE34" s="849"/>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391</v>
      </c>
      <c r="BK62" s="829"/>
      <c r="BL62" s="829"/>
      <c r="BM62" s="829"/>
      <c r="BN62" s="830"/>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372</v>
      </c>
      <c r="B63" s="810" t="s">
        <v>392</v>
      </c>
      <c r="C63" s="811"/>
      <c r="D63" s="811"/>
      <c r="E63" s="811"/>
      <c r="F63" s="811"/>
      <c r="G63" s="811"/>
      <c r="H63" s="811"/>
      <c r="I63" s="811"/>
      <c r="J63" s="811"/>
      <c r="K63" s="811"/>
      <c r="L63" s="811"/>
      <c r="M63" s="811"/>
      <c r="N63" s="811"/>
      <c r="O63" s="811"/>
      <c r="P63" s="812"/>
      <c r="Q63" s="859"/>
      <c r="R63" s="860"/>
      <c r="S63" s="860"/>
      <c r="T63" s="860"/>
      <c r="U63" s="860"/>
      <c r="V63" s="860"/>
      <c r="W63" s="860"/>
      <c r="X63" s="860"/>
      <c r="Y63" s="860"/>
      <c r="Z63" s="860"/>
      <c r="AA63" s="860"/>
      <c r="AB63" s="860"/>
      <c r="AC63" s="860"/>
      <c r="AD63" s="860"/>
      <c r="AE63" s="861"/>
      <c r="AF63" s="862">
        <v>758</v>
      </c>
      <c r="AG63" s="863"/>
      <c r="AH63" s="863"/>
      <c r="AI63" s="863"/>
      <c r="AJ63" s="864"/>
      <c r="AK63" s="865"/>
      <c r="AL63" s="860"/>
      <c r="AM63" s="860"/>
      <c r="AN63" s="860"/>
      <c r="AO63" s="860"/>
      <c r="AP63" s="863"/>
      <c r="AQ63" s="863"/>
      <c r="AR63" s="863"/>
      <c r="AS63" s="863"/>
      <c r="AT63" s="863"/>
      <c r="AU63" s="863"/>
      <c r="AV63" s="863"/>
      <c r="AW63" s="863"/>
      <c r="AX63" s="863"/>
      <c r="AY63" s="863"/>
      <c r="AZ63" s="867"/>
      <c r="BA63" s="867"/>
      <c r="BB63" s="867"/>
      <c r="BC63" s="867"/>
      <c r="BD63" s="867"/>
      <c r="BE63" s="868"/>
      <c r="BF63" s="868"/>
      <c r="BG63" s="868"/>
      <c r="BH63" s="868"/>
      <c r="BI63" s="869"/>
      <c r="BJ63" s="870" t="s">
        <v>223</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376</v>
      </c>
      <c r="R66" s="738"/>
      <c r="S66" s="738"/>
      <c r="T66" s="738"/>
      <c r="U66" s="739"/>
      <c r="V66" s="737" t="s">
        <v>377</v>
      </c>
      <c r="W66" s="738"/>
      <c r="X66" s="738"/>
      <c r="Y66" s="738"/>
      <c r="Z66" s="739"/>
      <c r="AA66" s="737" t="s">
        <v>378</v>
      </c>
      <c r="AB66" s="738"/>
      <c r="AC66" s="738"/>
      <c r="AD66" s="738"/>
      <c r="AE66" s="739"/>
      <c r="AF66" s="873" t="s">
        <v>379</v>
      </c>
      <c r="AG66" s="834"/>
      <c r="AH66" s="834"/>
      <c r="AI66" s="834"/>
      <c r="AJ66" s="874"/>
      <c r="AK66" s="737" t="s">
        <v>380</v>
      </c>
      <c r="AL66" s="761"/>
      <c r="AM66" s="761"/>
      <c r="AN66" s="761"/>
      <c r="AO66" s="762"/>
      <c r="AP66" s="737" t="s">
        <v>381</v>
      </c>
      <c r="AQ66" s="738"/>
      <c r="AR66" s="738"/>
      <c r="AS66" s="738"/>
      <c r="AT66" s="739"/>
      <c r="AU66" s="737" t="s">
        <v>395</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7"/>
      <c r="AH67" s="837"/>
      <c r="AI67" s="837"/>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x14ac:dyDescent="0.15">
      <c r="A68" s="211">
        <v>1</v>
      </c>
      <c r="B68" s="890" t="s">
        <v>548</v>
      </c>
      <c r="C68" s="891"/>
      <c r="D68" s="891"/>
      <c r="E68" s="891"/>
      <c r="F68" s="891"/>
      <c r="G68" s="891"/>
      <c r="H68" s="891"/>
      <c r="I68" s="891"/>
      <c r="J68" s="891"/>
      <c r="K68" s="891"/>
      <c r="L68" s="891"/>
      <c r="M68" s="891"/>
      <c r="N68" s="891"/>
      <c r="O68" s="891"/>
      <c r="P68" s="892"/>
      <c r="Q68" s="893">
        <v>5242</v>
      </c>
      <c r="R68" s="887"/>
      <c r="S68" s="887"/>
      <c r="T68" s="887"/>
      <c r="U68" s="887"/>
      <c r="V68" s="887">
        <v>5217</v>
      </c>
      <c r="W68" s="887"/>
      <c r="X68" s="887"/>
      <c r="Y68" s="887"/>
      <c r="Z68" s="887"/>
      <c r="AA68" s="887">
        <v>26</v>
      </c>
      <c r="AB68" s="887"/>
      <c r="AC68" s="887"/>
      <c r="AD68" s="887"/>
      <c r="AE68" s="887"/>
      <c r="AF68" s="887">
        <v>26</v>
      </c>
      <c r="AG68" s="887"/>
      <c r="AH68" s="887"/>
      <c r="AI68" s="887"/>
      <c r="AJ68" s="887"/>
      <c r="AK68" s="887">
        <v>12</v>
      </c>
      <c r="AL68" s="887"/>
      <c r="AM68" s="887"/>
      <c r="AN68" s="887"/>
      <c r="AO68" s="887"/>
      <c r="AP68" s="887"/>
      <c r="AQ68" s="887"/>
      <c r="AR68" s="887"/>
      <c r="AS68" s="887"/>
      <c r="AT68" s="887"/>
      <c r="AU68" s="887"/>
      <c r="AV68" s="887"/>
      <c r="AW68" s="887"/>
      <c r="AX68" s="887"/>
      <c r="AY68" s="887"/>
      <c r="AZ68" s="888"/>
      <c r="BA68" s="888"/>
      <c r="BB68" s="888"/>
      <c r="BC68" s="888"/>
      <c r="BD68" s="889"/>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x14ac:dyDescent="0.15">
      <c r="A69" s="214">
        <v>2</v>
      </c>
      <c r="B69" s="894" t="s">
        <v>549</v>
      </c>
      <c r="C69" s="895"/>
      <c r="D69" s="895"/>
      <c r="E69" s="895"/>
      <c r="F69" s="895"/>
      <c r="G69" s="895"/>
      <c r="H69" s="895"/>
      <c r="I69" s="895"/>
      <c r="J69" s="895"/>
      <c r="K69" s="895"/>
      <c r="L69" s="895"/>
      <c r="M69" s="895"/>
      <c r="N69" s="895"/>
      <c r="O69" s="895"/>
      <c r="P69" s="896"/>
      <c r="Q69" s="897">
        <v>136</v>
      </c>
      <c r="R69" s="852"/>
      <c r="S69" s="852"/>
      <c r="T69" s="852"/>
      <c r="U69" s="852"/>
      <c r="V69" s="852">
        <v>87</v>
      </c>
      <c r="W69" s="852"/>
      <c r="X69" s="852"/>
      <c r="Y69" s="852"/>
      <c r="Z69" s="852"/>
      <c r="AA69" s="852">
        <v>49</v>
      </c>
      <c r="AB69" s="852"/>
      <c r="AC69" s="852"/>
      <c r="AD69" s="852"/>
      <c r="AE69" s="852"/>
      <c r="AF69" s="852">
        <v>49</v>
      </c>
      <c r="AG69" s="852"/>
      <c r="AH69" s="852"/>
      <c r="AI69" s="852"/>
      <c r="AJ69" s="852"/>
      <c r="AK69" s="852">
        <v>43</v>
      </c>
      <c r="AL69" s="852"/>
      <c r="AM69" s="852"/>
      <c r="AN69" s="852"/>
      <c r="AO69" s="852"/>
      <c r="AP69" s="852"/>
      <c r="AQ69" s="852"/>
      <c r="AR69" s="852"/>
      <c r="AS69" s="852"/>
      <c r="AT69" s="852"/>
      <c r="AU69" s="852"/>
      <c r="AV69" s="852"/>
      <c r="AW69" s="852"/>
      <c r="AX69" s="852"/>
      <c r="AY69" s="852"/>
      <c r="AZ69" s="898"/>
      <c r="BA69" s="898"/>
      <c r="BB69" s="898"/>
      <c r="BC69" s="898"/>
      <c r="BD69" s="899"/>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x14ac:dyDescent="0.15">
      <c r="A70" s="214">
        <v>3</v>
      </c>
      <c r="B70" s="894" t="s">
        <v>550</v>
      </c>
      <c r="C70" s="895"/>
      <c r="D70" s="895"/>
      <c r="E70" s="895"/>
      <c r="F70" s="895"/>
      <c r="G70" s="895"/>
      <c r="H70" s="895"/>
      <c r="I70" s="895"/>
      <c r="J70" s="895"/>
      <c r="K70" s="895"/>
      <c r="L70" s="895"/>
      <c r="M70" s="895"/>
      <c r="N70" s="895"/>
      <c r="O70" s="895"/>
      <c r="P70" s="896"/>
      <c r="Q70" s="897">
        <v>14094</v>
      </c>
      <c r="R70" s="852"/>
      <c r="S70" s="852"/>
      <c r="T70" s="852"/>
      <c r="U70" s="852"/>
      <c r="V70" s="852">
        <v>13724</v>
      </c>
      <c r="W70" s="852"/>
      <c r="X70" s="852"/>
      <c r="Y70" s="852"/>
      <c r="Z70" s="852"/>
      <c r="AA70" s="852">
        <v>370</v>
      </c>
      <c r="AB70" s="852"/>
      <c r="AC70" s="852"/>
      <c r="AD70" s="852"/>
      <c r="AE70" s="852"/>
      <c r="AF70" s="852">
        <v>370</v>
      </c>
      <c r="AG70" s="852"/>
      <c r="AH70" s="852"/>
      <c r="AI70" s="852"/>
      <c r="AJ70" s="852"/>
      <c r="AK70" s="852">
        <v>40</v>
      </c>
      <c r="AL70" s="852"/>
      <c r="AM70" s="852"/>
      <c r="AN70" s="852"/>
      <c r="AO70" s="852"/>
      <c r="AP70" s="852">
        <v>4048</v>
      </c>
      <c r="AQ70" s="852"/>
      <c r="AR70" s="852"/>
      <c r="AS70" s="852"/>
      <c r="AT70" s="852"/>
      <c r="AU70" s="852">
        <v>88</v>
      </c>
      <c r="AV70" s="852"/>
      <c r="AW70" s="852"/>
      <c r="AX70" s="852"/>
      <c r="AY70" s="852"/>
      <c r="AZ70" s="898"/>
      <c r="BA70" s="898"/>
      <c r="BB70" s="898"/>
      <c r="BC70" s="898"/>
      <c r="BD70" s="899"/>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x14ac:dyDescent="0.15">
      <c r="A71" s="214">
        <v>4</v>
      </c>
      <c r="B71" s="894" t="s">
        <v>551</v>
      </c>
      <c r="C71" s="895"/>
      <c r="D71" s="895"/>
      <c r="E71" s="895"/>
      <c r="F71" s="895"/>
      <c r="G71" s="895"/>
      <c r="H71" s="895"/>
      <c r="I71" s="895"/>
      <c r="J71" s="895"/>
      <c r="K71" s="895"/>
      <c r="L71" s="895"/>
      <c r="M71" s="895"/>
      <c r="N71" s="895"/>
      <c r="O71" s="895"/>
      <c r="P71" s="896"/>
      <c r="Q71" s="897">
        <v>158</v>
      </c>
      <c r="R71" s="852"/>
      <c r="S71" s="852"/>
      <c r="T71" s="852"/>
      <c r="U71" s="852"/>
      <c r="V71" s="852">
        <v>149</v>
      </c>
      <c r="W71" s="852"/>
      <c r="X71" s="852"/>
      <c r="Y71" s="852"/>
      <c r="Z71" s="852"/>
      <c r="AA71" s="852">
        <v>8</v>
      </c>
      <c r="AB71" s="852"/>
      <c r="AC71" s="852"/>
      <c r="AD71" s="852"/>
      <c r="AE71" s="852"/>
      <c r="AF71" s="852">
        <v>8</v>
      </c>
      <c r="AG71" s="852"/>
      <c r="AH71" s="852"/>
      <c r="AI71" s="852"/>
      <c r="AJ71" s="852"/>
      <c r="AK71" s="852">
        <v>6</v>
      </c>
      <c r="AL71" s="852"/>
      <c r="AM71" s="852"/>
      <c r="AN71" s="852"/>
      <c r="AO71" s="852"/>
      <c r="AP71" s="852">
        <v>259</v>
      </c>
      <c r="AQ71" s="852"/>
      <c r="AR71" s="852"/>
      <c r="AS71" s="852"/>
      <c r="AT71" s="852"/>
      <c r="AU71" s="852">
        <v>41</v>
      </c>
      <c r="AV71" s="852"/>
      <c r="AW71" s="852"/>
      <c r="AX71" s="852"/>
      <c r="AY71" s="852"/>
      <c r="AZ71" s="898"/>
      <c r="BA71" s="898"/>
      <c r="BB71" s="898"/>
      <c r="BC71" s="898"/>
      <c r="BD71" s="899"/>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x14ac:dyDescent="0.15">
      <c r="A72" s="214">
        <v>5</v>
      </c>
      <c r="B72" s="894" t="s">
        <v>552</v>
      </c>
      <c r="C72" s="895"/>
      <c r="D72" s="895"/>
      <c r="E72" s="895"/>
      <c r="F72" s="895"/>
      <c r="G72" s="895"/>
      <c r="H72" s="895"/>
      <c r="I72" s="895"/>
      <c r="J72" s="895"/>
      <c r="K72" s="895"/>
      <c r="L72" s="895"/>
      <c r="M72" s="895"/>
      <c r="N72" s="895"/>
      <c r="O72" s="895"/>
      <c r="P72" s="896"/>
      <c r="Q72" s="897">
        <v>264</v>
      </c>
      <c r="R72" s="852"/>
      <c r="S72" s="852"/>
      <c r="T72" s="852"/>
      <c r="U72" s="852"/>
      <c r="V72" s="852">
        <v>264</v>
      </c>
      <c r="W72" s="852"/>
      <c r="X72" s="852"/>
      <c r="Y72" s="852"/>
      <c r="Z72" s="852"/>
      <c r="AA72" s="852">
        <v>1</v>
      </c>
      <c r="AB72" s="852"/>
      <c r="AC72" s="852"/>
      <c r="AD72" s="852"/>
      <c r="AE72" s="852"/>
      <c r="AF72" s="852">
        <v>1</v>
      </c>
      <c r="AG72" s="852"/>
      <c r="AH72" s="852"/>
      <c r="AI72" s="852"/>
      <c r="AJ72" s="852"/>
      <c r="AK72" s="852">
        <v>5</v>
      </c>
      <c r="AL72" s="852"/>
      <c r="AM72" s="852"/>
      <c r="AN72" s="852"/>
      <c r="AO72" s="852"/>
      <c r="AP72" s="852"/>
      <c r="AQ72" s="852"/>
      <c r="AR72" s="852"/>
      <c r="AS72" s="852"/>
      <c r="AT72" s="852"/>
      <c r="AU72" s="852"/>
      <c r="AV72" s="852"/>
      <c r="AW72" s="852"/>
      <c r="AX72" s="852"/>
      <c r="AY72" s="852"/>
      <c r="AZ72" s="898"/>
      <c r="BA72" s="898"/>
      <c r="BB72" s="898"/>
      <c r="BC72" s="898"/>
      <c r="BD72" s="899"/>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x14ac:dyDescent="0.15">
      <c r="A73" s="214">
        <v>6</v>
      </c>
      <c r="B73" s="894" t="s">
        <v>553</v>
      </c>
      <c r="C73" s="895"/>
      <c r="D73" s="895"/>
      <c r="E73" s="895"/>
      <c r="F73" s="895"/>
      <c r="G73" s="895"/>
      <c r="H73" s="895"/>
      <c r="I73" s="895"/>
      <c r="J73" s="895"/>
      <c r="K73" s="895"/>
      <c r="L73" s="895"/>
      <c r="M73" s="895"/>
      <c r="N73" s="895"/>
      <c r="O73" s="895"/>
      <c r="P73" s="896"/>
      <c r="Q73" s="897">
        <v>203</v>
      </c>
      <c r="R73" s="852"/>
      <c r="S73" s="852"/>
      <c r="T73" s="852"/>
      <c r="U73" s="852"/>
      <c r="V73" s="852">
        <v>125</v>
      </c>
      <c r="W73" s="852"/>
      <c r="X73" s="852"/>
      <c r="Y73" s="852"/>
      <c r="Z73" s="852"/>
      <c r="AA73" s="852">
        <v>78</v>
      </c>
      <c r="AB73" s="852"/>
      <c r="AC73" s="852"/>
      <c r="AD73" s="852"/>
      <c r="AE73" s="852"/>
      <c r="AF73" s="852">
        <v>78</v>
      </c>
      <c r="AG73" s="852"/>
      <c r="AH73" s="852"/>
      <c r="AI73" s="852"/>
      <c r="AJ73" s="852"/>
      <c r="AK73" s="852">
        <v>0</v>
      </c>
      <c r="AL73" s="852"/>
      <c r="AM73" s="852"/>
      <c r="AN73" s="852"/>
      <c r="AO73" s="852"/>
      <c r="AP73" s="852"/>
      <c r="AQ73" s="852"/>
      <c r="AR73" s="852"/>
      <c r="AS73" s="852"/>
      <c r="AT73" s="852"/>
      <c r="AU73" s="852"/>
      <c r="AV73" s="852"/>
      <c r="AW73" s="852"/>
      <c r="AX73" s="852"/>
      <c r="AY73" s="852"/>
      <c r="AZ73" s="898"/>
      <c r="BA73" s="898"/>
      <c r="BB73" s="898"/>
      <c r="BC73" s="898"/>
      <c r="BD73" s="899"/>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x14ac:dyDescent="0.15">
      <c r="A74" s="214">
        <v>7</v>
      </c>
      <c r="B74" s="894" t="s">
        <v>554</v>
      </c>
      <c r="C74" s="895"/>
      <c r="D74" s="895"/>
      <c r="E74" s="895"/>
      <c r="F74" s="895"/>
      <c r="G74" s="895"/>
      <c r="H74" s="895"/>
      <c r="I74" s="895"/>
      <c r="J74" s="895"/>
      <c r="K74" s="895"/>
      <c r="L74" s="895"/>
      <c r="M74" s="895"/>
      <c r="N74" s="895"/>
      <c r="O74" s="895"/>
      <c r="P74" s="896"/>
      <c r="Q74" s="897">
        <v>351</v>
      </c>
      <c r="R74" s="852"/>
      <c r="S74" s="852"/>
      <c r="T74" s="852"/>
      <c r="U74" s="852"/>
      <c r="V74" s="852">
        <v>344</v>
      </c>
      <c r="W74" s="852"/>
      <c r="X74" s="852"/>
      <c r="Y74" s="852"/>
      <c r="Z74" s="852"/>
      <c r="AA74" s="852">
        <v>7</v>
      </c>
      <c r="AB74" s="852"/>
      <c r="AC74" s="852"/>
      <c r="AD74" s="852"/>
      <c r="AE74" s="852"/>
      <c r="AF74" s="852">
        <v>7</v>
      </c>
      <c r="AG74" s="852"/>
      <c r="AH74" s="852"/>
      <c r="AI74" s="852"/>
      <c r="AJ74" s="852"/>
      <c r="AK74" s="852">
        <v>11</v>
      </c>
      <c r="AL74" s="852"/>
      <c r="AM74" s="852"/>
      <c r="AN74" s="852"/>
      <c r="AO74" s="852"/>
      <c r="AP74" s="852">
        <v>71</v>
      </c>
      <c r="AQ74" s="852"/>
      <c r="AR74" s="852"/>
      <c r="AS74" s="852"/>
      <c r="AT74" s="852"/>
      <c r="AU74" s="852">
        <v>11</v>
      </c>
      <c r="AV74" s="852"/>
      <c r="AW74" s="852"/>
      <c r="AX74" s="852"/>
      <c r="AY74" s="852"/>
      <c r="AZ74" s="898"/>
      <c r="BA74" s="898"/>
      <c r="BB74" s="898"/>
      <c r="BC74" s="898"/>
      <c r="BD74" s="899"/>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x14ac:dyDescent="0.15">
      <c r="A75" s="214">
        <v>8</v>
      </c>
      <c r="B75" s="894"/>
      <c r="C75" s="895"/>
      <c r="D75" s="895"/>
      <c r="E75" s="895"/>
      <c r="F75" s="895"/>
      <c r="G75" s="895"/>
      <c r="H75" s="895"/>
      <c r="I75" s="895"/>
      <c r="J75" s="895"/>
      <c r="K75" s="895"/>
      <c r="L75" s="895"/>
      <c r="M75" s="895"/>
      <c r="N75" s="895"/>
      <c r="O75" s="895"/>
      <c r="P75" s="896"/>
      <c r="Q75" s="900"/>
      <c r="R75" s="901"/>
      <c r="S75" s="901"/>
      <c r="T75" s="901"/>
      <c r="U75" s="851"/>
      <c r="V75" s="902"/>
      <c r="W75" s="901"/>
      <c r="X75" s="901"/>
      <c r="Y75" s="901"/>
      <c r="Z75" s="851"/>
      <c r="AA75" s="902"/>
      <c r="AB75" s="901"/>
      <c r="AC75" s="901"/>
      <c r="AD75" s="901"/>
      <c r="AE75" s="851"/>
      <c r="AF75" s="902"/>
      <c r="AG75" s="901"/>
      <c r="AH75" s="901"/>
      <c r="AI75" s="901"/>
      <c r="AJ75" s="851"/>
      <c r="AK75" s="902"/>
      <c r="AL75" s="901"/>
      <c r="AM75" s="901"/>
      <c r="AN75" s="901"/>
      <c r="AO75" s="851"/>
      <c r="AP75" s="902"/>
      <c r="AQ75" s="901"/>
      <c r="AR75" s="901"/>
      <c r="AS75" s="901"/>
      <c r="AT75" s="851"/>
      <c r="AU75" s="902"/>
      <c r="AV75" s="901"/>
      <c r="AW75" s="901"/>
      <c r="AX75" s="901"/>
      <c r="AY75" s="851"/>
      <c r="AZ75" s="898"/>
      <c r="BA75" s="898"/>
      <c r="BB75" s="898"/>
      <c r="BC75" s="898"/>
      <c r="BD75" s="899"/>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x14ac:dyDescent="0.15">
      <c r="A76" s="214">
        <v>9</v>
      </c>
      <c r="B76" s="894"/>
      <c r="C76" s="895"/>
      <c r="D76" s="895"/>
      <c r="E76" s="895"/>
      <c r="F76" s="895"/>
      <c r="G76" s="895"/>
      <c r="H76" s="895"/>
      <c r="I76" s="895"/>
      <c r="J76" s="895"/>
      <c r="K76" s="895"/>
      <c r="L76" s="895"/>
      <c r="M76" s="895"/>
      <c r="N76" s="895"/>
      <c r="O76" s="895"/>
      <c r="P76" s="896"/>
      <c r="Q76" s="900"/>
      <c r="R76" s="901"/>
      <c r="S76" s="901"/>
      <c r="T76" s="901"/>
      <c r="U76" s="851"/>
      <c r="V76" s="902"/>
      <c r="W76" s="901"/>
      <c r="X76" s="901"/>
      <c r="Y76" s="901"/>
      <c r="Z76" s="851"/>
      <c r="AA76" s="902"/>
      <c r="AB76" s="901"/>
      <c r="AC76" s="901"/>
      <c r="AD76" s="901"/>
      <c r="AE76" s="851"/>
      <c r="AF76" s="902"/>
      <c r="AG76" s="901"/>
      <c r="AH76" s="901"/>
      <c r="AI76" s="901"/>
      <c r="AJ76" s="851"/>
      <c r="AK76" s="902"/>
      <c r="AL76" s="901"/>
      <c r="AM76" s="901"/>
      <c r="AN76" s="901"/>
      <c r="AO76" s="851"/>
      <c r="AP76" s="902"/>
      <c r="AQ76" s="901"/>
      <c r="AR76" s="901"/>
      <c r="AS76" s="901"/>
      <c r="AT76" s="851"/>
      <c r="AU76" s="902"/>
      <c r="AV76" s="901"/>
      <c r="AW76" s="901"/>
      <c r="AX76" s="901"/>
      <c r="AY76" s="851"/>
      <c r="AZ76" s="898"/>
      <c r="BA76" s="898"/>
      <c r="BB76" s="898"/>
      <c r="BC76" s="898"/>
      <c r="BD76" s="899"/>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x14ac:dyDescent="0.15">
      <c r="A77" s="214">
        <v>10</v>
      </c>
      <c r="B77" s="894"/>
      <c r="C77" s="895"/>
      <c r="D77" s="895"/>
      <c r="E77" s="895"/>
      <c r="F77" s="895"/>
      <c r="G77" s="895"/>
      <c r="H77" s="895"/>
      <c r="I77" s="895"/>
      <c r="J77" s="895"/>
      <c r="K77" s="895"/>
      <c r="L77" s="895"/>
      <c r="M77" s="895"/>
      <c r="N77" s="895"/>
      <c r="O77" s="895"/>
      <c r="P77" s="896"/>
      <c r="Q77" s="900"/>
      <c r="R77" s="901"/>
      <c r="S77" s="901"/>
      <c r="T77" s="901"/>
      <c r="U77" s="851"/>
      <c r="V77" s="902"/>
      <c r="W77" s="901"/>
      <c r="X77" s="901"/>
      <c r="Y77" s="901"/>
      <c r="Z77" s="851"/>
      <c r="AA77" s="902"/>
      <c r="AB77" s="901"/>
      <c r="AC77" s="901"/>
      <c r="AD77" s="901"/>
      <c r="AE77" s="851"/>
      <c r="AF77" s="902"/>
      <c r="AG77" s="901"/>
      <c r="AH77" s="901"/>
      <c r="AI77" s="901"/>
      <c r="AJ77" s="851"/>
      <c r="AK77" s="902"/>
      <c r="AL77" s="901"/>
      <c r="AM77" s="901"/>
      <c r="AN77" s="901"/>
      <c r="AO77" s="851"/>
      <c r="AP77" s="902"/>
      <c r="AQ77" s="901"/>
      <c r="AR77" s="901"/>
      <c r="AS77" s="901"/>
      <c r="AT77" s="851"/>
      <c r="AU77" s="902"/>
      <c r="AV77" s="901"/>
      <c r="AW77" s="901"/>
      <c r="AX77" s="901"/>
      <c r="AY77" s="851"/>
      <c r="AZ77" s="898"/>
      <c r="BA77" s="898"/>
      <c r="BB77" s="898"/>
      <c r="BC77" s="898"/>
      <c r="BD77" s="899"/>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x14ac:dyDescent="0.15">
      <c r="A78" s="214">
        <v>11</v>
      </c>
      <c r="B78" s="894"/>
      <c r="C78" s="895"/>
      <c r="D78" s="895"/>
      <c r="E78" s="895"/>
      <c r="F78" s="895"/>
      <c r="G78" s="895"/>
      <c r="H78" s="895"/>
      <c r="I78" s="895"/>
      <c r="J78" s="895"/>
      <c r="K78" s="895"/>
      <c r="L78" s="895"/>
      <c r="M78" s="895"/>
      <c r="N78" s="895"/>
      <c r="O78" s="895"/>
      <c r="P78" s="896"/>
      <c r="Q78" s="897"/>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8"/>
      <c r="BA78" s="898"/>
      <c r="BB78" s="898"/>
      <c r="BC78" s="898"/>
      <c r="BD78" s="899"/>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x14ac:dyDescent="0.15">
      <c r="A79" s="214">
        <v>12</v>
      </c>
      <c r="B79" s="894"/>
      <c r="C79" s="895"/>
      <c r="D79" s="895"/>
      <c r="E79" s="895"/>
      <c r="F79" s="895"/>
      <c r="G79" s="895"/>
      <c r="H79" s="895"/>
      <c r="I79" s="895"/>
      <c r="J79" s="895"/>
      <c r="K79" s="895"/>
      <c r="L79" s="895"/>
      <c r="M79" s="895"/>
      <c r="N79" s="895"/>
      <c r="O79" s="895"/>
      <c r="P79" s="896"/>
      <c r="Q79" s="897"/>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8"/>
      <c r="BA79" s="898"/>
      <c r="BB79" s="898"/>
      <c r="BC79" s="898"/>
      <c r="BD79" s="899"/>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x14ac:dyDescent="0.15">
      <c r="A80" s="214">
        <v>13</v>
      </c>
      <c r="B80" s="894"/>
      <c r="C80" s="895"/>
      <c r="D80" s="895"/>
      <c r="E80" s="895"/>
      <c r="F80" s="895"/>
      <c r="G80" s="895"/>
      <c r="H80" s="895"/>
      <c r="I80" s="895"/>
      <c r="J80" s="895"/>
      <c r="K80" s="895"/>
      <c r="L80" s="895"/>
      <c r="M80" s="895"/>
      <c r="N80" s="895"/>
      <c r="O80" s="895"/>
      <c r="P80" s="896"/>
      <c r="Q80" s="897"/>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8"/>
      <c r="BA80" s="898"/>
      <c r="BB80" s="898"/>
      <c r="BC80" s="898"/>
      <c r="BD80" s="899"/>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x14ac:dyDescent="0.15">
      <c r="A81" s="214">
        <v>14</v>
      </c>
      <c r="B81" s="894"/>
      <c r="C81" s="895"/>
      <c r="D81" s="895"/>
      <c r="E81" s="895"/>
      <c r="F81" s="895"/>
      <c r="G81" s="895"/>
      <c r="H81" s="895"/>
      <c r="I81" s="895"/>
      <c r="J81" s="895"/>
      <c r="K81" s="895"/>
      <c r="L81" s="895"/>
      <c r="M81" s="895"/>
      <c r="N81" s="895"/>
      <c r="O81" s="895"/>
      <c r="P81" s="896"/>
      <c r="Q81" s="897"/>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8"/>
      <c r="BA81" s="898"/>
      <c r="BB81" s="898"/>
      <c r="BC81" s="898"/>
      <c r="BD81" s="899"/>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x14ac:dyDescent="0.15">
      <c r="A82" s="214">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x14ac:dyDescent="0.15">
      <c r="A83" s="214">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x14ac:dyDescent="0.15">
      <c r="A84" s="214">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x14ac:dyDescent="0.15">
      <c r="A85" s="214">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x14ac:dyDescent="0.15">
      <c r="A86" s="214">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x14ac:dyDescent="0.15">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x14ac:dyDescent="0.2">
      <c r="A88" s="217" t="s">
        <v>372</v>
      </c>
      <c r="B88" s="810" t="s">
        <v>396</v>
      </c>
      <c r="C88" s="811"/>
      <c r="D88" s="811"/>
      <c r="E88" s="811"/>
      <c r="F88" s="811"/>
      <c r="G88" s="811"/>
      <c r="H88" s="811"/>
      <c r="I88" s="811"/>
      <c r="J88" s="811"/>
      <c r="K88" s="811"/>
      <c r="L88" s="811"/>
      <c r="M88" s="811"/>
      <c r="N88" s="811"/>
      <c r="O88" s="811"/>
      <c r="P88" s="812"/>
      <c r="Q88" s="859"/>
      <c r="R88" s="860"/>
      <c r="S88" s="860"/>
      <c r="T88" s="860"/>
      <c r="U88" s="860"/>
      <c r="V88" s="860"/>
      <c r="W88" s="860"/>
      <c r="X88" s="860"/>
      <c r="Y88" s="860"/>
      <c r="Z88" s="860"/>
      <c r="AA88" s="860"/>
      <c r="AB88" s="860"/>
      <c r="AC88" s="860"/>
      <c r="AD88" s="860"/>
      <c r="AE88" s="860"/>
      <c r="AF88" s="863"/>
      <c r="AG88" s="863"/>
      <c r="AH88" s="863"/>
      <c r="AI88" s="863"/>
      <c r="AJ88" s="863"/>
      <c r="AK88" s="860"/>
      <c r="AL88" s="860"/>
      <c r="AM88" s="860"/>
      <c r="AN88" s="860"/>
      <c r="AO88" s="860"/>
      <c r="AP88" s="863"/>
      <c r="AQ88" s="863"/>
      <c r="AR88" s="863"/>
      <c r="AS88" s="863"/>
      <c r="AT88" s="863"/>
      <c r="AU88" s="863"/>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397</v>
      </c>
      <c r="BS102" s="811"/>
      <c r="BT102" s="811"/>
      <c r="BU102" s="811"/>
      <c r="BV102" s="811"/>
      <c r="BW102" s="811"/>
      <c r="BX102" s="811"/>
      <c r="BY102" s="811"/>
      <c r="BZ102" s="811"/>
      <c r="CA102" s="811"/>
      <c r="CB102" s="811"/>
      <c r="CC102" s="811"/>
      <c r="CD102" s="811"/>
      <c r="CE102" s="811"/>
      <c r="CF102" s="811"/>
      <c r="CG102" s="812"/>
      <c r="CH102" s="910"/>
      <c r="CI102" s="911"/>
      <c r="CJ102" s="911"/>
      <c r="CK102" s="911"/>
      <c r="CL102" s="912"/>
      <c r="CM102" s="910"/>
      <c r="CN102" s="911"/>
      <c r="CO102" s="911"/>
      <c r="CP102" s="911"/>
      <c r="CQ102" s="912"/>
      <c r="CR102" s="913"/>
      <c r="CS102" s="871"/>
      <c r="CT102" s="871"/>
      <c r="CU102" s="871"/>
      <c r="CV102" s="914"/>
      <c r="CW102" s="913"/>
      <c r="CX102" s="871"/>
      <c r="CY102" s="871"/>
      <c r="CZ102" s="871"/>
      <c r="DA102" s="914"/>
      <c r="DB102" s="913"/>
      <c r="DC102" s="871"/>
      <c r="DD102" s="871"/>
      <c r="DE102" s="871"/>
      <c r="DF102" s="914"/>
      <c r="DG102" s="913"/>
      <c r="DH102" s="871"/>
      <c r="DI102" s="871"/>
      <c r="DJ102" s="871"/>
      <c r="DK102" s="914"/>
      <c r="DL102" s="913"/>
      <c r="DM102" s="871"/>
      <c r="DN102" s="871"/>
      <c r="DO102" s="871"/>
      <c r="DP102" s="914"/>
      <c r="DQ102" s="913"/>
      <c r="DR102" s="871"/>
      <c r="DS102" s="871"/>
      <c r="DT102" s="871"/>
      <c r="DU102" s="914"/>
      <c r="DV102" s="937"/>
      <c r="DW102" s="938"/>
      <c r="DX102" s="938"/>
      <c r="DY102" s="938"/>
      <c r="DZ102" s="93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398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399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2" t="s">
        <v>402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x14ac:dyDescent="0.15">
      <c r="A109" s="935" t="s">
        <v>404</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405</v>
      </c>
      <c r="AB109" s="916"/>
      <c r="AC109" s="916"/>
      <c r="AD109" s="916"/>
      <c r="AE109" s="917"/>
      <c r="AF109" s="915" t="s">
        <v>289</v>
      </c>
      <c r="AG109" s="916"/>
      <c r="AH109" s="916"/>
      <c r="AI109" s="916"/>
      <c r="AJ109" s="917"/>
      <c r="AK109" s="915" t="s">
        <v>288</v>
      </c>
      <c r="AL109" s="916"/>
      <c r="AM109" s="916"/>
      <c r="AN109" s="916"/>
      <c r="AO109" s="917"/>
      <c r="AP109" s="915" t="s">
        <v>406</v>
      </c>
      <c r="AQ109" s="916"/>
      <c r="AR109" s="916"/>
      <c r="AS109" s="916"/>
      <c r="AT109" s="918"/>
      <c r="AU109" s="935" t="s">
        <v>404</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405</v>
      </c>
      <c r="BR109" s="916"/>
      <c r="BS109" s="916"/>
      <c r="BT109" s="916"/>
      <c r="BU109" s="917"/>
      <c r="BV109" s="915" t="s">
        <v>289</v>
      </c>
      <c r="BW109" s="916"/>
      <c r="BX109" s="916"/>
      <c r="BY109" s="916"/>
      <c r="BZ109" s="917"/>
      <c r="CA109" s="915" t="s">
        <v>288</v>
      </c>
      <c r="CB109" s="916"/>
      <c r="CC109" s="916"/>
      <c r="CD109" s="916"/>
      <c r="CE109" s="917"/>
      <c r="CF109" s="936" t="s">
        <v>406</v>
      </c>
      <c r="CG109" s="936"/>
      <c r="CH109" s="936"/>
      <c r="CI109" s="936"/>
      <c r="CJ109" s="936"/>
      <c r="CK109" s="915" t="s">
        <v>407</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405</v>
      </c>
      <c r="DH109" s="916"/>
      <c r="DI109" s="916"/>
      <c r="DJ109" s="916"/>
      <c r="DK109" s="917"/>
      <c r="DL109" s="915" t="s">
        <v>289</v>
      </c>
      <c r="DM109" s="916"/>
      <c r="DN109" s="916"/>
      <c r="DO109" s="916"/>
      <c r="DP109" s="917"/>
      <c r="DQ109" s="915" t="s">
        <v>288</v>
      </c>
      <c r="DR109" s="916"/>
      <c r="DS109" s="916"/>
      <c r="DT109" s="916"/>
      <c r="DU109" s="917"/>
      <c r="DV109" s="915" t="s">
        <v>406</v>
      </c>
      <c r="DW109" s="916"/>
      <c r="DX109" s="916"/>
      <c r="DY109" s="916"/>
      <c r="DZ109" s="918"/>
    </row>
    <row r="110" spans="1:131" s="199" customFormat="1" ht="26.25" customHeight="1" x14ac:dyDescent="0.15">
      <c r="A110" s="919" t="s">
        <v>408</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699556</v>
      </c>
      <c r="AB110" s="923"/>
      <c r="AC110" s="923"/>
      <c r="AD110" s="923"/>
      <c r="AE110" s="924"/>
      <c r="AF110" s="925">
        <v>550171</v>
      </c>
      <c r="AG110" s="923"/>
      <c r="AH110" s="923"/>
      <c r="AI110" s="923"/>
      <c r="AJ110" s="924"/>
      <c r="AK110" s="925">
        <v>545984</v>
      </c>
      <c r="AL110" s="923"/>
      <c r="AM110" s="923"/>
      <c r="AN110" s="923"/>
      <c r="AO110" s="924"/>
      <c r="AP110" s="926">
        <v>12.8</v>
      </c>
      <c r="AQ110" s="927"/>
      <c r="AR110" s="927"/>
      <c r="AS110" s="927"/>
      <c r="AT110" s="928"/>
      <c r="AU110" s="929" t="s">
        <v>61</v>
      </c>
      <c r="AV110" s="930"/>
      <c r="AW110" s="930"/>
      <c r="AX110" s="930"/>
      <c r="AY110" s="930"/>
      <c r="AZ110" s="971" t="s">
        <v>409</v>
      </c>
      <c r="BA110" s="920"/>
      <c r="BB110" s="920"/>
      <c r="BC110" s="920"/>
      <c r="BD110" s="920"/>
      <c r="BE110" s="920"/>
      <c r="BF110" s="920"/>
      <c r="BG110" s="920"/>
      <c r="BH110" s="920"/>
      <c r="BI110" s="920"/>
      <c r="BJ110" s="920"/>
      <c r="BK110" s="920"/>
      <c r="BL110" s="920"/>
      <c r="BM110" s="920"/>
      <c r="BN110" s="920"/>
      <c r="BO110" s="920"/>
      <c r="BP110" s="921"/>
      <c r="BQ110" s="957">
        <v>6440989</v>
      </c>
      <c r="BR110" s="958"/>
      <c r="BS110" s="958"/>
      <c r="BT110" s="958"/>
      <c r="BU110" s="958"/>
      <c r="BV110" s="958">
        <v>6353771</v>
      </c>
      <c r="BW110" s="958"/>
      <c r="BX110" s="958"/>
      <c r="BY110" s="958"/>
      <c r="BZ110" s="958"/>
      <c r="CA110" s="958">
        <v>6351455</v>
      </c>
      <c r="CB110" s="958"/>
      <c r="CC110" s="958"/>
      <c r="CD110" s="958"/>
      <c r="CE110" s="958"/>
      <c r="CF110" s="972">
        <v>148.69999999999999</v>
      </c>
      <c r="CG110" s="973"/>
      <c r="CH110" s="973"/>
      <c r="CI110" s="973"/>
      <c r="CJ110" s="973"/>
      <c r="CK110" s="974" t="s">
        <v>410</v>
      </c>
      <c r="CL110" s="975"/>
      <c r="CM110" s="954" t="s">
        <v>411</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223</v>
      </c>
      <c r="DH110" s="958"/>
      <c r="DI110" s="958"/>
      <c r="DJ110" s="958"/>
      <c r="DK110" s="958"/>
      <c r="DL110" s="958" t="s">
        <v>223</v>
      </c>
      <c r="DM110" s="958"/>
      <c r="DN110" s="958"/>
      <c r="DO110" s="958"/>
      <c r="DP110" s="958"/>
      <c r="DQ110" s="958" t="s">
        <v>223</v>
      </c>
      <c r="DR110" s="958"/>
      <c r="DS110" s="958"/>
      <c r="DT110" s="958"/>
      <c r="DU110" s="958"/>
      <c r="DV110" s="959" t="s">
        <v>223</v>
      </c>
      <c r="DW110" s="959"/>
      <c r="DX110" s="959"/>
      <c r="DY110" s="959"/>
      <c r="DZ110" s="960"/>
    </row>
    <row r="111" spans="1:131" s="199" customFormat="1" ht="26.25" customHeight="1" x14ac:dyDescent="0.15">
      <c r="A111" s="961" t="s">
        <v>412</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223</v>
      </c>
      <c r="AB111" s="965"/>
      <c r="AC111" s="965"/>
      <c r="AD111" s="965"/>
      <c r="AE111" s="966"/>
      <c r="AF111" s="967" t="s">
        <v>223</v>
      </c>
      <c r="AG111" s="965"/>
      <c r="AH111" s="965"/>
      <c r="AI111" s="965"/>
      <c r="AJ111" s="966"/>
      <c r="AK111" s="967" t="s">
        <v>223</v>
      </c>
      <c r="AL111" s="965"/>
      <c r="AM111" s="965"/>
      <c r="AN111" s="965"/>
      <c r="AO111" s="966"/>
      <c r="AP111" s="968" t="s">
        <v>223</v>
      </c>
      <c r="AQ111" s="969"/>
      <c r="AR111" s="969"/>
      <c r="AS111" s="969"/>
      <c r="AT111" s="970"/>
      <c r="AU111" s="931"/>
      <c r="AV111" s="932"/>
      <c r="AW111" s="932"/>
      <c r="AX111" s="932"/>
      <c r="AY111" s="932"/>
      <c r="AZ111" s="980" t="s">
        <v>413</v>
      </c>
      <c r="BA111" s="981"/>
      <c r="BB111" s="981"/>
      <c r="BC111" s="981"/>
      <c r="BD111" s="981"/>
      <c r="BE111" s="981"/>
      <c r="BF111" s="981"/>
      <c r="BG111" s="981"/>
      <c r="BH111" s="981"/>
      <c r="BI111" s="981"/>
      <c r="BJ111" s="981"/>
      <c r="BK111" s="981"/>
      <c r="BL111" s="981"/>
      <c r="BM111" s="981"/>
      <c r="BN111" s="981"/>
      <c r="BO111" s="981"/>
      <c r="BP111" s="982"/>
      <c r="BQ111" s="950" t="s">
        <v>223</v>
      </c>
      <c r="BR111" s="951"/>
      <c r="BS111" s="951"/>
      <c r="BT111" s="951"/>
      <c r="BU111" s="951"/>
      <c r="BV111" s="951" t="s">
        <v>223</v>
      </c>
      <c r="BW111" s="951"/>
      <c r="BX111" s="951"/>
      <c r="BY111" s="951"/>
      <c r="BZ111" s="951"/>
      <c r="CA111" s="951" t="s">
        <v>223</v>
      </c>
      <c r="CB111" s="951"/>
      <c r="CC111" s="951"/>
      <c r="CD111" s="951"/>
      <c r="CE111" s="951"/>
      <c r="CF111" s="945" t="s">
        <v>223</v>
      </c>
      <c r="CG111" s="946"/>
      <c r="CH111" s="946"/>
      <c r="CI111" s="946"/>
      <c r="CJ111" s="946"/>
      <c r="CK111" s="976"/>
      <c r="CL111" s="977"/>
      <c r="CM111" s="947" t="s">
        <v>414</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223</v>
      </c>
      <c r="DH111" s="951"/>
      <c r="DI111" s="951"/>
      <c r="DJ111" s="951"/>
      <c r="DK111" s="951"/>
      <c r="DL111" s="951" t="s">
        <v>223</v>
      </c>
      <c r="DM111" s="951"/>
      <c r="DN111" s="951"/>
      <c r="DO111" s="951"/>
      <c r="DP111" s="951"/>
      <c r="DQ111" s="951" t="s">
        <v>223</v>
      </c>
      <c r="DR111" s="951"/>
      <c r="DS111" s="951"/>
      <c r="DT111" s="951"/>
      <c r="DU111" s="951"/>
      <c r="DV111" s="952" t="s">
        <v>223</v>
      </c>
      <c r="DW111" s="952"/>
      <c r="DX111" s="952"/>
      <c r="DY111" s="952"/>
      <c r="DZ111" s="953"/>
    </row>
    <row r="112" spans="1:131" s="199" customFormat="1" ht="26.25" customHeight="1" x14ac:dyDescent="0.15">
      <c r="A112" s="983" t="s">
        <v>415</v>
      </c>
      <c r="B112" s="984"/>
      <c r="C112" s="981" t="s">
        <v>416</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223</v>
      </c>
      <c r="AB112" s="990"/>
      <c r="AC112" s="990"/>
      <c r="AD112" s="990"/>
      <c r="AE112" s="991"/>
      <c r="AF112" s="992" t="s">
        <v>223</v>
      </c>
      <c r="AG112" s="990"/>
      <c r="AH112" s="990"/>
      <c r="AI112" s="990"/>
      <c r="AJ112" s="991"/>
      <c r="AK112" s="992" t="s">
        <v>223</v>
      </c>
      <c r="AL112" s="990"/>
      <c r="AM112" s="990"/>
      <c r="AN112" s="990"/>
      <c r="AO112" s="991"/>
      <c r="AP112" s="993" t="s">
        <v>223</v>
      </c>
      <c r="AQ112" s="994"/>
      <c r="AR112" s="994"/>
      <c r="AS112" s="994"/>
      <c r="AT112" s="995"/>
      <c r="AU112" s="931"/>
      <c r="AV112" s="932"/>
      <c r="AW112" s="932"/>
      <c r="AX112" s="932"/>
      <c r="AY112" s="932"/>
      <c r="AZ112" s="980" t="s">
        <v>417</v>
      </c>
      <c r="BA112" s="981"/>
      <c r="BB112" s="981"/>
      <c r="BC112" s="981"/>
      <c r="BD112" s="981"/>
      <c r="BE112" s="981"/>
      <c r="BF112" s="981"/>
      <c r="BG112" s="981"/>
      <c r="BH112" s="981"/>
      <c r="BI112" s="981"/>
      <c r="BJ112" s="981"/>
      <c r="BK112" s="981"/>
      <c r="BL112" s="981"/>
      <c r="BM112" s="981"/>
      <c r="BN112" s="981"/>
      <c r="BO112" s="981"/>
      <c r="BP112" s="982"/>
      <c r="BQ112" s="950">
        <v>2645839</v>
      </c>
      <c r="BR112" s="951"/>
      <c r="BS112" s="951"/>
      <c r="BT112" s="951"/>
      <c r="BU112" s="951"/>
      <c r="BV112" s="951">
        <v>2446863</v>
      </c>
      <c r="BW112" s="951"/>
      <c r="BX112" s="951"/>
      <c r="BY112" s="951"/>
      <c r="BZ112" s="951"/>
      <c r="CA112" s="951">
        <v>2339067</v>
      </c>
      <c r="CB112" s="951"/>
      <c r="CC112" s="951"/>
      <c r="CD112" s="951"/>
      <c r="CE112" s="951"/>
      <c r="CF112" s="945">
        <v>54.8</v>
      </c>
      <c r="CG112" s="946"/>
      <c r="CH112" s="946"/>
      <c r="CI112" s="946"/>
      <c r="CJ112" s="946"/>
      <c r="CK112" s="976"/>
      <c r="CL112" s="977"/>
      <c r="CM112" s="947" t="s">
        <v>418</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223</v>
      </c>
      <c r="DH112" s="951"/>
      <c r="DI112" s="951"/>
      <c r="DJ112" s="951"/>
      <c r="DK112" s="951"/>
      <c r="DL112" s="951" t="s">
        <v>223</v>
      </c>
      <c r="DM112" s="951"/>
      <c r="DN112" s="951"/>
      <c r="DO112" s="951"/>
      <c r="DP112" s="951"/>
      <c r="DQ112" s="951" t="s">
        <v>223</v>
      </c>
      <c r="DR112" s="951"/>
      <c r="DS112" s="951"/>
      <c r="DT112" s="951"/>
      <c r="DU112" s="951"/>
      <c r="DV112" s="952" t="s">
        <v>223</v>
      </c>
      <c r="DW112" s="952"/>
      <c r="DX112" s="952"/>
      <c r="DY112" s="952"/>
      <c r="DZ112" s="953"/>
    </row>
    <row r="113" spans="1:130" s="199" customFormat="1" ht="26.25" customHeight="1" x14ac:dyDescent="0.15">
      <c r="A113" s="985"/>
      <c r="B113" s="986"/>
      <c r="C113" s="981" t="s">
        <v>419</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145546</v>
      </c>
      <c r="AB113" s="965"/>
      <c r="AC113" s="965"/>
      <c r="AD113" s="965"/>
      <c r="AE113" s="966"/>
      <c r="AF113" s="967">
        <v>155738</v>
      </c>
      <c r="AG113" s="965"/>
      <c r="AH113" s="965"/>
      <c r="AI113" s="965"/>
      <c r="AJ113" s="966"/>
      <c r="AK113" s="967">
        <v>167755</v>
      </c>
      <c r="AL113" s="965"/>
      <c r="AM113" s="965"/>
      <c r="AN113" s="965"/>
      <c r="AO113" s="966"/>
      <c r="AP113" s="968">
        <v>3.9</v>
      </c>
      <c r="AQ113" s="969"/>
      <c r="AR113" s="969"/>
      <c r="AS113" s="969"/>
      <c r="AT113" s="970"/>
      <c r="AU113" s="931"/>
      <c r="AV113" s="932"/>
      <c r="AW113" s="932"/>
      <c r="AX113" s="932"/>
      <c r="AY113" s="932"/>
      <c r="AZ113" s="980" t="s">
        <v>420</v>
      </c>
      <c r="BA113" s="981"/>
      <c r="BB113" s="981"/>
      <c r="BC113" s="981"/>
      <c r="BD113" s="981"/>
      <c r="BE113" s="981"/>
      <c r="BF113" s="981"/>
      <c r="BG113" s="981"/>
      <c r="BH113" s="981"/>
      <c r="BI113" s="981"/>
      <c r="BJ113" s="981"/>
      <c r="BK113" s="981"/>
      <c r="BL113" s="981"/>
      <c r="BM113" s="981"/>
      <c r="BN113" s="981"/>
      <c r="BO113" s="981"/>
      <c r="BP113" s="982"/>
      <c r="BQ113" s="950">
        <v>105141</v>
      </c>
      <c r="BR113" s="951"/>
      <c r="BS113" s="951"/>
      <c r="BT113" s="951"/>
      <c r="BU113" s="951"/>
      <c r="BV113" s="951">
        <v>141785</v>
      </c>
      <c r="BW113" s="951"/>
      <c r="BX113" s="951"/>
      <c r="BY113" s="951"/>
      <c r="BZ113" s="951"/>
      <c r="CA113" s="951">
        <v>139956</v>
      </c>
      <c r="CB113" s="951"/>
      <c r="CC113" s="951"/>
      <c r="CD113" s="951"/>
      <c r="CE113" s="951"/>
      <c r="CF113" s="945">
        <v>3.3</v>
      </c>
      <c r="CG113" s="946"/>
      <c r="CH113" s="946"/>
      <c r="CI113" s="946"/>
      <c r="CJ113" s="946"/>
      <c r="CK113" s="976"/>
      <c r="CL113" s="977"/>
      <c r="CM113" s="947" t="s">
        <v>421</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223</v>
      </c>
      <c r="DH113" s="990"/>
      <c r="DI113" s="990"/>
      <c r="DJ113" s="990"/>
      <c r="DK113" s="991"/>
      <c r="DL113" s="992" t="s">
        <v>223</v>
      </c>
      <c r="DM113" s="990"/>
      <c r="DN113" s="990"/>
      <c r="DO113" s="990"/>
      <c r="DP113" s="991"/>
      <c r="DQ113" s="992" t="s">
        <v>223</v>
      </c>
      <c r="DR113" s="990"/>
      <c r="DS113" s="990"/>
      <c r="DT113" s="990"/>
      <c r="DU113" s="991"/>
      <c r="DV113" s="993" t="s">
        <v>223</v>
      </c>
      <c r="DW113" s="994"/>
      <c r="DX113" s="994"/>
      <c r="DY113" s="994"/>
      <c r="DZ113" s="995"/>
    </row>
    <row r="114" spans="1:130" s="199" customFormat="1" ht="26.25" customHeight="1" x14ac:dyDescent="0.15">
      <c r="A114" s="985"/>
      <c r="B114" s="986"/>
      <c r="C114" s="981" t="s">
        <v>422</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10113</v>
      </c>
      <c r="AB114" s="990"/>
      <c r="AC114" s="990"/>
      <c r="AD114" s="990"/>
      <c r="AE114" s="991"/>
      <c r="AF114" s="992">
        <v>8916</v>
      </c>
      <c r="AG114" s="990"/>
      <c r="AH114" s="990"/>
      <c r="AI114" s="990"/>
      <c r="AJ114" s="991"/>
      <c r="AK114" s="992">
        <v>13562</v>
      </c>
      <c r="AL114" s="990"/>
      <c r="AM114" s="990"/>
      <c r="AN114" s="990"/>
      <c r="AO114" s="991"/>
      <c r="AP114" s="993">
        <v>0.3</v>
      </c>
      <c r="AQ114" s="994"/>
      <c r="AR114" s="994"/>
      <c r="AS114" s="994"/>
      <c r="AT114" s="995"/>
      <c r="AU114" s="931"/>
      <c r="AV114" s="932"/>
      <c r="AW114" s="932"/>
      <c r="AX114" s="932"/>
      <c r="AY114" s="932"/>
      <c r="AZ114" s="980" t="s">
        <v>423</v>
      </c>
      <c r="BA114" s="981"/>
      <c r="BB114" s="981"/>
      <c r="BC114" s="981"/>
      <c r="BD114" s="981"/>
      <c r="BE114" s="981"/>
      <c r="BF114" s="981"/>
      <c r="BG114" s="981"/>
      <c r="BH114" s="981"/>
      <c r="BI114" s="981"/>
      <c r="BJ114" s="981"/>
      <c r="BK114" s="981"/>
      <c r="BL114" s="981"/>
      <c r="BM114" s="981"/>
      <c r="BN114" s="981"/>
      <c r="BO114" s="981"/>
      <c r="BP114" s="982"/>
      <c r="BQ114" s="950">
        <v>1530873</v>
      </c>
      <c r="BR114" s="951"/>
      <c r="BS114" s="951"/>
      <c r="BT114" s="951"/>
      <c r="BU114" s="951"/>
      <c r="BV114" s="951">
        <v>1379584</v>
      </c>
      <c r="BW114" s="951"/>
      <c r="BX114" s="951"/>
      <c r="BY114" s="951"/>
      <c r="BZ114" s="951"/>
      <c r="CA114" s="951">
        <v>1338280</v>
      </c>
      <c r="CB114" s="951"/>
      <c r="CC114" s="951"/>
      <c r="CD114" s="951"/>
      <c r="CE114" s="951"/>
      <c r="CF114" s="945">
        <v>31.3</v>
      </c>
      <c r="CG114" s="946"/>
      <c r="CH114" s="946"/>
      <c r="CI114" s="946"/>
      <c r="CJ114" s="946"/>
      <c r="CK114" s="976"/>
      <c r="CL114" s="977"/>
      <c r="CM114" s="947" t="s">
        <v>424</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223</v>
      </c>
      <c r="DH114" s="990"/>
      <c r="DI114" s="990"/>
      <c r="DJ114" s="990"/>
      <c r="DK114" s="991"/>
      <c r="DL114" s="992" t="s">
        <v>223</v>
      </c>
      <c r="DM114" s="990"/>
      <c r="DN114" s="990"/>
      <c r="DO114" s="990"/>
      <c r="DP114" s="991"/>
      <c r="DQ114" s="992" t="s">
        <v>223</v>
      </c>
      <c r="DR114" s="990"/>
      <c r="DS114" s="990"/>
      <c r="DT114" s="990"/>
      <c r="DU114" s="991"/>
      <c r="DV114" s="993" t="s">
        <v>223</v>
      </c>
      <c r="DW114" s="994"/>
      <c r="DX114" s="994"/>
      <c r="DY114" s="994"/>
      <c r="DZ114" s="995"/>
    </row>
    <row r="115" spans="1:130" s="199" customFormat="1" ht="26.25" customHeight="1" x14ac:dyDescent="0.15">
      <c r="A115" s="985"/>
      <c r="B115" s="986"/>
      <c r="C115" s="981" t="s">
        <v>425</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t="s">
        <v>223</v>
      </c>
      <c r="AB115" s="965"/>
      <c r="AC115" s="965"/>
      <c r="AD115" s="965"/>
      <c r="AE115" s="966"/>
      <c r="AF115" s="967" t="s">
        <v>223</v>
      </c>
      <c r="AG115" s="965"/>
      <c r="AH115" s="965"/>
      <c r="AI115" s="965"/>
      <c r="AJ115" s="966"/>
      <c r="AK115" s="967" t="s">
        <v>223</v>
      </c>
      <c r="AL115" s="965"/>
      <c r="AM115" s="965"/>
      <c r="AN115" s="965"/>
      <c r="AO115" s="966"/>
      <c r="AP115" s="968" t="s">
        <v>223</v>
      </c>
      <c r="AQ115" s="969"/>
      <c r="AR115" s="969"/>
      <c r="AS115" s="969"/>
      <c r="AT115" s="970"/>
      <c r="AU115" s="931"/>
      <c r="AV115" s="932"/>
      <c r="AW115" s="932"/>
      <c r="AX115" s="932"/>
      <c r="AY115" s="932"/>
      <c r="AZ115" s="980" t="s">
        <v>426</v>
      </c>
      <c r="BA115" s="981"/>
      <c r="BB115" s="981"/>
      <c r="BC115" s="981"/>
      <c r="BD115" s="981"/>
      <c r="BE115" s="981"/>
      <c r="BF115" s="981"/>
      <c r="BG115" s="981"/>
      <c r="BH115" s="981"/>
      <c r="BI115" s="981"/>
      <c r="BJ115" s="981"/>
      <c r="BK115" s="981"/>
      <c r="BL115" s="981"/>
      <c r="BM115" s="981"/>
      <c r="BN115" s="981"/>
      <c r="BO115" s="981"/>
      <c r="BP115" s="982"/>
      <c r="BQ115" s="950">
        <v>897833</v>
      </c>
      <c r="BR115" s="951"/>
      <c r="BS115" s="951"/>
      <c r="BT115" s="951"/>
      <c r="BU115" s="951"/>
      <c r="BV115" s="951">
        <v>1797507</v>
      </c>
      <c r="BW115" s="951"/>
      <c r="BX115" s="951"/>
      <c r="BY115" s="951"/>
      <c r="BZ115" s="951"/>
      <c r="CA115" s="951">
        <v>895666</v>
      </c>
      <c r="CB115" s="951"/>
      <c r="CC115" s="951"/>
      <c r="CD115" s="951"/>
      <c r="CE115" s="951"/>
      <c r="CF115" s="945">
        <v>21</v>
      </c>
      <c r="CG115" s="946"/>
      <c r="CH115" s="946"/>
      <c r="CI115" s="946"/>
      <c r="CJ115" s="946"/>
      <c r="CK115" s="976"/>
      <c r="CL115" s="977"/>
      <c r="CM115" s="980" t="s">
        <v>427</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223</v>
      </c>
      <c r="DH115" s="990"/>
      <c r="DI115" s="990"/>
      <c r="DJ115" s="990"/>
      <c r="DK115" s="991"/>
      <c r="DL115" s="992" t="s">
        <v>223</v>
      </c>
      <c r="DM115" s="990"/>
      <c r="DN115" s="990"/>
      <c r="DO115" s="990"/>
      <c r="DP115" s="991"/>
      <c r="DQ115" s="992" t="s">
        <v>223</v>
      </c>
      <c r="DR115" s="990"/>
      <c r="DS115" s="990"/>
      <c r="DT115" s="990"/>
      <c r="DU115" s="991"/>
      <c r="DV115" s="993" t="s">
        <v>223</v>
      </c>
      <c r="DW115" s="994"/>
      <c r="DX115" s="994"/>
      <c r="DY115" s="994"/>
      <c r="DZ115" s="995"/>
    </row>
    <row r="116" spans="1:130" s="199" customFormat="1" ht="26.25" customHeight="1" x14ac:dyDescent="0.15">
      <c r="A116" s="987"/>
      <c r="B116" s="988"/>
      <c r="C116" s="996" t="s">
        <v>428</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932</v>
      </c>
      <c r="AB116" s="990"/>
      <c r="AC116" s="990"/>
      <c r="AD116" s="990"/>
      <c r="AE116" s="991"/>
      <c r="AF116" s="992" t="s">
        <v>223</v>
      </c>
      <c r="AG116" s="990"/>
      <c r="AH116" s="990"/>
      <c r="AI116" s="990"/>
      <c r="AJ116" s="991"/>
      <c r="AK116" s="992" t="s">
        <v>223</v>
      </c>
      <c r="AL116" s="990"/>
      <c r="AM116" s="990"/>
      <c r="AN116" s="990"/>
      <c r="AO116" s="991"/>
      <c r="AP116" s="993" t="s">
        <v>223</v>
      </c>
      <c r="AQ116" s="994"/>
      <c r="AR116" s="994"/>
      <c r="AS116" s="994"/>
      <c r="AT116" s="995"/>
      <c r="AU116" s="931"/>
      <c r="AV116" s="932"/>
      <c r="AW116" s="932"/>
      <c r="AX116" s="932"/>
      <c r="AY116" s="932"/>
      <c r="AZ116" s="998" t="s">
        <v>429</v>
      </c>
      <c r="BA116" s="999"/>
      <c r="BB116" s="999"/>
      <c r="BC116" s="999"/>
      <c r="BD116" s="999"/>
      <c r="BE116" s="999"/>
      <c r="BF116" s="999"/>
      <c r="BG116" s="999"/>
      <c r="BH116" s="999"/>
      <c r="BI116" s="999"/>
      <c r="BJ116" s="999"/>
      <c r="BK116" s="999"/>
      <c r="BL116" s="999"/>
      <c r="BM116" s="999"/>
      <c r="BN116" s="999"/>
      <c r="BO116" s="999"/>
      <c r="BP116" s="1000"/>
      <c r="BQ116" s="950" t="s">
        <v>223</v>
      </c>
      <c r="BR116" s="951"/>
      <c r="BS116" s="951"/>
      <c r="BT116" s="951"/>
      <c r="BU116" s="951"/>
      <c r="BV116" s="951" t="s">
        <v>223</v>
      </c>
      <c r="BW116" s="951"/>
      <c r="BX116" s="951"/>
      <c r="BY116" s="951"/>
      <c r="BZ116" s="951"/>
      <c r="CA116" s="951" t="s">
        <v>223</v>
      </c>
      <c r="CB116" s="951"/>
      <c r="CC116" s="951"/>
      <c r="CD116" s="951"/>
      <c r="CE116" s="951"/>
      <c r="CF116" s="945" t="s">
        <v>223</v>
      </c>
      <c r="CG116" s="946"/>
      <c r="CH116" s="946"/>
      <c r="CI116" s="946"/>
      <c r="CJ116" s="946"/>
      <c r="CK116" s="976"/>
      <c r="CL116" s="977"/>
      <c r="CM116" s="947" t="s">
        <v>430</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223</v>
      </c>
      <c r="DH116" s="990"/>
      <c r="DI116" s="990"/>
      <c r="DJ116" s="990"/>
      <c r="DK116" s="991"/>
      <c r="DL116" s="992" t="s">
        <v>223</v>
      </c>
      <c r="DM116" s="990"/>
      <c r="DN116" s="990"/>
      <c r="DO116" s="990"/>
      <c r="DP116" s="991"/>
      <c r="DQ116" s="992" t="s">
        <v>223</v>
      </c>
      <c r="DR116" s="990"/>
      <c r="DS116" s="990"/>
      <c r="DT116" s="990"/>
      <c r="DU116" s="991"/>
      <c r="DV116" s="993" t="s">
        <v>223</v>
      </c>
      <c r="DW116" s="994"/>
      <c r="DX116" s="994"/>
      <c r="DY116" s="994"/>
      <c r="DZ116" s="995"/>
    </row>
    <row r="117" spans="1:130" s="199" customFormat="1" ht="26.25" customHeight="1" x14ac:dyDescent="0.15">
      <c r="A117" s="935" t="s">
        <v>171</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431</v>
      </c>
      <c r="Z117" s="917"/>
      <c r="AA117" s="1007">
        <v>856147</v>
      </c>
      <c r="AB117" s="1008"/>
      <c r="AC117" s="1008"/>
      <c r="AD117" s="1008"/>
      <c r="AE117" s="1009"/>
      <c r="AF117" s="1010">
        <v>714825</v>
      </c>
      <c r="AG117" s="1008"/>
      <c r="AH117" s="1008"/>
      <c r="AI117" s="1008"/>
      <c r="AJ117" s="1009"/>
      <c r="AK117" s="1010">
        <v>727301</v>
      </c>
      <c r="AL117" s="1008"/>
      <c r="AM117" s="1008"/>
      <c r="AN117" s="1008"/>
      <c r="AO117" s="1009"/>
      <c r="AP117" s="1011"/>
      <c r="AQ117" s="1012"/>
      <c r="AR117" s="1012"/>
      <c r="AS117" s="1012"/>
      <c r="AT117" s="1013"/>
      <c r="AU117" s="931"/>
      <c r="AV117" s="932"/>
      <c r="AW117" s="932"/>
      <c r="AX117" s="932"/>
      <c r="AY117" s="932"/>
      <c r="AZ117" s="998" t="s">
        <v>432</v>
      </c>
      <c r="BA117" s="999"/>
      <c r="BB117" s="999"/>
      <c r="BC117" s="999"/>
      <c r="BD117" s="999"/>
      <c r="BE117" s="999"/>
      <c r="BF117" s="999"/>
      <c r="BG117" s="999"/>
      <c r="BH117" s="999"/>
      <c r="BI117" s="999"/>
      <c r="BJ117" s="999"/>
      <c r="BK117" s="999"/>
      <c r="BL117" s="999"/>
      <c r="BM117" s="999"/>
      <c r="BN117" s="999"/>
      <c r="BO117" s="999"/>
      <c r="BP117" s="1000"/>
      <c r="BQ117" s="950" t="s">
        <v>223</v>
      </c>
      <c r="BR117" s="951"/>
      <c r="BS117" s="951"/>
      <c r="BT117" s="951"/>
      <c r="BU117" s="951"/>
      <c r="BV117" s="951" t="s">
        <v>223</v>
      </c>
      <c r="BW117" s="951"/>
      <c r="BX117" s="951"/>
      <c r="BY117" s="951"/>
      <c r="BZ117" s="951"/>
      <c r="CA117" s="951" t="s">
        <v>223</v>
      </c>
      <c r="CB117" s="951"/>
      <c r="CC117" s="951"/>
      <c r="CD117" s="951"/>
      <c r="CE117" s="951"/>
      <c r="CF117" s="945" t="s">
        <v>223</v>
      </c>
      <c r="CG117" s="946"/>
      <c r="CH117" s="946"/>
      <c r="CI117" s="946"/>
      <c r="CJ117" s="946"/>
      <c r="CK117" s="976"/>
      <c r="CL117" s="977"/>
      <c r="CM117" s="947" t="s">
        <v>433</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223</v>
      </c>
      <c r="DH117" s="990"/>
      <c r="DI117" s="990"/>
      <c r="DJ117" s="990"/>
      <c r="DK117" s="991"/>
      <c r="DL117" s="992" t="s">
        <v>223</v>
      </c>
      <c r="DM117" s="990"/>
      <c r="DN117" s="990"/>
      <c r="DO117" s="990"/>
      <c r="DP117" s="991"/>
      <c r="DQ117" s="992" t="s">
        <v>223</v>
      </c>
      <c r="DR117" s="990"/>
      <c r="DS117" s="990"/>
      <c r="DT117" s="990"/>
      <c r="DU117" s="991"/>
      <c r="DV117" s="993" t="s">
        <v>223</v>
      </c>
      <c r="DW117" s="994"/>
      <c r="DX117" s="994"/>
      <c r="DY117" s="994"/>
      <c r="DZ117" s="995"/>
    </row>
    <row r="118" spans="1:130" s="199" customFormat="1" ht="26.25" customHeight="1" x14ac:dyDescent="0.15">
      <c r="A118" s="935" t="s">
        <v>407</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405</v>
      </c>
      <c r="AB118" s="916"/>
      <c r="AC118" s="916"/>
      <c r="AD118" s="916"/>
      <c r="AE118" s="917"/>
      <c r="AF118" s="915" t="s">
        <v>289</v>
      </c>
      <c r="AG118" s="916"/>
      <c r="AH118" s="916"/>
      <c r="AI118" s="916"/>
      <c r="AJ118" s="917"/>
      <c r="AK118" s="915" t="s">
        <v>288</v>
      </c>
      <c r="AL118" s="916"/>
      <c r="AM118" s="916"/>
      <c r="AN118" s="916"/>
      <c r="AO118" s="917"/>
      <c r="AP118" s="1002" t="s">
        <v>406</v>
      </c>
      <c r="AQ118" s="1003"/>
      <c r="AR118" s="1003"/>
      <c r="AS118" s="1003"/>
      <c r="AT118" s="1004"/>
      <c r="AU118" s="931"/>
      <c r="AV118" s="932"/>
      <c r="AW118" s="932"/>
      <c r="AX118" s="932"/>
      <c r="AY118" s="932"/>
      <c r="AZ118" s="1005" t="s">
        <v>434</v>
      </c>
      <c r="BA118" s="996"/>
      <c r="BB118" s="996"/>
      <c r="BC118" s="996"/>
      <c r="BD118" s="996"/>
      <c r="BE118" s="996"/>
      <c r="BF118" s="996"/>
      <c r="BG118" s="996"/>
      <c r="BH118" s="996"/>
      <c r="BI118" s="996"/>
      <c r="BJ118" s="996"/>
      <c r="BK118" s="996"/>
      <c r="BL118" s="996"/>
      <c r="BM118" s="996"/>
      <c r="BN118" s="996"/>
      <c r="BO118" s="996"/>
      <c r="BP118" s="997"/>
      <c r="BQ118" s="1028" t="s">
        <v>223</v>
      </c>
      <c r="BR118" s="1029"/>
      <c r="BS118" s="1029"/>
      <c r="BT118" s="1029"/>
      <c r="BU118" s="1029"/>
      <c r="BV118" s="1029" t="s">
        <v>223</v>
      </c>
      <c r="BW118" s="1029"/>
      <c r="BX118" s="1029"/>
      <c r="BY118" s="1029"/>
      <c r="BZ118" s="1029"/>
      <c r="CA118" s="1029" t="s">
        <v>223</v>
      </c>
      <c r="CB118" s="1029"/>
      <c r="CC118" s="1029"/>
      <c r="CD118" s="1029"/>
      <c r="CE118" s="1029"/>
      <c r="CF118" s="945" t="s">
        <v>223</v>
      </c>
      <c r="CG118" s="946"/>
      <c r="CH118" s="946"/>
      <c r="CI118" s="946"/>
      <c r="CJ118" s="946"/>
      <c r="CK118" s="976"/>
      <c r="CL118" s="977"/>
      <c r="CM118" s="947" t="s">
        <v>435</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223</v>
      </c>
      <c r="DH118" s="990"/>
      <c r="DI118" s="990"/>
      <c r="DJ118" s="990"/>
      <c r="DK118" s="991"/>
      <c r="DL118" s="992" t="s">
        <v>223</v>
      </c>
      <c r="DM118" s="990"/>
      <c r="DN118" s="990"/>
      <c r="DO118" s="990"/>
      <c r="DP118" s="991"/>
      <c r="DQ118" s="992" t="s">
        <v>223</v>
      </c>
      <c r="DR118" s="990"/>
      <c r="DS118" s="990"/>
      <c r="DT118" s="990"/>
      <c r="DU118" s="991"/>
      <c r="DV118" s="993" t="s">
        <v>223</v>
      </c>
      <c r="DW118" s="994"/>
      <c r="DX118" s="994"/>
      <c r="DY118" s="994"/>
      <c r="DZ118" s="995"/>
    </row>
    <row r="119" spans="1:130" s="199" customFormat="1" ht="26.25" customHeight="1" x14ac:dyDescent="0.15">
      <c r="A119" s="1089" t="s">
        <v>410</v>
      </c>
      <c r="B119" s="975"/>
      <c r="C119" s="954" t="s">
        <v>411</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223</v>
      </c>
      <c r="AB119" s="923"/>
      <c r="AC119" s="923"/>
      <c r="AD119" s="923"/>
      <c r="AE119" s="924"/>
      <c r="AF119" s="925" t="s">
        <v>223</v>
      </c>
      <c r="AG119" s="923"/>
      <c r="AH119" s="923"/>
      <c r="AI119" s="923"/>
      <c r="AJ119" s="924"/>
      <c r="AK119" s="925" t="s">
        <v>223</v>
      </c>
      <c r="AL119" s="923"/>
      <c r="AM119" s="923"/>
      <c r="AN119" s="923"/>
      <c r="AO119" s="924"/>
      <c r="AP119" s="926" t="s">
        <v>223</v>
      </c>
      <c r="AQ119" s="927"/>
      <c r="AR119" s="927"/>
      <c r="AS119" s="927"/>
      <c r="AT119" s="928"/>
      <c r="AU119" s="933"/>
      <c r="AV119" s="934"/>
      <c r="AW119" s="934"/>
      <c r="AX119" s="934"/>
      <c r="AY119" s="934"/>
      <c r="AZ119" s="230" t="s">
        <v>171</v>
      </c>
      <c r="BA119" s="230"/>
      <c r="BB119" s="230"/>
      <c r="BC119" s="230"/>
      <c r="BD119" s="230"/>
      <c r="BE119" s="230"/>
      <c r="BF119" s="230"/>
      <c r="BG119" s="230"/>
      <c r="BH119" s="230"/>
      <c r="BI119" s="230"/>
      <c r="BJ119" s="230"/>
      <c r="BK119" s="230"/>
      <c r="BL119" s="230"/>
      <c r="BM119" s="230"/>
      <c r="BN119" s="230"/>
      <c r="BO119" s="1006" t="s">
        <v>436</v>
      </c>
      <c r="BP119" s="1037"/>
      <c r="BQ119" s="1028">
        <v>11620675</v>
      </c>
      <c r="BR119" s="1029"/>
      <c r="BS119" s="1029"/>
      <c r="BT119" s="1029"/>
      <c r="BU119" s="1029"/>
      <c r="BV119" s="1029">
        <v>12119510</v>
      </c>
      <c r="BW119" s="1029"/>
      <c r="BX119" s="1029"/>
      <c r="BY119" s="1029"/>
      <c r="BZ119" s="1029"/>
      <c r="CA119" s="1029">
        <v>11064424</v>
      </c>
      <c r="CB119" s="1029"/>
      <c r="CC119" s="1029"/>
      <c r="CD119" s="1029"/>
      <c r="CE119" s="1029"/>
      <c r="CF119" s="1030"/>
      <c r="CG119" s="1031"/>
      <c r="CH119" s="1031"/>
      <c r="CI119" s="1031"/>
      <c r="CJ119" s="1032"/>
      <c r="CK119" s="978"/>
      <c r="CL119" s="979"/>
      <c r="CM119" s="1033" t="s">
        <v>437</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t="s">
        <v>223</v>
      </c>
      <c r="DH119" s="1015"/>
      <c r="DI119" s="1015"/>
      <c r="DJ119" s="1015"/>
      <c r="DK119" s="1016"/>
      <c r="DL119" s="1014" t="s">
        <v>223</v>
      </c>
      <c r="DM119" s="1015"/>
      <c r="DN119" s="1015"/>
      <c r="DO119" s="1015"/>
      <c r="DP119" s="1016"/>
      <c r="DQ119" s="1014" t="s">
        <v>223</v>
      </c>
      <c r="DR119" s="1015"/>
      <c r="DS119" s="1015"/>
      <c r="DT119" s="1015"/>
      <c r="DU119" s="1016"/>
      <c r="DV119" s="1017" t="s">
        <v>223</v>
      </c>
      <c r="DW119" s="1018"/>
      <c r="DX119" s="1018"/>
      <c r="DY119" s="1018"/>
      <c r="DZ119" s="1019"/>
    </row>
    <row r="120" spans="1:130" s="199" customFormat="1" ht="26.25" customHeight="1" x14ac:dyDescent="0.15">
      <c r="A120" s="1090"/>
      <c r="B120" s="977"/>
      <c r="C120" s="947" t="s">
        <v>414</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223</v>
      </c>
      <c r="AB120" s="990"/>
      <c r="AC120" s="990"/>
      <c r="AD120" s="990"/>
      <c r="AE120" s="991"/>
      <c r="AF120" s="992" t="s">
        <v>223</v>
      </c>
      <c r="AG120" s="990"/>
      <c r="AH120" s="990"/>
      <c r="AI120" s="990"/>
      <c r="AJ120" s="991"/>
      <c r="AK120" s="992" t="s">
        <v>223</v>
      </c>
      <c r="AL120" s="990"/>
      <c r="AM120" s="990"/>
      <c r="AN120" s="990"/>
      <c r="AO120" s="991"/>
      <c r="AP120" s="993" t="s">
        <v>223</v>
      </c>
      <c r="AQ120" s="994"/>
      <c r="AR120" s="994"/>
      <c r="AS120" s="994"/>
      <c r="AT120" s="995"/>
      <c r="AU120" s="1020" t="s">
        <v>438</v>
      </c>
      <c r="AV120" s="1021"/>
      <c r="AW120" s="1021"/>
      <c r="AX120" s="1021"/>
      <c r="AY120" s="1022"/>
      <c r="AZ120" s="971" t="s">
        <v>439</v>
      </c>
      <c r="BA120" s="920"/>
      <c r="BB120" s="920"/>
      <c r="BC120" s="920"/>
      <c r="BD120" s="920"/>
      <c r="BE120" s="920"/>
      <c r="BF120" s="920"/>
      <c r="BG120" s="920"/>
      <c r="BH120" s="920"/>
      <c r="BI120" s="920"/>
      <c r="BJ120" s="920"/>
      <c r="BK120" s="920"/>
      <c r="BL120" s="920"/>
      <c r="BM120" s="920"/>
      <c r="BN120" s="920"/>
      <c r="BO120" s="920"/>
      <c r="BP120" s="921"/>
      <c r="BQ120" s="957">
        <v>3471266</v>
      </c>
      <c r="BR120" s="958"/>
      <c r="BS120" s="958"/>
      <c r="BT120" s="958"/>
      <c r="BU120" s="958"/>
      <c r="BV120" s="958">
        <v>3453547</v>
      </c>
      <c r="BW120" s="958"/>
      <c r="BX120" s="958"/>
      <c r="BY120" s="958"/>
      <c r="BZ120" s="958"/>
      <c r="CA120" s="958">
        <v>2799502</v>
      </c>
      <c r="CB120" s="958"/>
      <c r="CC120" s="958"/>
      <c r="CD120" s="958"/>
      <c r="CE120" s="958"/>
      <c r="CF120" s="972">
        <v>65.5</v>
      </c>
      <c r="CG120" s="973"/>
      <c r="CH120" s="973"/>
      <c r="CI120" s="973"/>
      <c r="CJ120" s="973"/>
      <c r="CK120" s="1038" t="s">
        <v>440</v>
      </c>
      <c r="CL120" s="1039"/>
      <c r="CM120" s="1039"/>
      <c r="CN120" s="1039"/>
      <c r="CO120" s="1040"/>
      <c r="CP120" s="1046" t="s">
        <v>389</v>
      </c>
      <c r="CQ120" s="1047"/>
      <c r="CR120" s="1047"/>
      <c r="CS120" s="1047"/>
      <c r="CT120" s="1047"/>
      <c r="CU120" s="1047"/>
      <c r="CV120" s="1047"/>
      <c r="CW120" s="1047"/>
      <c r="CX120" s="1047"/>
      <c r="CY120" s="1047"/>
      <c r="CZ120" s="1047"/>
      <c r="DA120" s="1047"/>
      <c r="DB120" s="1047"/>
      <c r="DC120" s="1047"/>
      <c r="DD120" s="1047"/>
      <c r="DE120" s="1047"/>
      <c r="DF120" s="1048"/>
      <c r="DG120" s="957">
        <v>2645839</v>
      </c>
      <c r="DH120" s="958"/>
      <c r="DI120" s="958"/>
      <c r="DJ120" s="958"/>
      <c r="DK120" s="958"/>
      <c r="DL120" s="958">
        <v>2446863</v>
      </c>
      <c r="DM120" s="958"/>
      <c r="DN120" s="958"/>
      <c r="DO120" s="958"/>
      <c r="DP120" s="958"/>
      <c r="DQ120" s="958">
        <v>2339067</v>
      </c>
      <c r="DR120" s="958"/>
      <c r="DS120" s="958"/>
      <c r="DT120" s="958"/>
      <c r="DU120" s="958"/>
      <c r="DV120" s="959">
        <v>54.8</v>
      </c>
      <c r="DW120" s="959"/>
      <c r="DX120" s="959"/>
      <c r="DY120" s="959"/>
      <c r="DZ120" s="960"/>
    </row>
    <row r="121" spans="1:130" s="199" customFormat="1" ht="26.25" customHeight="1" x14ac:dyDescent="0.15">
      <c r="A121" s="1090"/>
      <c r="B121" s="977"/>
      <c r="C121" s="998" t="s">
        <v>441</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223</v>
      </c>
      <c r="AB121" s="990"/>
      <c r="AC121" s="990"/>
      <c r="AD121" s="990"/>
      <c r="AE121" s="991"/>
      <c r="AF121" s="992" t="s">
        <v>223</v>
      </c>
      <c r="AG121" s="990"/>
      <c r="AH121" s="990"/>
      <c r="AI121" s="990"/>
      <c r="AJ121" s="991"/>
      <c r="AK121" s="992" t="s">
        <v>223</v>
      </c>
      <c r="AL121" s="990"/>
      <c r="AM121" s="990"/>
      <c r="AN121" s="990"/>
      <c r="AO121" s="991"/>
      <c r="AP121" s="993" t="s">
        <v>223</v>
      </c>
      <c r="AQ121" s="994"/>
      <c r="AR121" s="994"/>
      <c r="AS121" s="994"/>
      <c r="AT121" s="995"/>
      <c r="AU121" s="1023"/>
      <c r="AV121" s="1024"/>
      <c r="AW121" s="1024"/>
      <c r="AX121" s="1024"/>
      <c r="AY121" s="1025"/>
      <c r="AZ121" s="980" t="s">
        <v>442</v>
      </c>
      <c r="BA121" s="981"/>
      <c r="BB121" s="981"/>
      <c r="BC121" s="981"/>
      <c r="BD121" s="981"/>
      <c r="BE121" s="981"/>
      <c r="BF121" s="981"/>
      <c r="BG121" s="981"/>
      <c r="BH121" s="981"/>
      <c r="BI121" s="981"/>
      <c r="BJ121" s="981"/>
      <c r="BK121" s="981"/>
      <c r="BL121" s="981"/>
      <c r="BM121" s="981"/>
      <c r="BN121" s="981"/>
      <c r="BO121" s="981"/>
      <c r="BP121" s="982"/>
      <c r="BQ121" s="950">
        <v>1770172</v>
      </c>
      <c r="BR121" s="951"/>
      <c r="BS121" s="951"/>
      <c r="BT121" s="951"/>
      <c r="BU121" s="951"/>
      <c r="BV121" s="951">
        <v>1701621</v>
      </c>
      <c r="BW121" s="951"/>
      <c r="BX121" s="951"/>
      <c r="BY121" s="951"/>
      <c r="BZ121" s="951"/>
      <c r="CA121" s="951">
        <v>1621004</v>
      </c>
      <c r="CB121" s="951"/>
      <c r="CC121" s="951"/>
      <c r="CD121" s="951"/>
      <c r="CE121" s="951"/>
      <c r="CF121" s="945">
        <v>37.9</v>
      </c>
      <c r="CG121" s="946"/>
      <c r="CH121" s="946"/>
      <c r="CI121" s="946"/>
      <c r="CJ121" s="946"/>
      <c r="CK121" s="1041"/>
      <c r="CL121" s="1042"/>
      <c r="CM121" s="1042"/>
      <c r="CN121" s="1042"/>
      <c r="CO121" s="1043"/>
      <c r="CP121" s="1051" t="s">
        <v>387</v>
      </c>
      <c r="CQ121" s="1052"/>
      <c r="CR121" s="1052"/>
      <c r="CS121" s="1052"/>
      <c r="CT121" s="1052"/>
      <c r="CU121" s="1052"/>
      <c r="CV121" s="1052"/>
      <c r="CW121" s="1052"/>
      <c r="CX121" s="1052"/>
      <c r="CY121" s="1052"/>
      <c r="CZ121" s="1052"/>
      <c r="DA121" s="1052"/>
      <c r="DB121" s="1052"/>
      <c r="DC121" s="1052"/>
      <c r="DD121" s="1052"/>
      <c r="DE121" s="1052"/>
      <c r="DF121" s="1053"/>
      <c r="DG121" s="950" t="s">
        <v>223</v>
      </c>
      <c r="DH121" s="951"/>
      <c r="DI121" s="951"/>
      <c r="DJ121" s="951"/>
      <c r="DK121" s="951"/>
      <c r="DL121" s="951" t="s">
        <v>223</v>
      </c>
      <c r="DM121" s="951"/>
      <c r="DN121" s="951"/>
      <c r="DO121" s="951"/>
      <c r="DP121" s="951"/>
      <c r="DQ121" s="951" t="s">
        <v>223</v>
      </c>
      <c r="DR121" s="951"/>
      <c r="DS121" s="951"/>
      <c r="DT121" s="951"/>
      <c r="DU121" s="951"/>
      <c r="DV121" s="952" t="s">
        <v>223</v>
      </c>
      <c r="DW121" s="952"/>
      <c r="DX121" s="952"/>
      <c r="DY121" s="952"/>
      <c r="DZ121" s="953"/>
    </row>
    <row r="122" spans="1:130" s="199" customFormat="1" ht="26.25" customHeight="1" x14ac:dyDescent="0.15">
      <c r="A122" s="1090"/>
      <c r="B122" s="977"/>
      <c r="C122" s="947" t="s">
        <v>424</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223</v>
      </c>
      <c r="AB122" s="990"/>
      <c r="AC122" s="990"/>
      <c r="AD122" s="990"/>
      <c r="AE122" s="991"/>
      <c r="AF122" s="992" t="s">
        <v>223</v>
      </c>
      <c r="AG122" s="990"/>
      <c r="AH122" s="990"/>
      <c r="AI122" s="990"/>
      <c r="AJ122" s="991"/>
      <c r="AK122" s="992" t="s">
        <v>223</v>
      </c>
      <c r="AL122" s="990"/>
      <c r="AM122" s="990"/>
      <c r="AN122" s="990"/>
      <c r="AO122" s="991"/>
      <c r="AP122" s="993" t="s">
        <v>223</v>
      </c>
      <c r="AQ122" s="994"/>
      <c r="AR122" s="994"/>
      <c r="AS122" s="994"/>
      <c r="AT122" s="995"/>
      <c r="AU122" s="1023"/>
      <c r="AV122" s="1024"/>
      <c r="AW122" s="1024"/>
      <c r="AX122" s="1024"/>
      <c r="AY122" s="1025"/>
      <c r="AZ122" s="1005" t="s">
        <v>443</v>
      </c>
      <c r="BA122" s="996"/>
      <c r="BB122" s="996"/>
      <c r="BC122" s="996"/>
      <c r="BD122" s="996"/>
      <c r="BE122" s="996"/>
      <c r="BF122" s="996"/>
      <c r="BG122" s="996"/>
      <c r="BH122" s="996"/>
      <c r="BI122" s="996"/>
      <c r="BJ122" s="996"/>
      <c r="BK122" s="996"/>
      <c r="BL122" s="996"/>
      <c r="BM122" s="996"/>
      <c r="BN122" s="996"/>
      <c r="BO122" s="996"/>
      <c r="BP122" s="997"/>
      <c r="BQ122" s="1028">
        <v>6886105</v>
      </c>
      <c r="BR122" s="1029"/>
      <c r="BS122" s="1029"/>
      <c r="BT122" s="1029"/>
      <c r="BU122" s="1029"/>
      <c r="BV122" s="1029">
        <v>6814961</v>
      </c>
      <c r="BW122" s="1029"/>
      <c r="BX122" s="1029"/>
      <c r="BY122" s="1029"/>
      <c r="BZ122" s="1029"/>
      <c r="CA122" s="1029">
        <v>6673333</v>
      </c>
      <c r="CB122" s="1029"/>
      <c r="CC122" s="1029"/>
      <c r="CD122" s="1029"/>
      <c r="CE122" s="1029"/>
      <c r="CF122" s="1049">
        <v>156.19999999999999</v>
      </c>
      <c r="CG122" s="1050"/>
      <c r="CH122" s="1050"/>
      <c r="CI122" s="1050"/>
      <c r="CJ122" s="1050"/>
      <c r="CK122" s="1041"/>
      <c r="CL122" s="1042"/>
      <c r="CM122" s="1042"/>
      <c r="CN122" s="1042"/>
      <c r="CO122" s="1043"/>
      <c r="CP122" s="1051"/>
      <c r="CQ122" s="1052"/>
      <c r="CR122" s="1052"/>
      <c r="CS122" s="1052"/>
      <c r="CT122" s="1052"/>
      <c r="CU122" s="1052"/>
      <c r="CV122" s="1052"/>
      <c r="CW122" s="1052"/>
      <c r="CX122" s="1052"/>
      <c r="CY122" s="1052"/>
      <c r="CZ122" s="1052"/>
      <c r="DA122" s="1052"/>
      <c r="DB122" s="1052"/>
      <c r="DC122" s="1052"/>
      <c r="DD122" s="1052"/>
      <c r="DE122" s="1052"/>
      <c r="DF122" s="1053"/>
      <c r="DG122" s="950"/>
      <c r="DH122" s="951"/>
      <c r="DI122" s="951"/>
      <c r="DJ122" s="951"/>
      <c r="DK122" s="951"/>
      <c r="DL122" s="951"/>
      <c r="DM122" s="951"/>
      <c r="DN122" s="951"/>
      <c r="DO122" s="951"/>
      <c r="DP122" s="951"/>
      <c r="DQ122" s="951"/>
      <c r="DR122" s="951"/>
      <c r="DS122" s="951"/>
      <c r="DT122" s="951"/>
      <c r="DU122" s="951"/>
      <c r="DV122" s="952"/>
      <c r="DW122" s="952"/>
      <c r="DX122" s="952"/>
      <c r="DY122" s="952"/>
      <c r="DZ122" s="953"/>
    </row>
    <row r="123" spans="1:130" s="199" customFormat="1" ht="26.25" customHeight="1" x14ac:dyDescent="0.15">
      <c r="A123" s="1090"/>
      <c r="B123" s="977"/>
      <c r="C123" s="947" t="s">
        <v>430</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223</v>
      </c>
      <c r="AB123" s="990"/>
      <c r="AC123" s="990"/>
      <c r="AD123" s="990"/>
      <c r="AE123" s="991"/>
      <c r="AF123" s="992" t="s">
        <v>223</v>
      </c>
      <c r="AG123" s="990"/>
      <c r="AH123" s="990"/>
      <c r="AI123" s="990"/>
      <c r="AJ123" s="991"/>
      <c r="AK123" s="992" t="s">
        <v>223</v>
      </c>
      <c r="AL123" s="990"/>
      <c r="AM123" s="990"/>
      <c r="AN123" s="990"/>
      <c r="AO123" s="991"/>
      <c r="AP123" s="993" t="s">
        <v>223</v>
      </c>
      <c r="AQ123" s="994"/>
      <c r="AR123" s="994"/>
      <c r="AS123" s="994"/>
      <c r="AT123" s="995"/>
      <c r="AU123" s="1026"/>
      <c r="AV123" s="1027"/>
      <c r="AW123" s="1027"/>
      <c r="AX123" s="1027"/>
      <c r="AY123" s="1027"/>
      <c r="AZ123" s="230" t="s">
        <v>171</v>
      </c>
      <c r="BA123" s="230"/>
      <c r="BB123" s="230"/>
      <c r="BC123" s="230"/>
      <c r="BD123" s="230"/>
      <c r="BE123" s="230"/>
      <c r="BF123" s="230"/>
      <c r="BG123" s="230"/>
      <c r="BH123" s="230"/>
      <c r="BI123" s="230"/>
      <c r="BJ123" s="230"/>
      <c r="BK123" s="230"/>
      <c r="BL123" s="230"/>
      <c r="BM123" s="230"/>
      <c r="BN123" s="230"/>
      <c r="BO123" s="1006" t="s">
        <v>444</v>
      </c>
      <c r="BP123" s="1037"/>
      <c r="BQ123" s="1096">
        <v>12127543</v>
      </c>
      <c r="BR123" s="1097"/>
      <c r="BS123" s="1097"/>
      <c r="BT123" s="1097"/>
      <c r="BU123" s="1097"/>
      <c r="BV123" s="1097">
        <v>11970129</v>
      </c>
      <c r="BW123" s="1097"/>
      <c r="BX123" s="1097"/>
      <c r="BY123" s="1097"/>
      <c r="BZ123" s="1097"/>
      <c r="CA123" s="1097">
        <v>11093839</v>
      </c>
      <c r="CB123" s="1097"/>
      <c r="CC123" s="1097"/>
      <c r="CD123" s="1097"/>
      <c r="CE123" s="1097"/>
      <c r="CF123" s="1030"/>
      <c r="CG123" s="1031"/>
      <c r="CH123" s="1031"/>
      <c r="CI123" s="1031"/>
      <c r="CJ123" s="1032"/>
      <c r="CK123" s="1041"/>
      <c r="CL123" s="1042"/>
      <c r="CM123" s="1042"/>
      <c r="CN123" s="1042"/>
      <c r="CO123" s="1043"/>
      <c r="CP123" s="1051"/>
      <c r="CQ123" s="1052"/>
      <c r="CR123" s="1052"/>
      <c r="CS123" s="1052"/>
      <c r="CT123" s="1052"/>
      <c r="CU123" s="1052"/>
      <c r="CV123" s="1052"/>
      <c r="CW123" s="1052"/>
      <c r="CX123" s="1052"/>
      <c r="CY123" s="1052"/>
      <c r="CZ123" s="1052"/>
      <c r="DA123" s="1052"/>
      <c r="DB123" s="1052"/>
      <c r="DC123" s="1052"/>
      <c r="DD123" s="1052"/>
      <c r="DE123" s="1052"/>
      <c r="DF123" s="1053"/>
      <c r="DG123" s="989"/>
      <c r="DH123" s="990"/>
      <c r="DI123" s="990"/>
      <c r="DJ123" s="990"/>
      <c r="DK123" s="991"/>
      <c r="DL123" s="992"/>
      <c r="DM123" s="990"/>
      <c r="DN123" s="990"/>
      <c r="DO123" s="990"/>
      <c r="DP123" s="991"/>
      <c r="DQ123" s="992"/>
      <c r="DR123" s="990"/>
      <c r="DS123" s="990"/>
      <c r="DT123" s="990"/>
      <c r="DU123" s="991"/>
      <c r="DV123" s="993"/>
      <c r="DW123" s="994"/>
      <c r="DX123" s="994"/>
      <c r="DY123" s="994"/>
      <c r="DZ123" s="995"/>
    </row>
    <row r="124" spans="1:130" s="199" customFormat="1" ht="26.25" customHeight="1" thickBot="1" x14ac:dyDescent="0.2">
      <c r="A124" s="1090"/>
      <c r="B124" s="977"/>
      <c r="C124" s="947" t="s">
        <v>433</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223</v>
      </c>
      <c r="AB124" s="990"/>
      <c r="AC124" s="990"/>
      <c r="AD124" s="990"/>
      <c r="AE124" s="991"/>
      <c r="AF124" s="992" t="s">
        <v>223</v>
      </c>
      <c r="AG124" s="990"/>
      <c r="AH124" s="990"/>
      <c r="AI124" s="990"/>
      <c r="AJ124" s="991"/>
      <c r="AK124" s="992" t="s">
        <v>223</v>
      </c>
      <c r="AL124" s="990"/>
      <c r="AM124" s="990"/>
      <c r="AN124" s="990"/>
      <c r="AO124" s="991"/>
      <c r="AP124" s="993" t="s">
        <v>223</v>
      </c>
      <c r="AQ124" s="994"/>
      <c r="AR124" s="994"/>
      <c r="AS124" s="994"/>
      <c r="AT124" s="995"/>
      <c r="AU124" s="1092" t="s">
        <v>445</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223</v>
      </c>
      <c r="BR124" s="1059"/>
      <c r="BS124" s="1059"/>
      <c r="BT124" s="1059"/>
      <c r="BU124" s="1059"/>
      <c r="BV124" s="1059">
        <v>3.5</v>
      </c>
      <c r="BW124" s="1059"/>
      <c r="BX124" s="1059"/>
      <c r="BY124" s="1059"/>
      <c r="BZ124" s="1059"/>
      <c r="CA124" s="1059" t="s">
        <v>223</v>
      </c>
      <c r="CB124" s="1059"/>
      <c r="CC124" s="1059"/>
      <c r="CD124" s="1059"/>
      <c r="CE124" s="1059"/>
      <c r="CF124" s="1060"/>
      <c r="CG124" s="1061"/>
      <c r="CH124" s="1061"/>
      <c r="CI124" s="1061"/>
      <c r="CJ124" s="1062"/>
      <c r="CK124" s="1044"/>
      <c r="CL124" s="1044"/>
      <c r="CM124" s="1044"/>
      <c r="CN124" s="1044"/>
      <c r="CO124" s="1045"/>
      <c r="CP124" s="1051" t="s">
        <v>446</v>
      </c>
      <c r="CQ124" s="1052"/>
      <c r="CR124" s="1052"/>
      <c r="CS124" s="1052"/>
      <c r="CT124" s="1052"/>
      <c r="CU124" s="1052"/>
      <c r="CV124" s="1052"/>
      <c r="CW124" s="1052"/>
      <c r="CX124" s="1052"/>
      <c r="CY124" s="1052"/>
      <c r="CZ124" s="1052"/>
      <c r="DA124" s="1052"/>
      <c r="DB124" s="1052"/>
      <c r="DC124" s="1052"/>
      <c r="DD124" s="1052"/>
      <c r="DE124" s="1052"/>
      <c r="DF124" s="1053"/>
      <c r="DG124" s="1036" t="s">
        <v>223</v>
      </c>
      <c r="DH124" s="1015"/>
      <c r="DI124" s="1015"/>
      <c r="DJ124" s="1015"/>
      <c r="DK124" s="1016"/>
      <c r="DL124" s="1014" t="s">
        <v>223</v>
      </c>
      <c r="DM124" s="1015"/>
      <c r="DN124" s="1015"/>
      <c r="DO124" s="1015"/>
      <c r="DP124" s="1016"/>
      <c r="DQ124" s="1014" t="s">
        <v>223</v>
      </c>
      <c r="DR124" s="1015"/>
      <c r="DS124" s="1015"/>
      <c r="DT124" s="1015"/>
      <c r="DU124" s="1016"/>
      <c r="DV124" s="1017" t="s">
        <v>223</v>
      </c>
      <c r="DW124" s="1018"/>
      <c r="DX124" s="1018"/>
      <c r="DY124" s="1018"/>
      <c r="DZ124" s="1019"/>
    </row>
    <row r="125" spans="1:130" s="199" customFormat="1" ht="26.25" customHeight="1" x14ac:dyDescent="0.15">
      <c r="A125" s="1090"/>
      <c r="B125" s="977"/>
      <c r="C125" s="947" t="s">
        <v>435</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223</v>
      </c>
      <c r="AB125" s="990"/>
      <c r="AC125" s="990"/>
      <c r="AD125" s="990"/>
      <c r="AE125" s="991"/>
      <c r="AF125" s="992" t="s">
        <v>223</v>
      </c>
      <c r="AG125" s="990"/>
      <c r="AH125" s="990"/>
      <c r="AI125" s="990"/>
      <c r="AJ125" s="991"/>
      <c r="AK125" s="992" t="s">
        <v>223</v>
      </c>
      <c r="AL125" s="990"/>
      <c r="AM125" s="990"/>
      <c r="AN125" s="990"/>
      <c r="AO125" s="991"/>
      <c r="AP125" s="993" t="s">
        <v>223</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447</v>
      </c>
      <c r="CL125" s="1039"/>
      <c r="CM125" s="1039"/>
      <c r="CN125" s="1039"/>
      <c r="CO125" s="1040"/>
      <c r="CP125" s="971" t="s">
        <v>448</v>
      </c>
      <c r="CQ125" s="920"/>
      <c r="CR125" s="920"/>
      <c r="CS125" s="920"/>
      <c r="CT125" s="920"/>
      <c r="CU125" s="920"/>
      <c r="CV125" s="920"/>
      <c r="CW125" s="920"/>
      <c r="CX125" s="920"/>
      <c r="CY125" s="920"/>
      <c r="CZ125" s="920"/>
      <c r="DA125" s="920"/>
      <c r="DB125" s="920"/>
      <c r="DC125" s="920"/>
      <c r="DD125" s="920"/>
      <c r="DE125" s="920"/>
      <c r="DF125" s="921"/>
      <c r="DG125" s="957" t="s">
        <v>223</v>
      </c>
      <c r="DH125" s="958"/>
      <c r="DI125" s="958"/>
      <c r="DJ125" s="958"/>
      <c r="DK125" s="958"/>
      <c r="DL125" s="958" t="s">
        <v>223</v>
      </c>
      <c r="DM125" s="958"/>
      <c r="DN125" s="958"/>
      <c r="DO125" s="958"/>
      <c r="DP125" s="958"/>
      <c r="DQ125" s="958" t="s">
        <v>223</v>
      </c>
      <c r="DR125" s="958"/>
      <c r="DS125" s="958"/>
      <c r="DT125" s="958"/>
      <c r="DU125" s="958"/>
      <c r="DV125" s="959" t="s">
        <v>223</v>
      </c>
      <c r="DW125" s="959"/>
      <c r="DX125" s="959"/>
      <c r="DY125" s="959"/>
      <c r="DZ125" s="960"/>
    </row>
    <row r="126" spans="1:130" s="199" customFormat="1" ht="26.25" customHeight="1" thickBot="1" x14ac:dyDescent="0.2">
      <c r="A126" s="1090"/>
      <c r="B126" s="977"/>
      <c r="C126" s="947" t="s">
        <v>437</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223</v>
      </c>
      <c r="AB126" s="990"/>
      <c r="AC126" s="990"/>
      <c r="AD126" s="990"/>
      <c r="AE126" s="991"/>
      <c r="AF126" s="992" t="s">
        <v>223</v>
      </c>
      <c r="AG126" s="990"/>
      <c r="AH126" s="990"/>
      <c r="AI126" s="990"/>
      <c r="AJ126" s="991"/>
      <c r="AK126" s="992" t="s">
        <v>223</v>
      </c>
      <c r="AL126" s="990"/>
      <c r="AM126" s="990"/>
      <c r="AN126" s="990"/>
      <c r="AO126" s="991"/>
      <c r="AP126" s="993" t="s">
        <v>223</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449</v>
      </c>
      <c r="CQ126" s="981"/>
      <c r="CR126" s="981"/>
      <c r="CS126" s="981"/>
      <c r="CT126" s="981"/>
      <c r="CU126" s="981"/>
      <c r="CV126" s="981"/>
      <c r="CW126" s="981"/>
      <c r="CX126" s="981"/>
      <c r="CY126" s="981"/>
      <c r="CZ126" s="981"/>
      <c r="DA126" s="981"/>
      <c r="DB126" s="981"/>
      <c r="DC126" s="981"/>
      <c r="DD126" s="981"/>
      <c r="DE126" s="981"/>
      <c r="DF126" s="982"/>
      <c r="DG126" s="950" t="s">
        <v>223</v>
      </c>
      <c r="DH126" s="951"/>
      <c r="DI126" s="951"/>
      <c r="DJ126" s="951"/>
      <c r="DK126" s="951"/>
      <c r="DL126" s="951" t="s">
        <v>223</v>
      </c>
      <c r="DM126" s="951"/>
      <c r="DN126" s="951"/>
      <c r="DO126" s="951"/>
      <c r="DP126" s="951"/>
      <c r="DQ126" s="951" t="s">
        <v>223</v>
      </c>
      <c r="DR126" s="951"/>
      <c r="DS126" s="951"/>
      <c r="DT126" s="951"/>
      <c r="DU126" s="951"/>
      <c r="DV126" s="952" t="s">
        <v>223</v>
      </c>
      <c r="DW126" s="952"/>
      <c r="DX126" s="952"/>
      <c r="DY126" s="952"/>
      <c r="DZ126" s="953"/>
    </row>
    <row r="127" spans="1:130" s="199" customFormat="1" ht="26.25" customHeight="1" x14ac:dyDescent="0.15">
      <c r="A127" s="1091"/>
      <c r="B127" s="979"/>
      <c r="C127" s="1033" t="s">
        <v>450</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t="s">
        <v>223</v>
      </c>
      <c r="AB127" s="990"/>
      <c r="AC127" s="990"/>
      <c r="AD127" s="990"/>
      <c r="AE127" s="991"/>
      <c r="AF127" s="992" t="s">
        <v>223</v>
      </c>
      <c r="AG127" s="990"/>
      <c r="AH127" s="990"/>
      <c r="AI127" s="990"/>
      <c r="AJ127" s="991"/>
      <c r="AK127" s="992" t="s">
        <v>223</v>
      </c>
      <c r="AL127" s="990"/>
      <c r="AM127" s="990"/>
      <c r="AN127" s="990"/>
      <c r="AO127" s="991"/>
      <c r="AP127" s="993" t="s">
        <v>223</v>
      </c>
      <c r="AQ127" s="994"/>
      <c r="AR127" s="994"/>
      <c r="AS127" s="994"/>
      <c r="AT127" s="995"/>
      <c r="AU127" s="235"/>
      <c r="AV127" s="235"/>
      <c r="AW127" s="235"/>
      <c r="AX127" s="1063" t="s">
        <v>451</v>
      </c>
      <c r="AY127" s="1064"/>
      <c r="AZ127" s="1064"/>
      <c r="BA127" s="1064"/>
      <c r="BB127" s="1064"/>
      <c r="BC127" s="1064"/>
      <c r="BD127" s="1064"/>
      <c r="BE127" s="1065"/>
      <c r="BF127" s="1066" t="s">
        <v>452</v>
      </c>
      <c r="BG127" s="1064"/>
      <c r="BH127" s="1064"/>
      <c r="BI127" s="1064"/>
      <c r="BJ127" s="1064"/>
      <c r="BK127" s="1064"/>
      <c r="BL127" s="1065"/>
      <c r="BM127" s="1066" t="s">
        <v>453</v>
      </c>
      <c r="BN127" s="1064"/>
      <c r="BO127" s="1064"/>
      <c r="BP127" s="1064"/>
      <c r="BQ127" s="1064"/>
      <c r="BR127" s="1064"/>
      <c r="BS127" s="1065"/>
      <c r="BT127" s="1066" t="s">
        <v>454</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455</v>
      </c>
      <c r="CQ127" s="981"/>
      <c r="CR127" s="981"/>
      <c r="CS127" s="981"/>
      <c r="CT127" s="981"/>
      <c r="CU127" s="981"/>
      <c r="CV127" s="981"/>
      <c r="CW127" s="981"/>
      <c r="CX127" s="981"/>
      <c r="CY127" s="981"/>
      <c r="CZ127" s="981"/>
      <c r="DA127" s="981"/>
      <c r="DB127" s="981"/>
      <c r="DC127" s="981"/>
      <c r="DD127" s="981"/>
      <c r="DE127" s="981"/>
      <c r="DF127" s="982"/>
      <c r="DG127" s="950" t="s">
        <v>223</v>
      </c>
      <c r="DH127" s="951"/>
      <c r="DI127" s="951"/>
      <c r="DJ127" s="951"/>
      <c r="DK127" s="951"/>
      <c r="DL127" s="951" t="s">
        <v>223</v>
      </c>
      <c r="DM127" s="951"/>
      <c r="DN127" s="951"/>
      <c r="DO127" s="951"/>
      <c r="DP127" s="951"/>
      <c r="DQ127" s="951" t="s">
        <v>223</v>
      </c>
      <c r="DR127" s="951"/>
      <c r="DS127" s="951"/>
      <c r="DT127" s="951"/>
      <c r="DU127" s="951"/>
      <c r="DV127" s="952" t="s">
        <v>223</v>
      </c>
      <c r="DW127" s="952"/>
      <c r="DX127" s="952"/>
      <c r="DY127" s="952"/>
      <c r="DZ127" s="953"/>
    </row>
    <row r="128" spans="1:130" s="199" customFormat="1" ht="26.25" customHeight="1" thickBot="1" x14ac:dyDescent="0.2">
      <c r="A128" s="1074" t="s">
        <v>456</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457</v>
      </c>
      <c r="X128" s="1076"/>
      <c r="Y128" s="1076"/>
      <c r="Z128" s="1077"/>
      <c r="AA128" s="1078">
        <v>205474</v>
      </c>
      <c r="AB128" s="1079"/>
      <c r="AC128" s="1079"/>
      <c r="AD128" s="1079"/>
      <c r="AE128" s="1080"/>
      <c r="AF128" s="1081">
        <v>166629</v>
      </c>
      <c r="AG128" s="1079"/>
      <c r="AH128" s="1079"/>
      <c r="AI128" s="1079"/>
      <c r="AJ128" s="1080"/>
      <c r="AK128" s="1081">
        <v>185526</v>
      </c>
      <c r="AL128" s="1079"/>
      <c r="AM128" s="1079"/>
      <c r="AN128" s="1079"/>
      <c r="AO128" s="1080"/>
      <c r="AP128" s="1082"/>
      <c r="AQ128" s="1083"/>
      <c r="AR128" s="1083"/>
      <c r="AS128" s="1083"/>
      <c r="AT128" s="1084"/>
      <c r="AU128" s="235"/>
      <c r="AV128" s="235"/>
      <c r="AW128" s="235"/>
      <c r="AX128" s="919" t="s">
        <v>458</v>
      </c>
      <c r="AY128" s="920"/>
      <c r="AZ128" s="920"/>
      <c r="BA128" s="920"/>
      <c r="BB128" s="920"/>
      <c r="BC128" s="920"/>
      <c r="BD128" s="920"/>
      <c r="BE128" s="921"/>
      <c r="BF128" s="1085" t="s">
        <v>223</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459</v>
      </c>
      <c r="CQ128" s="1068"/>
      <c r="CR128" s="1068"/>
      <c r="CS128" s="1068"/>
      <c r="CT128" s="1068"/>
      <c r="CU128" s="1068"/>
      <c r="CV128" s="1068"/>
      <c r="CW128" s="1068"/>
      <c r="CX128" s="1068"/>
      <c r="CY128" s="1068"/>
      <c r="CZ128" s="1068"/>
      <c r="DA128" s="1068"/>
      <c r="DB128" s="1068"/>
      <c r="DC128" s="1068"/>
      <c r="DD128" s="1068"/>
      <c r="DE128" s="1068"/>
      <c r="DF128" s="1069"/>
      <c r="DG128" s="1070">
        <v>897833</v>
      </c>
      <c r="DH128" s="1071"/>
      <c r="DI128" s="1071"/>
      <c r="DJ128" s="1071"/>
      <c r="DK128" s="1071"/>
      <c r="DL128" s="1071">
        <v>1797507</v>
      </c>
      <c r="DM128" s="1071"/>
      <c r="DN128" s="1071"/>
      <c r="DO128" s="1071"/>
      <c r="DP128" s="1071"/>
      <c r="DQ128" s="1071">
        <v>895666</v>
      </c>
      <c r="DR128" s="1071"/>
      <c r="DS128" s="1071"/>
      <c r="DT128" s="1071"/>
      <c r="DU128" s="1071"/>
      <c r="DV128" s="1072">
        <v>21</v>
      </c>
      <c r="DW128" s="1072"/>
      <c r="DX128" s="1072"/>
      <c r="DY128" s="1072"/>
      <c r="DZ128" s="1073"/>
    </row>
    <row r="129" spans="1:131" s="199" customFormat="1" ht="26.25" customHeight="1" x14ac:dyDescent="0.15">
      <c r="A129" s="961" t="s">
        <v>92</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460</v>
      </c>
      <c r="X129" s="1105"/>
      <c r="Y129" s="1105"/>
      <c r="Z129" s="1106"/>
      <c r="AA129" s="989">
        <v>4754682</v>
      </c>
      <c r="AB129" s="990"/>
      <c r="AC129" s="990"/>
      <c r="AD129" s="990"/>
      <c r="AE129" s="991"/>
      <c r="AF129" s="992">
        <v>4812137</v>
      </c>
      <c r="AG129" s="990"/>
      <c r="AH129" s="990"/>
      <c r="AI129" s="990"/>
      <c r="AJ129" s="991"/>
      <c r="AK129" s="992">
        <v>4818238</v>
      </c>
      <c r="AL129" s="990"/>
      <c r="AM129" s="990"/>
      <c r="AN129" s="990"/>
      <c r="AO129" s="991"/>
      <c r="AP129" s="1107"/>
      <c r="AQ129" s="1108"/>
      <c r="AR129" s="1108"/>
      <c r="AS129" s="1108"/>
      <c r="AT129" s="1109"/>
      <c r="AU129" s="237"/>
      <c r="AV129" s="237"/>
      <c r="AW129" s="237"/>
      <c r="AX129" s="1098" t="s">
        <v>461</v>
      </c>
      <c r="AY129" s="981"/>
      <c r="AZ129" s="981"/>
      <c r="BA129" s="981"/>
      <c r="BB129" s="981"/>
      <c r="BC129" s="981"/>
      <c r="BD129" s="981"/>
      <c r="BE129" s="982"/>
      <c r="BF129" s="1099" t="s">
        <v>223</v>
      </c>
      <c r="BG129" s="1100"/>
      <c r="BH129" s="1100"/>
      <c r="BI129" s="1100"/>
      <c r="BJ129" s="1100"/>
      <c r="BK129" s="1100"/>
      <c r="BL129" s="1101"/>
      <c r="BM129" s="1099">
        <v>20</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1" t="s">
        <v>462</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463</v>
      </c>
      <c r="X130" s="1105"/>
      <c r="Y130" s="1105"/>
      <c r="Z130" s="1106"/>
      <c r="AA130" s="989">
        <v>667427</v>
      </c>
      <c r="AB130" s="990"/>
      <c r="AC130" s="990"/>
      <c r="AD130" s="990"/>
      <c r="AE130" s="991"/>
      <c r="AF130" s="992">
        <v>588107</v>
      </c>
      <c r="AG130" s="990"/>
      <c r="AH130" s="990"/>
      <c r="AI130" s="990"/>
      <c r="AJ130" s="991"/>
      <c r="AK130" s="992">
        <v>546671</v>
      </c>
      <c r="AL130" s="990"/>
      <c r="AM130" s="990"/>
      <c r="AN130" s="990"/>
      <c r="AO130" s="991"/>
      <c r="AP130" s="1107"/>
      <c r="AQ130" s="1108"/>
      <c r="AR130" s="1108"/>
      <c r="AS130" s="1108"/>
      <c r="AT130" s="1109"/>
      <c r="AU130" s="237"/>
      <c r="AV130" s="237"/>
      <c r="AW130" s="237"/>
      <c r="AX130" s="1098" t="s">
        <v>464</v>
      </c>
      <c r="AY130" s="981"/>
      <c r="AZ130" s="981"/>
      <c r="BA130" s="981"/>
      <c r="BB130" s="981"/>
      <c r="BC130" s="981"/>
      <c r="BD130" s="981"/>
      <c r="BE130" s="982"/>
      <c r="BF130" s="1135">
        <v>-0.4</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465</v>
      </c>
      <c r="X131" s="1143"/>
      <c r="Y131" s="1143"/>
      <c r="Z131" s="1144"/>
      <c r="AA131" s="1036">
        <v>4087255</v>
      </c>
      <c r="AB131" s="1015"/>
      <c r="AC131" s="1015"/>
      <c r="AD131" s="1015"/>
      <c r="AE131" s="1016"/>
      <c r="AF131" s="1014">
        <v>4224030</v>
      </c>
      <c r="AG131" s="1015"/>
      <c r="AH131" s="1015"/>
      <c r="AI131" s="1015"/>
      <c r="AJ131" s="1016"/>
      <c r="AK131" s="1014">
        <v>4271567</v>
      </c>
      <c r="AL131" s="1015"/>
      <c r="AM131" s="1015"/>
      <c r="AN131" s="1015"/>
      <c r="AO131" s="1016"/>
      <c r="AP131" s="1145"/>
      <c r="AQ131" s="1146"/>
      <c r="AR131" s="1146"/>
      <c r="AS131" s="1146"/>
      <c r="AT131" s="1147"/>
      <c r="AU131" s="237"/>
      <c r="AV131" s="237"/>
      <c r="AW131" s="237"/>
      <c r="AX131" s="1117" t="s">
        <v>466</v>
      </c>
      <c r="AY131" s="1068"/>
      <c r="AZ131" s="1068"/>
      <c r="BA131" s="1068"/>
      <c r="BB131" s="1068"/>
      <c r="BC131" s="1068"/>
      <c r="BD131" s="1068"/>
      <c r="BE131" s="1069"/>
      <c r="BF131" s="1118" t="s">
        <v>223</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4" t="s">
        <v>467</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468</v>
      </c>
      <c r="W132" s="1128"/>
      <c r="X132" s="1128"/>
      <c r="Y132" s="1128"/>
      <c r="Z132" s="1129"/>
      <c r="AA132" s="1130">
        <v>-0.409908361</v>
      </c>
      <c r="AB132" s="1131"/>
      <c r="AC132" s="1131"/>
      <c r="AD132" s="1131"/>
      <c r="AE132" s="1132"/>
      <c r="AF132" s="1133">
        <v>-0.94485597899999996</v>
      </c>
      <c r="AG132" s="1131"/>
      <c r="AH132" s="1131"/>
      <c r="AI132" s="1131"/>
      <c r="AJ132" s="1132"/>
      <c r="AK132" s="1133">
        <v>-0.114618359</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469</v>
      </c>
      <c r="W133" s="1111"/>
      <c r="X133" s="1111"/>
      <c r="Y133" s="1111"/>
      <c r="Z133" s="1112"/>
      <c r="AA133" s="1113">
        <v>1.8</v>
      </c>
      <c r="AB133" s="1114"/>
      <c r="AC133" s="1114"/>
      <c r="AD133" s="1114"/>
      <c r="AE133" s="1115"/>
      <c r="AF133" s="1113">
        <v>0</v>
      </c>
      <c r="AG133" s="1114"/>
      <c r="AH133" s="1114"/>
      <c r="AI133" s="1114"/>
      <c r="AJ133" s="1115"/>
      <c r="AK133" s="1113">
        <v>-0.4</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1" t="s">
        <v>472</v>
      </c>
      <c r="L7" s="256"/>
      <c r="M7" s="257" t="s">
        <v>473</v>
      </c>
      <c r="N7" s="258"/>
    </row>
    <row r="8" spans="1:16" x14ac:dyDescent="0.15">
      <c r="A8" s="250"/>
      <c r="B8" s="246"/>
      <c r="C8" s="246"/>
      <c r="D8" s="246"/>
      <c r="E8" s="246"/>
      <c r="F8" s="246"/>
      <c r="G8" s="259"/>
      <c r="H8" s="260"/>
      <c r="I8" s="260"/>
      <c r="J8" s="261"/>
      <c r="K8" s="1152"/>
      <c r="L8" s="262" t="s">
        <v>474</v>
      </c>
      <c r="M8" s="263" t="s">
        <v>475</v>
      </c>
      <c r="N8" s="264" t="s">
        <v>476</v>
      </c>
    </row>
    <row r="9" spans="1:16" x14ac:dyDescent="0.15">
      <c r="A9" s="250"/>
      <c r="B9" s="246"/>
      <c r="C9" s="246"/>
      <c r="D9" s="246"/>
      <c r="E9" s="246"/>
      <c r="F9" s="246"/>
      <c r="G9" s="1153" t="s">
        <v>477</v>
      </c>
      <c r="H9" s="1154"/>
      <c r="I9" s="1154"/>
      <c r="J9" s="1155"/>
      <c r="K9" s="265">
        <v>1500435</v>
      </c>
      <c r="L9" s="266">
        <v>64502</v>
      </c>
      <c r="M9" s="267">
        <v>55845</v>
      </c>
      <c r="N9" s="268">
        <v>15.5</v>
      </c>
    </row>
    <row r="10" spans="1:16" x14ac:dyDescent="0.15">
      <c r="A10" s="250"/>
      <c r="B10" s="246"/>
      <c r="C10" s="246"/>
      <c r="D10" s="246"/>
      <c r="E10" s="246"/>
      <c r="F10" s="246"/>
      <c r="G10" s="1153" t="s">
        <v>478</v>
      </c>
      <c r="H10" s="1154"/>
      <c r="I10" s="1154"/>
      <c r="J10" s="1155"/>
      <c r="K10" s="269">
        <v>38281</v>
      </c>
      <c r="L10" s="270">
        <v>1646</v>
      </c>
      <c r="M10" s="271">
        <v>5607</v>
      </c>
      <c r="N10" s="272">
        <v>-70.599999999999994</v>
      </c>
    </row>
    <row r="11" spans="1:16" ht="13.5" customHeight="1" x14ac:dyDescent="0.15">
      <c r="A11" s="250"/>
      <c r="B11" s="246"/>
      <c r="C11" s="246"/>
      <c r="D11" s="246"/>
      <c r="E11" s="246"/>
      <c r="F11" s="246"/>
      <c r="G11" s="1153" t="s">
        <v>479</v>
      </c>
      <c r="H11" s="1154"/>
      <c r="I11" s="1154"/>
      <c r="J11" s="1155"/>
      <c r="K11" s="269">
        <v>257189</v>
      </c>
      <c r="L11" s="270">
        <v>11056</v>
      </c>
      <c r="M11" s="271">
        <v>8384</v>
      </c>
      <c r="N11" s="272">
        <v>31.9</v>
      </c>
    </row>
    <row r="12" spans="1:16" ht="13.5" customHeight="1" x14ac:dyDescent="0.15">
      <c r="A12" s="250"/>
      <c r="B12" s="246"/>
      <c r="C12" s="246"/>
      <c r="D12" s="246"/>
      <c r="E12" s="246"/>
      <c r="F12" s="246"/>
      <c r="G12" s="1153" t="s">
        <v>480</v>
      </c>
      <c r="H12" s="1154"/>
      <c r="I12" s="1154"/>
      <c r="J12" s="1155"/>
      <c r="K12" s="269" t="s">
        <v>481</v>
      </c>
      <c r="L12" s="270" t="s">
        <v>481</v>
      </c>
      <c r="M12" s="271">
        <v>147</v>
      </c>
      <c r="N12" s="272" t="s">
        <v>481</v>
      </c>
    </row>
    <row r="13" spans="1:16" ht="13.5" customHeight="1" x14ac:dyDescent="0.15">
      <c r="A13" s="250"/>
      <c r="B13" s="246"/>
      <c r="C13" s="246"/>
      <c r="D13" s="246"/>
      <c r="E13" s="246"/>
      <c r="F13" s="246"/>
      <c r="G13" s="1153" t="s">
        <v>482</v>
      </c>
      <c r="H13" s="1154"/>
      <c r="I13" s="1154"/>
      <c r="J13" s="1155"/>
      <c r="K13" s="269" t="s">
        <v>481</v>
      </c>
      <c r="L13" s="270" t="s">
        <v>481</v>
      </c>
      <c r="M13" s="271">
        <v>6</v>
      </c>
      <c r="N13" s="272" t="s">
        <v>481</v>
      </c>
    </row>
    <row r="14" spans="1:16" ht="13.5" customHeight="1" x14ac:dyDescent="0.15">
      <c r="A14" s="250"/>
      <c r="B14" s="246"/>
      <c r="C14" s="246"/>
      <c r="D14" s="246"/>
      <c r="E14" s="246"/>
      <c r="F14" s="246"/>
      <c r="G14" s="1153" t="s">
        <v>483</v>
      </c>
      <c r="H14" s="1154"/>
      <c r="I14" s="1154"/>
      <c r="J14" s="1155"/>
      <c r="K14" s="269">
        <v>51642</v>
      </c>
      <c r="L14" s="270">
        <v>2220</v>
      </c>
      <c r="M14" s="271">
        <v>2653</v>
      </c>
      <c r="N14" s="272">
        <v>-16.3</v>
      </c>
    </row>
    <row r="15" spans="1:16" ht="13.5" customHeight="1" x14ac:dyDescent="0.15">
      <c r="A15" s="250"/>
      <c r="B15" s="246"/>
      <c r="C15" s="246"/>
      <c r="D15" s="246"/>
      <c r="E15" s="246"/>
      <c r="F15" s="246"/>
      <c r="G15" s="1153" t="s">
        <v>484</v>
      </c>
      <c r="H15" s="1154"/>
      <c r="I15" s="1154"/>
      <c r="J15" s="1155"/>
      <c r="K15" s="269" t="s">
        <v>481</v>
      </c>
      <c r="L15" s="270" t="s">
        <v>481</v>
      </c>
      <c r="M15" s="271">
        <v>1240</v>
      </c>
      <c r="N15" s="272" t="s">
        <v>481</v>
      </c>
    </row>
    <row r="16" spans="1:16" x14ac:dyDescent="0.15">
      <c r="A16" s="250"/>
      <c r="B16" s="246"/>
      <c r="C16" s="246"/>
      <c r="D16" s="246"/>
      <c r="E16" s="246"/>
      <c r="F16" s="246"/>
      <c r="G16" s="1156" t="s">
        <v>485</v>
      </c>
      <c r="H16" s="1157"/>
      <c r="I16" s="1157"/>
      <c r="J16" s="1158"/>
      <c r="K16" s="270">
        <v>-149421</v>
      </c>
      <c r="L16" s="270">
        <v>-6423</v>
      </c>
      <c r="M16" s="271">
        <v>-5294</v>
      </c>
      <c r="N16" s="272">
        <v>21.3</v>
      </c>
    </row>
    <row r="17" spans="1:16" x14ac:dyDescent="0.15">
      <c r="A17" s="250"/>
      <c r="B17" s="246"/>
      <c r="C17" s="246"/>
      <c r="D17" s="246"/>
      <c r="E17" s="246"/>
      <c r="F17" s="246"/>
      <c r="G17" s="1156" t="s">
        <v>171</v>
      </c>
      <c r="H17" s="1157"/>
      <c r="I17" s="1157"/>
      <c r="J17" s="1158"/>
      <c r="K17" s="270">
        <v>1698126</v>
      </c>
      <c r="L17" s="270">
        <v>73000</v>
      </c>
      <c r="M17" s="271">
        <v>68586</v>
      </c>
      <c r="N17" s="272">
        <v>6.4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8" t="s">
        <v>490</v>
      </c>
      <c r="H21" s="1149"/>
      <c r="I21" s="1149"/>
      <c r="J21" s="1150"/>
      <c r="K21" s="282">
        <v>6.41</v>
      </c>
      <c r="L21" s="283">
        <v>6.42</v>
      </c>
      <c r="M21" s="284">
        <v>-0.01</v>
      </c>
      <c r="N21" s="251"/>
      <c r="O21" s="285"/>
      <c r="P21" s="281"/>
    </row>
    <row r="22" spans="1:16" s="286" customFormat="1" x14ac:dyDescent="0.15">
      <c r="A22" s="281"/>
      <c r="B22" s="251"/>
      <c r="C22" s="251"/>
      <c r="D22" s="251"/>
      <c r="E22" s="251"/>
      <c r="F22" s="251"/>
      <c r="G22" s="1148" t="s">
        <v>491</v>
      </c>
      <c r="H22" s="1149"/>
      <c r="I22" s="1149"/>
      <c r="J22" s="1150"/>
      <c r="K22" s="287">
        <v>96.5</v>
      </c>
      <c r="L22" s="288">
        <v>97.3</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1" t="s">
        <v>472</v>
      </c>
      <c r="L30" s="256"/>
      <c r="M30" s="257" t="s">
        <v>473</v>
      </c>
      <c r="N30" s="258"/>
    </row>
    <row r="31" spans="1:16" x14ac:dyDescent="0.15">
      <c r="A31" s="250"/>
      <c r="B31" s="246"/>
      <c r="C31" s="246"/>
      <c r="D31" s="246"/>
      <c r="E31" s="246"/>
      <c r="F31" s="246"/>
      <c r="G31" s="259"/>
      <c r="H31" s="260"/>
      <c r="I31" s="260"/>
      <c r="J31" s="261"/>
      <c r="K31" s="1152"/>
      <c r="L31" s="262" t="s">
        <v>474</v>
      </c>
      <c r="M31" s="263" t="s">
        <v>475</v>
      </c>
      <c r="N31" s="264" t="s">
        <v>476</v>
      </c>
    </row>
    <row r="32" spans="1:16" ht="27" customHeight="1" x14ac:dyDescent="0.15">
      <c r="A32" s="250"/>
      <c r="B32" s="246"/>
      <c r="C32" s="246"/>
      <c r="D32" s="246"/>
      <c r="E32" s="246"/>
      <c r="F32" s="246"/>
      <c r="G32" s="1164" t="s">
        <v>495</v>
      </c>
      <c r="H32" s="1165"/>
      <c r="I32" s="1165"/>
      <c r="J32" s="1166"/>
      <c r="K32" s="296">
        <v>545984</v>
      </c>
      <c r="L32" s="296">
        <v>23471</v>
      </c>
      <c r="M32" s="297">
        <v>31128</v>
      </c>
      <c r="N32" s="298">
        <v>-24.6</v>
      </c>
    </row>
    <row r="33" spans="1:16" ht="13.5" customHeight="1" x14ac:dyDescent="0.15">
      <c r="A33" s="250"/>
      <c r="B33" s="246"/>
      <c r="C33" s="246"/>
      <c r="D33" s="246"/>
      <c r="E33" s="246"/>
      <c r="F33" s="246"/>
      <c r="G33" s="1164" t="s">
        <v>496</v>
      </c>
      <c r="H33" s="1165"/>
      <c r="I33" s="1165"/>
      <c r="J33" s="1166"/>
      <c r="K33" s="296" t="s">
        <v>481</v>
      </c>
      <c r="L33" s="296" t="s">
        <v>481</v>
      </c>
      <c r="M33" s="297" t="s">
        <v>481</v>
      </c>
      <c r="N33" s="298" t="s">
        <v>481</v>
      </c>
    </row>
    <row r="34" spans="1:16" ht="27" customHeight="1" x14ac:dyDescent="0.15">
      <c r="A34" s="250"/>
      <c r="B34" s="246"/>
      <c r="C34" s="246"/>
      <c r="D34" s="246"/>
      <c r="E34" s="246"/>
      <c r="F34" s="246"/>
      <c r="G34" s="1164" t="s">
        <v>497</v>
      </c>
      <c r="H34" s="1165"/>
      <c r="I34" s="1165"/>
      <c r="J34" s="1166"/>
      <c r="K34" s="296" t="s">
        <v>481</v>
      </c>
      <c r="L34" s="296" t="s">
        <v>481</v>
      </c>
      <c r="M34" s="297" t="s">
        <v>481</v>
      </c>
      <c r="N34" s="298" t="s">
        <v>481</v>
      </c>
    </row>
    <row r="35" spans="1:16" ht="27" customHeight="1" x14ac:dyDescent="0.15">
      <c r="A35" s="250"/>
      <c r="B35" s="246"/>
      <c r="C35" s="246"/>
      <c r="D35" s="246"/>
      <c r="E35" s="246"/>
      <c r="F35" s="246"/>
      <c r="G35" s="1164" t="s">
        <v>498</v>
      </c>
      <c r="H35" s="1165"/>
      <c r="I35" s="1165"/>
      <c r="J35" s="1166"/>
      <c r="K35" s="296">
        <v>167755</v>
      </c>
      <c r="L35" s="296">
        <v>7212</v>
      </c>
      <c r="M35" s="297">
        <v>9784</v>
      </c>
      <c r="N35" s="298">
        <v>-26.3</v>
      </c>
    </row>
    <row r="36" spans="1:16" ht="27" customHeight="1" x14ac:dyDescent="0.15">
      <c r="A36" s="250"/>
      <c r="B36" s="246"/>
      <c r="C36" s="246"/>
      <c r="D36" s="246"/>
      <c r="E36" s="246"/>
      <c r="F36" s="246"/>
      <c r="G36" s="1164" t="s">
        <v>499</v>
      </c>
      <c r="H36" s="1165"/>
      <c r="I36" s="1165"/>
      <c r="J36" s="1166"/>
      <c r="K36" s="296">
        <v>13562</v>
      </c>
      <c r="L36" s="296">
        <v>583</v>
      </c>
      <c r="M36" s="297">
        <v>2611</v>
      </c>
      <c r="N36" s="298">
        <v>-77.7</v>
      </c>
    </row>
    <row r="37" spans="1:16" ht="13.5" customHeight="1" x14ac:dyDescent="0.15">
      <c r="A37" s="250"/>
      <c r="B37" s="246"/>
      <c r="C37" s="246"/>
      <c r="D37" s="246"/>
      <c r="E37" s="246"/>
      <c r="F37" s="246"/>
      <c r="G37" s="1164" t="s">
        <v>500</v>
      </c>
      <c r="H37" s="1165"/>
      <c r="I37" s="1165"/>
      <c r="J37" s="1166"/>
      <c r="K37" s="296" t="s">
        <v>481</v>
      </c>
      <c r="L37" s="296" t="s">
        <v>481</v>
      </c>
      <c r="M37" s="297">
        <v>1177</v>
      </c>
      <c r="N37" s="298" t="s">
        <v>481</v>
      </c>
    </row>
    <row r="38" spans="1:16" ht="27" customHeight="1" x14ac:dyDescent="0.15">
      <c r="A38" s="250"/>
      <c r="B38" s="246"/>
      <c r="C38" s="246"/>
      <c r="D38" s="246"/>
      <c r="E38" s="246"/>
      <c r="F38" s="246"/>
      <c r="G38" s="1167" t="s">
        <v>501</v>
      </c>
      <c r="H38" s="1168"/>
      <c r="I38" s="1168"/>
      <c r="J38" s="1169"/>
      <c r="K38" s="299" t="s">
        <v>481</v>
      </c>
      <c r="L38" s="299" t="s">
        <v>481</v>
      </c>
      <c r="M38" s="300">
        <v>1</v>
      </c>
      <c r="N38" s="301" t="s">
        <v>481</v>
      </c>
      <c r="O38" s="295"/>
    </row>
    <row r="39" spans="1:16" x14ac:dyDescent="0.15">
      <c r="A39" s="250"/>
      <c r="B39" s="246"/>
      <c r="C39" s="246"/>
      <c r="D39" s="246"/>
      <c r="E39" s="246"/>
      <c r="F39" s="246"/>
      <c r="G39" s="1167" t="s">
        <v>502</v>
      </c>
      <c r="H39" s="1168"/>
      <c r="I39" s="1168"/>
      <c r="J39" s="1169"/>
      <c r="K39" s="302">
        <v>-185526</v>
      </c>
      <c r="L39" s="302">
        <v>-7975</v>
      </c>
      <c r="M39" s="303">
        <v>-3247</v>
      </c>
      <c r="N39" s="304">
        <v>145.6</v>
      </c>
      <c r="O39" s="295"/>
    </row>
    <row r="40" spans="1:16" ht="27" customHeight="1" x14ac:dyDescent="0.15">
      <c r="A40" s="250"/>
      <c r="B40" s="246"/>
      <c r="C40" s="246"/>
      <c r="D40" s="246"/>
      <c r="E40" s="246"/>
      <c r="F40" s="246"/>
      <c r="G40" s="1164" t="s">
        <v>503</v>
      </c>
      <c r="H40" s="1165"/>
      <c r="I40" s="1165"/>
      <c r="J40" s="1166"/>
      <c r="K40" s="302">
        <v>-546671</v>
      </c>
      <c r="L40" s="302">
        <v>-23501</v>
      </c>
      <c r="M40" s="303">
        <v>-28558</v>
      </c>
      <c r="N40" s="304">
        <v>-17.7</v>
      </c>
      <c r="O40" s="295"/>
    </row>
    <row r="41" spans="1:16" x14ac:dyDescent="0.15">
      <c r="A41" s="250"/>
      <c r="B41" s="246"/>
      <c r="C41" s="246"/>
      <c r="D41" s="246"/>
      <c r="E41" s="246"/>
      <c r="F41" s="246"/>
      <c r="G41" s="1170" t="s">
        <v>283</v>
      </c>
      <c r="H41" s="1171"/>
      <c r="I41" s="1171"/>
      <c r="J41" s="1172"/>
      <c r="K41" s="296">
        <v>-4896</v>
      </c>
      <c r="L41" s="302">
        <v>-210</v>
      </c>
      <c r="M41" s="303">
        <v>12895</v>
      </c>
      <c r="N41" s="304">
        <v>-101.6</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9" t="s">
        <v>472</v>
      </c>
      <c r="J49" s="1161" t="s">
        <v>507</v>
      </c>
      <c r="K49" s="1162"/>
      <c r="L49" s="1162"/>
      <c r="M49" s="1162"/>
      <c r="N49" s="1163"/>
    </row>
    <row r="50" spans="1:14" x14ac:dyDescent="0.15">
      <c r="A50" s="250"/>
      <c r="B50" s="246"/>
      <c r="C50" s="246"/>
      <c r="D50" s="246"/>
      <c r="E50" s="246"/>
      <c r="F50" s="246"/>
      <c r="G50" s="314"/>
      <c r="H50" s="315"/>
      <c r="I50" s="1160"/>
      <c r="J50" s="316" t="s">
        <v>508</v>
      </c>
      <c r="K50" s="317" t="s">
        <v>509</v>
      </c>
      <c r="L50" s="318" t="s">
        <v>510</v>
      </c>
      <c r="M50" s="319" t="s">
        <v>511</v>
      </c>
      <c r="N50" s="320" t="s">
        <v>512</v>
      </c>
    </row>
    <row r="51" spans="1:14" x14ac:dyDescent="0.15">
      <c r="A51" s="250"/>
      <c r="B51" s="246"/>
      <c r="C51" s="246"/>
      <c r="D51" s="246"/>
      <c r="E51" s="246"/>
      <c r="F51" s="246"/>
      <c r="G51" s="312" t="s">
        <v>513</v>
      </c>
      <c r="H51" s="313"/>
      <c r="I51" s="321">
        <v>1839713</v>
      </c>
      <c r="J51" s="322">
        <v>79925</v>
      </c>
      <c r="K51" s="323">
        <v>995.8</v>
      </c>
      <c r="L51" s="324">
        <v>46819</v>
      </c>
      <c r="M51" s="325">
        <v>9.3000000000000007</v>
      </c>
      <c r="N51" s="326">
        <v>986.5</v>
      </c>
    </row>
    <row r="52" spans="1:14" x14ac:dyDescent="0.15">
      <c r="A52" s="250"/>
      <c r="B52" s="246"/>
      <c r="C52" s="246"/>
      <c r="D52" s="246"/>
      <c r="E52" s="246"/>
      <c r="F52" s="246"/>
      <c r="G52" s="327"/>
      <c r="H52" s="328" t="s">
        <v>514</v>
      </c>
      <c r="I52" s="329">
        <v>1697963</v>
      </c>
      <c r="J52" s="330">
        <v>73767</v>
      </c>
      <c r="K52" s="331">
        <v>1076.3</v>
      </c>
      <c r="L52" s="332">
        <v>24121</v>
      </c>
      <c r="M52" s="333">
        <v>9.5</v>
      </c>
      <c r="N52" s="334">
        <v>1066.8</v>
      </c>
    </row>
    <row r="53" spans="1:14" x14ac:dyDescent="0.15">
      <c r="A53" s="250"/>
      <c r="B53" s="246"/>
      <c r="C53" s="246"/>
      <c r="D53" s="246"/>
      <c r="E53" s="246"/>
      <c r="F53" s="246"/>
      <c r="G53" s="312" t="s">
        <v>515</v>
      </c>
      <c r="H53" s="313"/>
      <c r="I53" s="321">
        <v>880858</v>
      </c>
      <c r="J53" s="322">
        <v>38039</v>
      </c>
      <c r="K53" s="323">
        <v>-52.4</v>
      </c>
      <c r="L53" s="324">
        <v>53270</v>
      </c>
      <c r="M53" s="325">
        <v>13.8</v>
      </c>
      <c r="N53" s="326">
        <v>-66.2</v>
      </c>
    </row>
    <row r="54" spans="1:14" x14ac:dyDescent="0.15">
      <c r="A54" s="250"/>
      <c r="B54" s="246"/>
      <c r="C54" s="246"/>
      <c r="D54" s="246"/>
      <c r="E54" s="246"/>
      <c r="F54" s="246"/>
      <c r="G54" s="327"/>
      <c r="H54" s="328" t="s">
        <v>514</v>
      </c>
      <c r="I54" s="329">
        <v>197872</v>
      </c>
      <c r="J54" s="330">
        <v>8545</v>
      </c>
      <c r="K54" s="331">
        <v>-88.4</v>
      </c>
      <c r="L54" s="332">
        <v>24316</v>
      </c>
      <c r="M54" s="333">
        <v>0.8</v>
      </c>
      <c r="N54" s="334">
        <v>-89.2</v>
      </c>
    </row>
    <row r="55" spans="1:14" x14ac:dyDescent="0.15">
      <c r="A55" s="250"/>
      <c r="B55" s="246"/>
      <c r="C55" s="246"/>
      <c r="D55" s="246"/>
      <c r="E55" s="246"/>
      <c r="F55" s="246"/>
      <c r="G55" s="312" t="s">
        <v>516</v>
      </c>
      <c r="H55" s="313"/>
      <c r="I55" s="321">
        <v>2285178</v>
      </c>
      <c r="J55" s="322">
        <v>98266</v>
      </c>
      <c r="K55" s="323">
        <v>158.30000000000001</v>
      </c>
      <c r="L55" s="324">
        <v>53292</v>
      </c>
      <c r="M55" s="325">
        <v>0</v>
      </c>
      <c r="N55" s="326">
        <v>158.30000000000001</v>
      </c>
    </row>
    <row r="56" spans="1:14" x14ac:dyDescent="0.15">
      <c r="A56" s="250"/>
      <c r="B56" s="246"/>
      <c r="C56" s="246"/>
      <c r="D56" s="246"/>
      <c r="E56" s="246"/>
      <c r="F56" s="246"/>
      <c r="G56" s="327"/>
      <c r="H56" s="328" t="s">
        <v>514</v>
      </c>
      <c r="I56" s="329">
        <v>584697</v>
      </c>
      <c r="J56" s="330">
        <v>25143</v>
      </c>
      <c r="K56" s="331">
        <v>194.2</v>
      </c>
      <c r="L56" s="332">
        <v>28900</v>
      </c>
      <c r="M56" s="333">
        <v>18.899999999999999</v>
      </c>
      <c r="N56" s="334">
        <v>175.3</v>
      </c>
    </row>
    <row r="57" spans="1:14" x14ac:dyDescent="0.15">
      <c r="A57" s="250"/>
      <c r="B57" s="246"/>
      <c r="C57" s="246"/>
      <c r="D57" s="246"/>
      <c r="E57" s="246"/>
      <c r="F57" s="246"/>
      <c r="G57" s="312" t="s">
        <v>517</v>
      </c>
      <c r="H57" s="313"/>
      <c r="I57" s="321">
        <v>427949</v>
      </c>
      <c r="J57" s="322">
        <v>18398</v>
      </c>
      <c r="K57" s="323">
        <v>-81.3</v>
      </c>
      <c r="L57" s="324">
        <v>49919</v>
      </c>
      <c r="M57" s="325">
        <v>-6.3</v>
      </c>
      <c r="N57" s="326">
        <v>-75</v>
      </c>
    </row>
    <row r="58" spans="1:14" x14ac:dyDescent="0.15">
      <c r="A58" s="250"/>
      <c r="B58" s="246"/>
      <c r="C58" s="246"/>
      <c r="D58" s="246"/>
      <c r="E58" s="246"/>
      <c r="F58" s="246"/>
      <c r="G58" s="327"/>
      <c r="H58" s="328" t="s">
        <v>514</v>
      </c>
      <c r="I58" s="329">
        <v>171448</v>
      </c>
      <c r="J58" s="330">
        <v>7371</v>
      </c>
      <c r="K58" s="331">
        <v>-70.7</v>
      </c>
      <c r="L58" s="332">
        <v>26398</v>
      </c>
      <c r="M58" s="333">
        <v>-8.6999999999999993</v>
      </c>
      <c r="N58" s="334">
        <v>-62</v>
      </c>
    </row>
    <row r="59" spans="1:14" x14ac:dyDescent="0.15">
      <c r="A59" s="250"/>
      <c r="B59" s="246"/>
      <c r="C59" s="246"/>
      <c r="D59" s="246"/>
      <c r="E59" s="246"/>
      <c r="F59" s="246"/>
      <c r="G59" s="312" t="s">
        <v>518</v>
      </c>
      <c r="H59" s="313"/>
      <c r="I59" s="321">
        <v>748167</v>
      </c>
      <c r="J59" s="322">
        <v>32163</v>
      </c>
      <c r="K59" s="323">
        <v>74.8</v>
      </c>
      <c r="L59" s="324">
        <v>47738</v>
      </c>
      <c r="M59" s="325">
        <v>-4.4000000000000004</v>
      </c>
      <c r="N59" s="326">
        <v>79.2</v>
      </c>
    </row>
    <row r="60" spans="1:14" x14ac:dyDescent="0.15">
      <c r="A60" s="250"/>
      <c r="B60" s="246"/>
      <c r="C60" s="246"/>
      <c r="D60" s="246"/>
      <c r="E60" s="246"/>
      <c r="F60" s="246"/>
      <c r="G60" s="327"/>
      <c r="H60" s="328" t="s">
        <v>514</v>
      </c>
      <c r="I60" s="335">
        <v>374118</v>
      </c>
      <c r="J60" s="330">
        <v>16083</v>
      </c>
      <c r="K60" s="331">
        <v>118.2</v>
      </c>
      <c r="L60" s="332">
        <v>24937</v>
      </c>
      <c r="M60" s="333">
        <v>-5.5</v>
      </c>
      <c r="N60" s="334">
        <v>123.7</v>
      </c>
    </row>
    <row r="61" spans="1:14" x14ac:dyDescent="0.15">
      <c r="A61" s="250"/>
      <c r="B61" s="246"/>
      <c r="C61" s="246"/>
      <c r="D61" s="246"/>
      <c r="E61" s="246"/>
      <c r="F61" s="246"/>
      <c r="G61" s="312" t="s">
        <v>519</v>
      </c>
      <c r="H61" s="336"/>
      <c r="I61" s="337">
        <v>1236373</v>
      </c>
      <c r="J61" s="338">
        <v>53358</v>
      </c>
      <c r="K61" s="339">
        <v>219</v>
      </c>
      <c r="L61" s="340">
        <v>50208</v>
      </c>
      <c r="M61" s="341">
        <v>2.5</v>
      </c>
      <c r="N61" s="326">
        <v>216.5</v>
      </c>
    </row>
    <row r="62" spans="1:14" x14ac:dyDescent="0.15">
      <c r="A62" s="250"/>
      <c r="B62" s="246"/>
      <c r="C62" s="246"/>
      <c r="D62" s="246"/>
      <c r="E62" s="246"/>
      <c r="F62" s="246"/>
      <c r="G62" s="327"/>
      <c r="H62" s="328" t="s">
        <v>514</v>
      </c>
      <c r="I62" s="329">
        <v>605220</v>
      </c>
      <c r="J62" s="330">
        <v>26182</v>
      </c>
      <c r="K62" s="331">
        <v>245.9</v>
      </c>
      <c r="L62" s="332">
        <v>25734</v>
      </c>
      <c r="M62" s="333">
        <v>3</v>
      </c>
      <c r="N62" s="334">
        <v>242.9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3" t="s">
        <v>3</v>
      </c>
      <c r="D47" s="1173"/>
      <c r="E47" s="1174"/>
      <c r="F47" s="11">
        <v>19.59</v>
      </c>
      <c r="G47" s="12">
        <v>24.08</v>
      </c>
      <c r="H47" s="12">
        <v>24.19</v>
      </c>
      <c r="I47" s="12">
        <v>24.98</v>
      </c>
      <c r="J47" s="13">
        <v>20.92</v>
      </c>
    </row>
    <row r="48" spans="2:10" ht="57.75" customHeight="1" x14ac:dyDescent="0.15">
      <c r="B48" s="14"/>
      <c r="C48" s="1175" t="s">
        <v>4</v>
      </c>
      <c r="D48" s="1175"/>
      <c r="E48" s="1176"/>
      <c r="F48" s="15">
        <v>21.27</v>
      </c>
      <c r="G48" s="16">
        <v>9.85</v>
      </c>
      <c r="H48" s="16">
        <v>5.93</v>
      </c>
      <c r="I48" s="16">
        <v>8.68</v>
      </c>
      <c r="J48" s="17">
        <v>5.81</v>
      </c>
    </row>
    <row r="49" spans="2:10" ht="57.75" customHeight="1" thickBot="1" x14ac:dyDescent="0.2">
      <c r="B49" s="18"/>
      <c r="C49" s="1177" t="s">
        <v>5</v>
      </c>
      <c r="D49" s="1177"/>
      <c r="E49" s="1178"/>
      <c r="F49" s="19" t="s">
        <v>526</v>
      </c>
      <c r="G49" s="20" t="s">
        <v>527</v>
      </c>
      <c r="H49" s="20" t="s">
        <v>528</v>
      </c>
      <c r="I49" s="20">
        <v>3.9</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2018-03-01T05:17:59Z</cp:lastPrinted>
  <dcterms:created xsi:type="dcterms:W3CDTF">2018-01-24T05:41:52Z</dcterms:created>
  <dcterms:modified xsi:type="dcterms:W3CDTF">2018-11-26T07:27:06Z</dcterms:modified>
  <cp:category/>
</cp:coreProperties>
</file>