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115" windowHeight="64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CO34" i="9" l="1"/>
  <c r="BW34" i="9"/>
  <c r="BW35" i="9" s="1"/>
  <c r="BW36" i="9" s="1"/>
  <c r="BW37" i="9" s="1"/>
  <c r="BW38" i="9" s="1"/>
  <c r="BW39" i="9" s="1"/>
  <c r="BW40" i="9" s="1"/>
</calcChain>
</file>

<file path=xl/sharedStrings.xml><?xml version="1.0" encoding="utf-8"?>
<sst xmlns="http://schemas.openxmlformats.org/spreadsheetml/2006/main" count="1095" uniqueCount="563">
  <si>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</si>
  <si>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</si>
  <si>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</si>
  <si>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</si>
  <si>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</si>
  <si>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</si>
  <si>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</si>
  <si>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</si>
  <si>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</si>
  <si>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</si>
  <si>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</si>
  <si>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</si>
  <si>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</si>
  <si>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</si>
  <si>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</si>
  <si>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</si>
  <si>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</si>
  <si>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</si>
  <si>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</si>
  <si>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</si>
  <si>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</si>
  <si>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</si>
  <si>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</si>
  <si>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</si>
  <si>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</si>
  <si>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</si>
  <si>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</si>
  <si>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</si>
  <si>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</si>
  <si>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</si>
  <si>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</si>
  <si>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</si>
  <si>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</si>
  <si>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</si>
  <si>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</si>
  <si>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</si>
  <si>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</si>
  <si>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</si>
  <si>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</si>
  <si>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</si>
  <si>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</si>
  <si>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</si>
  <si>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</si>
  <si>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</si>
  <si>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</si>
  <si>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</si>
  <si>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</si>
  <si>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</si>
  <si>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</si>
  <si>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</si>
  <si>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</si>
  <si>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</si>
  <si>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</si>
  <si>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</si>
  <si>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</si>
  <si>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</si>
  <si>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</si>
  <si>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</si>
  <si>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</si>
  <si>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</si>
  <si>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</si>
  <si>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</si>
  <si>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</si>
  <si>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</si>
  <si>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</si>
  <si>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</si>
  <si>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</si>
  <si>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</si>
  <si>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</si>
  <si>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</si>
  <si>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</si>
  <si>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</si>
  <si>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</si>
  <si>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</si>
  <si>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</si>
  <si>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</si>
  <si>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</si>
  <si>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</si>
  <si>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</si>
  <si>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</si>
  <si>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</si>
  <si>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</si>
  <si>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</si>
  <si>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</si>
  <si>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</si>
  <si>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</si>
  <si>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</si>
  <si>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</si>
  <si>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</si>
  <si>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</si>
  <si>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</si>
  <si>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</si>
  <si>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</si>
  <si>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</si>
  <si>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</si>
  <si>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</si>
  <si>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</si>
  <si>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</si>
  <si>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</si>
  <si>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</si>
  <si>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</si>
  <si>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</si>
  <si>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</si>
  <si>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</si>
  <si>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</si>
  <si>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</si>
  <si>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</si>
  <si>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</si>
  <si>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</si>
  <si>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</si>
  <si>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</si>
  <si>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</si>
  <si>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</si>
  <si>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</si>
  <si>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</si>
  <si>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</si>
  <si>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</si>
  <si>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</si>
  <si>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</si>
  <si>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</si>
  <si>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</si>
  <si>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</si>
  <si>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</si>
  <si>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</si>
  <si>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</si>
  <si>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</si>
  <si>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</si>
  <si>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</si>
  <si>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</si>
  <si>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</si>
  <si>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</si>
  <si>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</si>
  <si>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</si>
  <si>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</si>
  <si>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</si>
  <si>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</si>
  <si>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</si>
  <si>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</si>
  <si>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</si>
  <si>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</si>
  <si>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</si>
  <si>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</si>
  <si>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</si>
  <si>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</si>
  <si>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</si>
  <si>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</si>
  <si>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</si>
  <si>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</si>
  <si>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</si>
  <si>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</si>
  <si>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</si>
  <si>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</si>
  <si>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</si>
  <si>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</si>
  <si>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</si>
  <si>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</si>
  <si>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</si>
  <si>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</si>
  <si>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</si>
  <si>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</si>
  <si>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</si>
  <si>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</si>
  <si>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</si>
  <si>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</si>
  <si>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</si>
  <si>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</si>
  <si>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</si>
  <si>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</si>
  <si>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</si>
  <si>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</si>
  <si>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</si>
  <si>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</si>
  <si>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</si>
  <si>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</si>
  <si>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</si>
  <si>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</si>
  <si>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</si>
  <si>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</si>
  <si>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</si>
  <si>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</si>
  <si>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</si>
  <si>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</si>
  <si>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</si>
  <si>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</si>
  <si>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</si>
  <si>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</si>
  <si>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</si>
  <si>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</si>
  <si>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</si>
  <si>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</si>
  <si>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</si>
  <si>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</si>
  <si>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</si>
  <si>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</si>
  <si>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</si>
  <si>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</si>
  <si>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奈良県安堵町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</si>
  <si>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</si>
  <si>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</si>
  <si>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</si>
  <si>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</si>
  <si>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</si>
  <si>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</si>
  <si>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</si>
  <si>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</si>
  <si>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</si>
  <si>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</si>
  <si>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</si>
  <si>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</si>
  <si>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</si>
  <si>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</si>
  <si>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</si>
  <si>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</si>
  <si>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</si>
  <si>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</si>
  <si>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</si>
  <si>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</si>
  <si>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</si>
  <si>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</si>
  <si>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</si>
  <si>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</si>
  <si>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</si>
  <si>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</si>
  <si>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</si>
  <si>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</si>
  <si>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</si>
  <si>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</si>
  <si>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</si>
  <si>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</si>
  <si>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</si>
  <si>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</si>
  <si>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</si>
  <si>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</si>
  <si>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</si>
  <si>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</si>
  <si>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</si>
  <si>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</si>
  <si>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</si>
  <si>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</si>
  <si>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</si>
  <si>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</si>
  <si>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</si>
  <si>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</si>
  <si>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</si>
  <si>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</si>
  <si>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</si>
  <si>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</si>
  <si>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</si>
  <si>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</si>
  <si>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</si>
  <si>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</si>
  <si>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</si>
  <si>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</si>
  <si>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</si>
  <si>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</si>
  <si>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</si>
  <si>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</si>
  <si>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</si>
  <si>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</si>
  <si>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</si>
  <si>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</si>
  <si>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</si>
  <si>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</si>
  <si>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</si>
  <si>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</si>
  <si>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</si>
  <si>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</si>
  <si>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</si>
  <si>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</si>
  <si>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</si>
  <si>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</si>
  <si>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</si>
  <si>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</si>
  <si>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</si>
  <si>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</si>
  <si>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</si>
  <si>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</si>
  <si>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</si>
  <si>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</si>
  <si>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</si>
  <si>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</si>
  <si>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</si>
  <si>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</si>
  <si>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</si>
  <si>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</si>
  <si>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</si>
  <si>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</si>
  <si>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</si>
  <si>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</si>
  <si>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</si>
  <si>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</si>
  <si>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</si>
  <si>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</si>
  <si>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</si>
  <si>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</si>
  <si>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</si>
  <si>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</si>
  <si>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</si>
  <si>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</si>
  <si>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</si>
  <si>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</si>
  <si>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</si>
  <si>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</si>
  <si>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</si>
  <si>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</si>
  <si>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</si>
  <si>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</si>
  <si>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</si>
  <si>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</si>
  <si>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</si>
  <si>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</si>
  <si>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</si>
  <si>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</si>
  <si>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</si>
  <si>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</si>
  <si>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</si>
  <si>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</si>
  <si>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</si>
  <si>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</si>
  <si>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</si>
  <si>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</si>
  <si>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</si>
  <si>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</si>
  <si>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</si>
  <si>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</si>
  <si>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</si>
  <si>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</si>
  <si>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</si>
  <si>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</si>
  <si>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</si>
  <si>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</si>
  <si>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</si>
  <si>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</si>
  <si>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</si>
  <si>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</si>
  <si>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</si>
  <si>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</si>
  <si>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</si>
  <si>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</si>
  <si>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</si>
  <si>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</si>
  <si>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</si>
  <si>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</si>
  <si>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</si>
  <si>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</si>
  <si>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</si>
  <si>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奈良県安堵町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</si>
  <si>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</si>
  <si>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</si>
  <si>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</si>
  <si>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</si>
  <si>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</si>
  <si>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</si>
  <si>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</si>
  <si>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</si>
  <si>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</si>
  <si>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</si>
  <si>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</si>
  <si>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</si>
  <si>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</si>
  <si>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</si>
  <si>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</si>
  <si>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</si>
  <si>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</si>
  <si>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</si>
  <si>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</si>
  <si>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</si>
  <si>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</si>
  <si>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</si>
  <si>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</si>
  <si>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</si>
  <si>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</si>
  <si>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</si>
  <si>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</si>
  <si>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</si>
  <si>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</si>
  <si>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</si>
  <si>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</si>
  <si>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</si>
  <si>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</si>
  <si>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</si>
  <si>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</si>
  <si>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</si>
  <si>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</si>
  <si>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</si>
  <si>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</si>
  <si>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</si>
  <si>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</si>
  <si>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</si>
  <si>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</si>
  <si>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</si>
  <si>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</si>
  <si>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</si>
  <si>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</si>
  <si>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</si>
  <si>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</si>
  <si>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</si>
  <si>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</si>
  <si>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</si>
  <si>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</si>
  <si>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</si>
  <si>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</si>
  <si>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</si>
  <si>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</si>
  <si>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</si>
  <si>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</si>
  <si>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</si>
  <si>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</si>
  <si>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</si>
  <si>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</si>
  <si>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</si>
  <si>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</si>
  <si>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</si>
  <si>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</si>
  <si>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</si>
  <si>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</si>
  <si>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</si>
  <si>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</si>
  <si>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</si>
  <si>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</si>
  <si>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</si>
  <si>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</si>
  <si>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</si>
  <si>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</si>
  <si>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</si>
  <si>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</si>
  <si>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</si>
  <si>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</si>
  <si>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</si>
  <si>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</si>
  <si>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</si>
  <si>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</si>
  <si>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</si>
  <si>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</si>
  <si>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</si>
  <si>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</si>
  <si>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</si>
  <si>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</si>
  <si>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</si>
  <si>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</si>
  <si>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</si>
  <si>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</si>
  <si>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</si>
  <si>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</si>
  <si>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</si>
  <si>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</si>
  <si>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</si>
  <si>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</si>
  <si>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</si>
  <si>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</si>
  <si>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</si>
  <si>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</si>
  <si>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</si>
  <si>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</si>
  <si>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</si>
  <si>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</si>
  <si>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</si>
  <si>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</si>
  <si>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</si>
  <si>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</si>
  <si>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</si>
  <si>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</si>
  <si>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</si>
  <si>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</si>
  <si>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</si>
  <si>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</si>
  <si>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</si>
  <si>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</si>
  <si>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</si>
  <si>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</si>
  <si>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</si>
  <si>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</si>
  <si>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</si>
  <si>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</si>
  <si>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</si>
  <si>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</si>
  <si>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</si>
  <si>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</si>
  <si>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</si>
  <si>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</si>
  <si>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</si>
  <si>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</si>
  <si>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</si>
  <si>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</si>
  <si>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</si>
  <si>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</si>
  <si>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</si>
  <si>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</si>
  <si>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</si>
  <si>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</si>
  <si>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</si>
  <si>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</si>
  <si>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</si>
  <si>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</si>
  <si>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</si>
  <si>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</si>
  <si>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</si>
  <si>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</si>
  <si>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</si>
  <si>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</si>
  <si>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</si>
  <si>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</si>
  <si>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</si>
  <si>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</si>
  <si>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</si>
  <si>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</si>
  <si>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</si>
  <si>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</si>
  <si>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</si>
  <si>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</si>
  <si>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</si>
  <si>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</si>
  <si>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</si>
  <si>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</si>
  <si>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</si>
  <si>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</si>
  <si>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</si>
  <si>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</si>
  <si>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</si>
  <si>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</si>
  <si>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</si>
  <si>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</si>
  <si>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</si>
  <si>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8.98</t>
  </si>
  <si>
    <t>国民健康保険特別会計</t>
  </si>
  <si>
    <t>▲ 1.70</t>
  </si>
  <si>
    <t>▲ 2.66</t>
  </si>
  <si>
    <t>▲ 3.49</t>
  </si>
  <si>
    <t>▲ 3.10</t>
  </si>
  <si>
    <t>▲ 4.28</t>
  </si>
  <si>
    <t>住宅新築資金等貸付事業特別会計</t>
  </si>
  <si>
    <t>▲ 1.03</t>
  </si>
  <si>
    <t>▲ 1.06</t>
  </si>
  <si>
    <t>▲ 1.13</t>
  </si>
  <si>
    <t>▲ 1.11</t>
  </si>
  <si>
    <t>▲ 1.10</t>
  </si>
  <si>
    <t>一般会計</t>
  </si>
  <si>
    <t>水道事業会計</t>
  </si>
  <si>
    <t>介護保険特別会計（保険事業勘定）</t>
  </si>
  <si>
    <t>後期高齢者医療特別会計</t>
  </si>
  <si>
    <t>下水道事業特別会計</t>
  </si>
  <si>
    <t>その他会計（赤字）</t>
  </si>
  <si>
    <t>その他会計（黒字）</t>
  </si>
  <si>
    <t>老人福祉施設　三室園組合</t>
    <rPh sb="0" eb="2">
      <t>ロウジン</t>
    </rPh>
    <rPh sb="2" eb="4">
      <t>フクシ</t>
    </rPh>
    <rPh sb="4" eb="6">
      <t>シセツ</t>
    </rPh>
    <rPh sb="7" eb="9">
      <t>ミムロ</t>
    </rPh>
    <rPh sb="9" eb="10">
      <t>エン</t>
    </rPh>
    <rPh sb="10" eb="12">
      <t>クミアイ</t>
    </rPh>
    <phoneticPr fontId="2"/>
  </si>
  <si>
    <t>奈良県市町村総合事務組合</t>
    <rPh sb="0" eb="3">
      <t>ナラケン</t>
    </rPh>
    <rPh sb="3" eb="6">
      <t>シチョウソン</t>
    </rPh>
    <rPh sb="6" eb="8">
      <t>ソウゴウ</t>
    </rPh>
    <rPh sb="8" eb="10">
      <t>ジム</t>
    </rPh>
    <rPh sb="10" eb="12">
      <t>クミアイ</t>
    </rPh>
    <phoneticPr fontId="2"/>
  </si>
  <si>
    <t>西和衛生試験センター</t>
    <rPh sb="0" eb="1">
      <t>ニシ</t>
    </rPh>
    <rPh sb="1" eb="2">
      <t>ワ</t>
    </rPh>
    <rPh sb="2" eb="4">
      <t>エイセイ</t>
    </rPh>
    <rPh sb="4" eb="6">
      <t>シケン</t>
    </rPh>
    <phoneticPr fontId="2"/>
  </si>
  <si>
    <t>奈良県広域消防組合</t>
    <rPh sb="0" eb="3">
      <t>ナラケン</t>
    </rPh>
    <rPh sb="3" eb="5">
      <t>コウイキ</t>
    </rPh>
    <rPh sb="5" eb="7">
      <t>ショウボウ</t>
    </rPh>
    <rPh sb="7" eb="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</si>
  <si>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</si>
  <si>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王寺周辺休日応急施設組合</t>
    <rPh sb="0" eb="2">
      <t>オウジ</t>
    </rPh>
    <rPh sb="2" eb="4">
      <t>シュウヘン</t>
    </rPh>
    <rPh sb="4" eb="6">
      <t>キュウジツ</t>
    </rPh>
    <rPh sb="6" eb="8">
      <t>オウキュウ</t>
    </rPh>
    <rPh sb="8" eb="10">
      <t>シセツ</t>
    </rPh>
    <rPh sb="10" eb="12">
      <t>クミアイ</t>
    </rPh>
    <phoneticPr fontId="2"/>
  </si>
  <si>
    <t>安堵町土地開発公社</t>
    <rPh sb="0" eb="3">
      <t>アンドチョウ</t>
    </rPh>
    <rPh sb="3" eb="5">
      <t>トチ</t>
    </rPh>
    <rPh sb="5" eb="7">
      <t>カイハツ</t>
    </rPh>
    <rPh sb="7" eb="9">
      <t>コウシャ</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</si>
  <si>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</si>
  <si>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</si>
  <si>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</si>
  <si>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</si>
  <si>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</si>
  <si>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</si>
  <si>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</si>
  <si>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</si>
  <si>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</si>
  <si>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</si>
  <si>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</si>
  <si>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</si>
  <si>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近年は大型事業の抑制及び計画的な償還により、実質公債費比率は減少傾向にある。今後も新規発行債を抑制し、将来負担比率を増やさないように健全な財政運営に努める。</t>
    <rPh sb="0" eb="2">
      <t>キンネン</t>
    </rPh>
    <rPh sb="3" eb="5">
      <t>オオガタ</t>
    </rPh>
    <rPh sb="5" eb="7">
      <t>ジギョウ</t>
    </rPh>
    <rPh sb="8" eb="10">
      <t>ヨクセイ</t>
    </rPh>
    <rPh sb="10" eb="11">
      <t>オヨ</t>
    </rPh>
    <rPh sb="12" eb="14">
      <t>ケイカク</t>
    </rPh>
    <rPh sb="14" eb="15">
      <t>テキ</t>
    </rPh>
    <rPh sb="16" eb="18">
      <t>ショウカン</t>
    </rPh>
    <rPh sb="22" eb="24">
      <t>ジッシツ</t>
    </rPh>
    <rPh sb="24" eb="27">
      <t>コウサイヒ</t>
    </rPh>
    <rPh sb="27" eb="29">
      <t>ヒリツ</t>
    </rPh>
    <rPh sb="30" eb="32">
      <t>ゲンショウ</t>
    </rPh>
    <rPh sb="32" eb="34">
      <t>ケイコウ</t>
    </rPh>
    <rPh sb="38" eb="40">
      <t>コンゴ</t>
    </rPh>
    <rPh sb="41" eb="43">
      <t>シンキ</t>
    </rPh>
    <rPh sb="43" eb="45">
      <t>ハッコウ</t>
    </rPh>
    <rPh sb="45" eb="46">
      <t>サイ</t>
    </rPh>
    <rPh sb="47" eb="49">
      <t>ヨクセイ</t>
    </rPh>
    <rPh sb="51" eb="53">
      <t>ショウライ</t>
    </rPh>
    <rPh sb="53" eb="55">
      <t>フタン</t>
    </rPh>
    <rPh sb="55" eb="57">
      <t>ヒリツ</t>
    </rPh>
    <rPh sb="58" eb="59">
      <t>フ</t>
    </rPh>
    <rPh sb="66" eb="68">
      <t>ケンゼン</t>
    </rPh>
    <rPh sb="69" eb="71">
      <t>ザイセイ</t>
    </rPh>
    <rPh sb="71" eb="73">
      <t>ウンエイ</t>
    </rPh>
    <rPh sb="74" eb="75">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</si>
</sst>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xmlns:c16r2="http://schemas.microsoft.com/office/drawing/2015/06/chart">
            <c:ext xmlns:c16="http://schemas.microsoft.com/office/drawing/2014/chart" uri="{C3380CC4-5D6E-409C-BE32-E72D297353CC}">
              <c16:uniqueId val="{00000000-7E40-4404-8409-3BD7980BEF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23302</c:v>
                </c:pt>
                <c:pt idx="1">
                  <c:v>32178</c:v>
                </c:pt>
                <c:pt idx="2">
                  <c:v>55095</c:v>
                </c:pt>
                <c:pt idx="3">
                  <c:v>11946</c:v>
                </c:pt>
                <c:pt idx="4">
                  <c:v>31419</c:v>
                </c:pt>
              </c:numCache>
            </c:numRef>
          </c:val>
          <c:smooth val="0"/>
          <c:extLst xmlns:c16r2="http://schemas.microsoft.com/office/drawing/2015/06/chart">
            <c:ext xmlns:c16="http://schemas.microsoft.com/office/drawing/2014/chart" uri="{C3380CC4-5D6E-409C-BE32-E72D297353CC}">
              <c16:uniqueId val="{00000001-7E40-4404-8409-3BD7980BEF34}"/>
            </c:ext>
          </c:extLst>
        </c:ser>
        <c:dLbls>
          <c:showLegendKey val="0"/>
          <c:showVal val="0"/>
          <c:showCatName val="0"/>
          <c:showSerName val="0"/>
          <c:showPercent val="0"/>
          <c:showBubbleSize val="0"/>
        </c:dLbls>
        <c:marker val="1"/>
        <c:smooth val="0"/>
        <c:axId val="119878400"/>
        <c:axId val="119880320"/>
      </c:lineChart>
      <c:catAx>
        <c:axId val="119878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80320"/>
        <c:crosses val="autoZero"/>
        <c:auto val="1"/>
        <c:lblAlgn val="ctr"/>
        <c:lblOffset val="100"/>
        <c:tickLblSkip val="1"/>
        <c:tickMarkSkip val="1"/>
        <c:noMultiLvlLbl val="0"/>
      </c:catAx>
      <c:valAx>
        <c:axId val="1198803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78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16.55</c:v>
                </c:pt>
                <c:pt idx="1">
                  <c:v>20.69</c:v>
                </c:pt>
                <c:pt idx="2">
                  <c:v>20.89</c:v>
                </c:pt>
                <c:pt idx="3">
                  <c:v>26.09</c:v>
                </c:pt>
                <c:pt idx="4">
                  <c:v>18.510000000000002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43.81</c:v>
                </c:pt>
                <c:pt idx="1">
                  <c:v>43</c:v>
                </c:pt>
                <c:pt idx="2">
                  <c:v>43.56</c:v>
                </c:pt>
                <c:pt idx="3">
                  <c:v>42.09</c:v>
                </c:pt>
                <c:pt idx="4">
                  <c:v>44.55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7801984"/>
        <c:axId val="16780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6.11</c:v>
                </c:pt>
                <c:pt idx="1">
                  <c:v>4.46</c:v>
                </c:pt>
                <c:pt idx="2">
                  <c:v>0.08</c:v>
                </c:pt>
                <c:pt idx="3">
                  <c:v>6.02</c:v>
                </c:pt>
                <c:pt idx="4">
                  <c:v>-8.98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7801984"/>
        <c:axId val="167803904"/>
      </c:lineChart>
      <c:catAx>
        <c:axId val="16780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803904"/>
        <c:crosses val="autoZero"/>
        <c:auto val="1"/>
        <c:lblAlgn val="ctr"/>
        <c:lblOffset val="100"/>
        <c:tickLblSkip val="1"/>
        <c:tickMarkSkip val="1"/>
        <c:noMultiLvlLbl val="0"/>
      </c:catAx>
      <c:valAx>
        <c:axId val="16780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80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0.02</c:v>
                </c:pt>
                <c:pt idx="4">
                  <c:v>#N/A</c:v>
                </c:pt>
                <c:pt idx="5">
                  <c:v>0.22</c:v>
                </c:pt>
                <c:pt idx="6">
                  <c:v>#N/A</c:v>
                </c:pt>
                <c:pt idx="7">
                  <c:v>0</c:v>
                </c:pt>
                <c:pt idx="8">
                  <c:v>#N/A</c:v>
                </c:pt>
                <c:pt idx="9">
                  <c:v>0.68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16.77</c:v>
                </c:pt>
                <c:pt idx="2">
                  <c:v>#N/A</c:v>
                </c:pt>
                <c:pt idx="3">
                  <c:v>17.059999999999999</c:v>
                </c:pt>
                <c:pt idx="4">
                  <c:v>#N/A</c:v>
                </c:pt>
                <c:pt idx="5">
                  <c:v>17.079999999999998</c:v>
                </c:pt>
                <c:pt idx="6">
                  <c:v>#N/A</c:v>
                </c:pt>
                <c:pt idx="7">
                  <c:v>16.899999999999999</c:v>
                </c:pt>
                <c:pt idx="8">
                  <c:v>#N/A</c:v>
                </c:pt>
                <c:pt idx="9">
                  <c:v>16.88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17.579999999999998</c:v>
                </c:pt>
                <c:pt idx="2">
                  <c:v>#N/A</c:v>
                </c:pt>
                <c:pt idx="3">
                  <c:v>21.75</c:v>
                </c:pt>
                <c:pt idx="4">
                  <c:v>#N/A</c:v>
                </c:pt>
                <c:pt idx="5">
                  <c:v>22.02</c:v>
                </c:pt>
                <c:pt idx="6">
                  <c:v>#N/A</c:v>
                </c:pt>
                <c:pt idx="7">
                  <c:v>27.2</c:v>
                </c:pt>
                <c:pt idx="8">
                  <c:v>#N/A</c:v>
                </c:pt>
                <c:pt idx="9">
                  <c:v>19.62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1.03</c:v>
                </c:pt>
                <c:pt idx="1">
                  <c:v>#N/A</c:v>
                </c:pt>
                <c:pt idx="2">
                  <c:v>1.06</c:v>
                </c:pt>
                <c:pt idx="3">
                  <c:v>#N/A</c:v>
                </c:pt>
                <c:pt idx="4">
                  <c:v>1.1299999999999999</c:v>
                </c:pt>
                <c:pt idx="5">
                  <c:v>#N/A</c:v>
                </c:pt>
                <c:pt idx="6">
                  <c:v>1.1100000000000001</c:v>
                </c:pt>
                <c:pt idx="7">
                  <c:v>#N/A</c:v>
                </c:pt>
                <c:pt idx="8">
                  <c:v>1.1000000000000001</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1.7</c:v>
                </c:pt>
                <c:pt idx="1">
                  <c:v>#N/A</c:v>
                </c:pt>
                <c:pt idx="2">
                  <c:v>2.66</c:v>
                </c:pt>
                <c:pt idx="3">
                  <c:v>#N/A</c:v>
                </c:pt>
                <c:pt idx="4">
                  <c:v>3.49</c:v>
                </c:pt>
                <c:pt idx="5">
                  <c:v>#N/A</c:v>
                </c:pt>
                <c:pt idx="6">
                  <c:v>3.1</c:v>
                </c:pt>
                <c:pt idx="7">
                  <c:v>#N/A</c:v>
                </c:pt>
                <c:pt idx="8">
                  <c:v>4.28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8057856"/>
        <c:axId val="168059648"/>
      </c:barChart>
      <c:catAx>
        <c:axId val="16805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059648"/>
        <c:crosses val="autoZero"/>
        <c:auto val="1"/>
        <c:lblAlgn val="ctr"/>
        <c:lblOffset val="100"/>
        <c:tickLblSkip val="1"/>
        <c:tickMarkSkip val="1"/>
        <c:noMultiLvlLbl val="0"/>
      </c:catAx>
      <c:valAx>
        <c:axId val="16805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05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440</c:v>
                </c:pt>
                <c:pt idx="5">
                  <c:v>435</c:v>
                </c:pt>
                <c:pt idx="8">
                  <c:v>448</c:v>
                </c:pt>
                <c:pt idx="11">
                  <c:v>415</c:v>
                </c:pt>
                <c:pt idx="14">
                  <c:v>331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8</c:v>
                </c:pt>
                <c:pt idx="6">
                  <c:v>5</c:v>
                </c:pt>
                <c:pt idx="9">
                  <c:v>4</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82</c:v>
                </c:pt>
                <c:pt idx="3">
                  <c:v>76</c:v>
                </c:pt>
                <c:pt idx="6">
                  <c:v>80</c:v>
                </c:pt>
                <c:pt idx="9">
                  <c:v>90</c:v>
                </c:pt>
                <c:pt idx="12">
                  <c:v>81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437</c:v>
                </c:pt>
                <c:pt idx="3">
                  <c:v>404</c:v>
                </c:pt>
                <c:pt idx="6">
                  <c:v>407</c:v>
                </c:pt>
                <c:pt idx="9">
                  <c:v>375</c:v>
                </c:pt>
                <c:pt idx="12">
                  <c:v>361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8187776"/>
        <c:axId val="168189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84</c:v>
                </c:pt>
                <c:pt idx="2">
                  <c:v>#N/A</c:v>
                </c:pt>
                <c:pt idx="3">
                  <c:v>#N/A</c:v>
                </c:pt>
                <c:pt idx="4">
                  <c:v>53</c:v>
                </c:pt>
                <c:pt idx="5">
                  <c:v>#N/A</c:v>
                </c:pt>
                <c:pt idx="6">
                  <c:v>#N/A</c:v>
                </c:pt>
                <c:pt idx="7">
                  <c:v>44</c:v>
                </c:pt>
                <c:pt idx="8">
                  <c:v>#N/A</c:v>
                </c:pt>
                <c:pt idx="9">
                  <c:v>#N/A</c:v>
                </c:pt>
                <c:pt idx="10">
                  <c:v>54</c:v>
                </c:pt>
                <c:pt idx="11">
                  <c:v>#N/A</c:v>
                </c:pt>
                <c:pt idx="12">
                  <c:v>#N/A</c:v>
                </c:pt>
                <c:pt idx="13">
                  <c:v>116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8187776"/>
        <c:axId val="168189952"/>
      </c:lineChart>
      <c:catAx>
        <c:axId val="16818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189952"/>
        <c:crosses val="autoZero"/>
        <c:auto val="1"/>
        <c:lblAlgn val="ctr"/>
        <c:lblOffset val="100"/>
        <c:tickLblSkip val="1"/>
        <c:tickMarkSkip val="1"/>
        <c:noMultiLvlLbl val="0"/>
      </c:catAx>
      <c:valAx>
        <c:axId val="16818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18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4355</c:v>
                </c:pt>
                <c:pt idx="5">
                  <c:v>4171</c:v>
                </c:pt>
                <c:pt idx="8">
                  <c:v>3929</c:v>
                </c:pt>
                <c:pt idx="11">
                  <c:v>3746</c:v>
                </c:pt>
                <c:pt idx="14">
                  <c:v>3582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69</c:v>
                </c:pt>
                <c:pt idx="5">
                  <c:v>42</c:v>
                </c:pt>
                <c:pt idx="8">
                  <c:v>25</c:v>
                </c:pt>
                <c:pt idx="11">
                  <c:v>11</c:v>
                </c:pt>
                <c:pt idx="14">
                  <c:v>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1692</c:v>
                </c:pt>
                <c:pt idx="5">
                  <c:v>1693</c:v>
                </c:pt>
                <c:pt idx="8">
                  <c:v>1697</c:v>
                </c:pt>
                <c:pt idx="11">
                  <c:v>1652</c:v>
                </c:pt>
                <c:pt idx="14">
                  <c:v>1655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616</c:v>
                </c:pt>
                <c:pt idx="3">
                  <c:v>697</c:v>
                </c:pt>
                <c:pt idx="6">
                  <c:v>498</c:v>
                </c:pt>
                <c:pt idx="9">
                  <c:v>365</c:v>
                </c:pt>
                <c:pt idx="12">
                  <c:v>317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c:v>
                </c:pt>
                <c:pt idx="3">
                  <c:v>44</c:v>
                </c:pt>
                <c:pt idx="6">
                  <c:v>47</c:v>
                </c:pt>
                <c:pt idx="9">
                  <c:v>60</c:v>
                </c:pt>
                <c:pt idx="12">
                  <c:v>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1468</c:v>
                </c:pt>
                <c:pt idx="3">
                  <c:v>1480</c:v>
                </c:pt>
                <c:pt idx="6">
                  <c:v>1476</c:v>
                </c:pt>
                <c:pt idx="9">
                  <c:v>1318</c:v>
                </c:pt>
                <c:pt idx="12">
                  <c:v>1285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37</c:v>
                </c:pt>
                <c:pt idx="3">
                  <c:v>37</c:v>
                </c:pt>
                <c:pt idx="6">
                  <c:v>37</c:v>
                </c:pt>
                <c:pt idx="9">
                  <c:v>38</c:v>
                </c:pt>
                <c:pt idx="12">
                  <c:v>23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3768</c:v>
                </c:pt>
                <c:pt idx="3">
                  <c:v>3633</c:v>
                </c:pt>
                <c:pt idx="6">
                  <c:v>3588</c:v>
                </c:pt>
                <c:pt idx="9">
                  <c:v>3422</c:v>
                </c:pt>
                <c:pt idx="12">
                  <c:v>3227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325888"/>
        <c:axId val="168327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325888"/>
        <c:axId val="168327808"/>
      </c:lineChart>
      <c:catAx>
        <c:axId val="16832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27808"/>
        <c:crosses val="autoZero"/>
        <c:auto val="1"/>
        <c:lblAlgn val="ctr"/>
        <c:lblOffset val="100"/>
        <c:tickLblSkip val="1"/>
        <c:tickMarkSkip val="1"/>
        <c:noMultiLvlLbl val="0"/>
      </c:catAx>
      <c:valAx>
        <c:axId val="16832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2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{828B35A6-316D-471F-9015-8CC4F4B27CFC}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751-4BEC-A411-2ECEC5AE3BB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{90AFFF9C-613D-4E2D-8767-93E79BE49E9A}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751-4BEC-A411-2ECEC5AE3BB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{C14181D4-7686-4F32-912C-4AFE47A9EF06}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751-4BEC-A411-2ECEC5AE3BB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{31B51663-B636-469D-9B8F-6F1E3E241444}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751-4BEC-A411-2ECEC5AE3BB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{3AEEB60F-FBEC-4B91-8BFB-ABEBC2DB0702}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751-4BEC-A411-2ECEC5AE3B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8751-4BEC-A411-2ECEC5AE3BB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{3E803E69-D972-41AD-9401-3A5B9CD9859B}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751-4BEC-A411-2ECEC5AE3BB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{E9D98C89-D70C-4BA3-B4A9-B093569919B8}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751-4BEC-A411-2ECEC5AE3BB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{96BFE422-2C7E-486B-BF72-5401DD42CDC9}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751-4BEC-A411-2ECEC5AE3BB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{29CA1E40-D5DA-456B-AC98-A7CCDCE5FAD5}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751-4BEC-A411-2ECEC5AE3BB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{C52CBD2A-FF63-4035-819E-1129359C80CB}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751-4BEC-A411-2ECEC5AE3B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8751-4BEC-A411-2ECEC5AE3BB0}"/>
            </c:ext>
          </c:extLst>
        </c:ser>
        <c:dLbls>
          <c:showLegendKey val="0"/>
          <c:showVal val="0"/>
          <c:showCatName val="0"/>
          <c:showSerName val="0"/>
          <c:showPercent val="0"/>
          <c:showBubbleSize val="0"/>
        </c:dLbls>
        <c:axId val="168686720"/>
        <c:axId val="168688640"/>
      </c:scatterChart>
      <c:valAx>
        <c:axId val="168686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688640"/>
        <c:crosses val="autoZero"/>
        <c:crossBetween val="midCat"/>
      </c:valAx>
      <c:valAx>
        <c:axId val="168688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686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{BCAA4815-EEC3-4A58-8C08-8B153ADB2870}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9C0-4902-BBF6-E3309F4410C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{2F706C34-D355-4BDF-B0DF-575643E61837}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9C0-4902-BBF6-E3309F4410C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{06D39583-B71C-488B-8652-31B3338A72E2}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9C0-4902-BBF6-E3309F4410C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{7337A025-C6F5-46E6-B489-FE49227C6DD8}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9C0-4902-BBF6-E3309F4410C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{86AF69C0-9ED5-4B42-B377-615E80AC59A6}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9C0-4902-BBF6-E3309F4410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5.5</c:v>
                </c:pt>
                <c:pt idx="2">
                  <c:v>3.3</c:v>
                </c:pt>
                <c:pt idx="3">
                  <c:v>2.7</c:v>
                </c:pt>
                <c:pt idx="4">
                  <c:v>3.8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F9C0-4902-BBF6-E3309F4410C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{A1A311F2-0F94-4E88-B560-E2E6CFA430D8}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9C0-4902-BBF6-E3309F4410C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{BDE02471-2E86-4B53-AAEB-E32CE44AA1E6}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9C0-4902-BBF6-E3309F4410C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{59D7BA4A-BD3E-47D5-AC97-A4B4CC934530}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9C0-4902-BBF6-E3309F4410C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{0CE7E059-461B-4E19-9971-A76C8D78477A}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9C0-4902-BBF6-E3309F4410C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{42A75B15-4534-4C99-A678-6A063C10EF33}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9C0-4902-BBF6-E3309F4410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F9C0-4902-BBF6-E3309F4410CC}"/>
            </c:ext>
          </c:extLst>
        </c:ser>
        <c:dLbls>
          <c:showLegendKey val="0"/>
          <c:showVal val="0"/>
          <c:showCatName val="0"/>
          <c:showSerName val="0"/>
          <c:showPercent val="0"/>
          <c:showBubbleSize val="0"/>
        </c:dLbls>
        <c:axId val="168821888"/>
        <c:axId val="168823808"/>
      </c:scatterChart>
      <c:valAx>
        <c:axId val="168821888"/>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823808"/>
        <c:crosses val="autoZero"/>
        <c:crossBetween val="midCat"/>
      </c:valAx>
      <c:valAx>
        <c:axId val="168823808"/>
        <c:scaling>
          <c:orientation val="minMax"/>
          <c:max val="3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821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実質公債費比率は３カ年平均が３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８％となっており、前年度に比べて増加している。要因としては、交付税算入額の減少によるものである。今後も新規発行債の抑制により、健全な財政運営に努める。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将来負担比率は低く、今後も交付金等を活用し、地方債発行の抑制や物件費・補助費等の削減に努め、財政健全化を維持する。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7,559
7,448
4.31
3,584,459
3,166,863
404,734
2,186,297
3,226,701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7,559
7,448
4.31
3,584,459
3,166,863
404,734
2,186,297
3,226,701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7,559
7,448
4.31
3,584,459
3,166,863
404,734
2,186,297
3,226,701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7,559
7,448
4.31
3,584,459
3,166,863
404,734
2,186,297
3,226,701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及び高齢化に加え、町内に中心となる産業がない等により、財政基盤が弱く、類似団体平均を下回っている。今後も事務的経費の歳出抑制及び徴収事務の強化に取り込み、行政の効率化に努めることにより、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72269</xdr:rowOff>
    </xdr:to>
    <xdr:cxnSp macro="">
      <xdr:nvCxnSpPr>
        <xdr:cNvPr id="69" name="直線コネクタ 68"/>
        <xdr:cNvCxnSpPr/>
      </xdr:nvCxnSpPr>
      <xdr:spPr>
        <a:xfrm flipV="1">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72269</xdr:rowOff>
    </xdr:to>
    <xdr:cxnSp macro="">
      <xdr:nvCxnSpPr>
        <xdr:cNvPr id="72" name="直線コネクタ 71"/>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72269</xdr:rowOff>
    </xdr:to>
    <xdr:cxnSp macro="">
      <xdr:nvCxnSpPr>
        <xdr:cNvPr id="75" name="直線コネクタ 74"/>
        <xdr:cNvCxnSpPr/>
      </xdr:nvCxnSpPr>
      <xdr:spPr>
        <a:xfrm>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60778</xdr:rowOff>
    </xdr:to>
    <xdr:cxnSp macro="">
      <xdr:nvCxnSpPr>
        <xdr:cNvPr id="78" name="直線コネクタ 77"/>
        <xdr:cNvCxnSpPr/>
      </xdr:nvCxnSpPr>
      <xdr:spPr>
        <a:xfrm>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97" name="テキスト ボックス 96"/>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今後の動向としても、地方交付税に左右されるため、町税等の自主財源の確保に努めるとともに事務事業の見直しを進め、経常経費の削減に努める。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4656</xdr:rowOff>
    </xdr:from>
    <xdr:to>
      <xdr:col>7</xdr:col>
      <xdr:colOff>152400</xdr:colOff>
      <xdr:row>66</xdr:row>
      <xdr:rowOff>22225</xdr:rowOff>
    </xdr:to>
    <xdr:cxnSp macro="">
      <xdr:nvCxnSpPr>
        <xdr:cNvPr id="132" name="直線コネクタ 131"/>
        <xdr:cNvCxnSpPr/>
      </xdr:nvCxnSpPr>
      <xdr:spPr>
        <a:xfrm>
          <a:off x="4114800" y="11148906"/>
          <a:ext cx="8382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4656</xdr:rowOff>
    </xdr:from>
    <xdr:to>
      <xdr:col>6</xdr:col>
      <xdr:colOff>0</xdr:colOff>
      <xdr:row>65</xdr:row>
      <xdr:rowOff>121285</xdr:rowOff>
    </xdr:to>
    <xdr:cxnSp macro="">
      <xdr:nvCxnSpPr>
        <xdr:cNvPr id="135" name="直線コネクタ 134"/>
        <xdr:cNvCxnSpPr/>
      </xdr:nvCxnSpPr>
      <xdr:spPr>
        <a:xfrm flipV="1">
          <a:off x="3225800" y="1114890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73025</xdr:rowOff>
    </xdr:from>
    <xdr:to>
      <xdr:col>4</xdr:col>
      <xdr:colOff>482600</xdr:colOff>
      <xdr:row>65</xdr:row>
      <xdr:rowOff>121285</xdr:rowOff>
    </xdr:to>
    <xdr:cxnSp macro="">
      <xdr:nvCxnSpPr>
        <xdr:cNvPr id="138" name="直線コネクタ 137"/>
        <xdr:cNvCxnSpPr/>
      </xdr:nvCxnSpPr>
      <xdr:spPr>
        <a:xfrm>
          <a:off x="2336800" y="112172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73025</xdr:rowOff>
    </xdr:from>
    <xdr:to>
      <xdr:col>3</xdr:col>
      <xdr:colOff>279400</xdr:colOff>
      <xdr:row>65</xdr:row>
      <xdr:rowOff>105198</xdr:rowOff>
    </xdr:to>
    <xdr:cxnSp macro="">
      <xdr:nvCxnSpPr>
        <xdr:cNvPr id="141" name="直線コネクタ 140"/>
        <xdr:cNvCxnSpPr/>
      </xdr:nvCxnSpPr>
      <xdr:spPr>
        <a:xfrm flipV="1">
          <a:off x="1447800" y="1121727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142875</xdr:rowOff>
    </xdr:from>
    <xdr:to>
      <xdr:col>7</xdr:col>
      <xdr:colOff>203200</xdr:colOff>
      <xdr:row>66</xdr:row>
      <xdr:rowOff>73025</xdr:rowOff>
    </xdr:to>
    <xdr:sp macro="" textlink="">
      <xdr:nvSpPr>
        <xdr:cNvPr id="151" name="円/楕円 150"/>
        <xdr:cNvSpPr/>
      </xdr:nvSpPr>
      <xdr:spPr>
        <a:xfrm>
          <a:off x="4902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114952</xdr:rowOff>
    </xdr:from>
    <xdr:ext cx="762000" cy="259045"/>
    <xdr:sp macro="" textlink="">
      <xdr:nvSpPr>
        <xdr:cNvPr id="152" name="財政構造の弾力性該当値テキスト"/>
        <xdr:cNvSpPr txBox="1"/>
      </xdr:nvSpPr>
      <xdr:spPr>
        <a:xfrm>
          <a:off x="5041900" y="1125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125306</xdr:rowOff>
    </xdr:from>
    <xdr:to>
      <xdr:col>6</xdr:col>
      <xdr:colOff>50800</xdr:colOff>
      <xdr:row>65</xdr:row>
      <xdr:rowOff>55456</xdr:rowOff>
    </xdr:to>
    <xdr:sp macro="" textlink="">
      <xdr:nvSpPr>
        <xdr:cNvPr id="153" name="円/楕円 152"/>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40233</xdr:rowOff>
    </xdr:from>
    <xdr:ext cx="736600" cy="259045"/>
    <xdr:sp macro="" textlink="">
      <xdr:nvSpPr>
        <xdr:cNvPr id="154" name="テキスト ボックス 153"/>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70485</xdr:rowOff>
    </xdr:from>
    <xdr:to>
      <xdr:col>4</xdr:col>
      <xdr:colOff>533400</xdr:colOff>
      <xdr:row>66</xdr:row>
      <xdr:rowOff>635</xdr:rowOff>
    </xdr:to>
    <xdr:sp macro="" textlink="">
      <xdr:nvSpPr>
        <xdr:cNvPr id="155" name="円/楕円 154"/>
        <xdr:cNvSpPr/>
      </xdr:nvSpPr>
      <xdr:spPr>
        <a:xfrm>
          <a:off x="3175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156862</xdr:rowOff>
    </xdr:from>
    <xdr:ext cx="762000" cy="259045"/>
    <xdr:sp macro="" textlink="">
      <xdr:nvSpPr>
        <xdr:cNvPr id="156" name="テキスト ボックス 155"/>
        <xdr:cNvSpPr txBox="1"/>
      </xdr:nvSpPr>
      <xdr:spPr>
        <a:xfrm>
          <a:off x="2844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22225</xdr:rowOff>
    </xdr:from>
    <xdr:to>
      <xdr:col>3</xdr:col>
      <xdr:colOff>330200</xdr:colOff>
      <xdr:row>65</xdr:row>
      <xdr:rowOff>123825</xdr:rowOff>
    </xdr:to>
    <xdr:sp macro="" textlink="">
      <xdr:nvSpPr>
        <xdr:cNvPr id="157" name="円/楕円 156"/>
        <xdr:cNvSpPr/>
      </xdr:nvSpPr>
      <xdr:spPr>
        <a:xfrm>
          <a:off x="2286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108602</xdr:rowOff>
    </xdr:from>
    <xdr:ext cx="762000" cy="259045"/>
    <xdr:sp macro="" textlink="">
      <xdr:nvSpPr>
        <xdr:cNvPr id="158" name="テキスト ボックス 157"/>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54398</xdr:rowOff>
    </xdr:from>
    <xdr:to>
      <xdr:col>2</xdr:col>
      <xdr:colOff>127000</xdr:colOff>
      <xdr:row>65</xdr:row>
      <xdr:rowOff>155998</xdr:rowOff>
    </xdr:to>
    <xdr:sp macro="" textlink="">
      <xdr:nvSpPr>
        <xdr:cNvPr id="159" name="円/楕円 158"/>
        <xdr:cNvSpPr/>
      </xdr:nvSpPr>
      <xdr:spPr>
        <a:xfrm>
          <a:off x="1397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140775</xdr:rowOff>
    </xdr:from>
    <xdr:ext cx="762000" cy="259045"/>
    <xdr:sp macro="" textlink="">
      <xdr:nvSpPr>
        <xdr:cNvPr id="160" name="テキスト ボックス 159"/>
        <xdr:cNvSpPr txBox="1"/>
      </xdr:nvSpPr>
      <xdr:spPr>
        <a:xfrm>
          <a:off x="1066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[188,839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定員適正化計画に基づく定員管理や物件費等の歳出抑制により、類似団体平均を下回っている。今後も給与・定員管理の実施及び事務的経費等の抑制に努める。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72943</xdr:rowOff>
    </xdr:from>
    <xdr:to>
      <xdr:col>7</xdr:col>
      <xdr:colOff>152400</xdr:colOff>
      <xdr:row>82</xdr:row>
      <xdr:rowOff>99048</xdr:rowOff>
    </xdr:to>
    <xdr:cxnSp macro="">
      <xdr:nvCxnSpPr>
        <xdr:cNvPr id="195" name="直線コネクタ 194"/>
        <xdr:cNvCxnSpPr/>
      </xdr:nvCxnSpPr>
      <xdr:spPr>
        <a:xfrm>
          <a:off x="4114800" y="14131843"/>
          <a:ext cx="8382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25744</xdr:rowOff>
    </xdr:from>
    <xdr:to>
      <xdr:col>6</xdr:col>
      <xdr:colOff>0</xdr:colOff>
      <xdr:row>82</xdr:row>
      <xdr:rowOff>72943</xdr:rowOff>
    </xdr:to>
    <xdr:cxnSp macro="">
      <xdr:nvCxnSpPr>
        <xdr:cNvPr id="198" name="直線コネクタ 197"/>
        <xdr:cNvCxnSpPr/>
      </xdr:nvCxnSpPr>
      <xdr:spPr>
        <a:xfrm>
          <a:off x="3225800" y="14084644"/>
          <a:ext cx="889000" cy="4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1743</xdr:rowOff>
    </xdr:from>
    <xdr:to>
      <xdr:col>4</xdr:col>
      <xdr:colOff>482600</xdr:colOff>
      <xdr:row>82</xdr:row>
      <xdr:rowOff>25744</xdr:rowOff>
    </xdr:to>
    <xdr:cxnSp macro="">
      <xdr:nvCxnSpPr>
        <xdr:cNvPr id="201" name="直線コネクタ 200"/>
        <xdr:cNvCxnSpPr/>
      </xdr:nvCxnSpPr>
      <xdr:spPr>
        <a:xfrm>
          <a:off x="2336800" y="14060643"/>
          <a:ext cx="889000" cy="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1643</xdr:rowOff>
    </xdr:from>
    <xdr:to>
      <xdr:col>3</xdr:col>
      <xdr:colOff>279400</xdr:colOff>
      <xdr:row>82</xdr:row>
      <xdr:rowOff>1743</xdr:rowOff>
    </xdr:to>
    <xdr:cxnSp macro="">
      <xdr:nvCxnSpPr>
        <xdr:cNvPr id="204" name="直線コネクタ 203"/>
        <xdr:cNvCxnSpPr/>
      </xdr:nvCxnSpPr>
      <xdr:spPr>
        <a:xfrm>
          <a:off x="1447800" y="14060543"/>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48248</xdr:rowOff>
    </xdr:from>
    <xdr:to>
      <xdr:col>7</xdr:col>
      <xdr:colOff>203200</xdr:colOff>
      <xdr:row>82</xdr:row>
      <xdr:rowOff>149848</xdr:rowOff>
    </xdr:to>
    <xdr:sp macro="" textlink="">
      <xdr:nvSpPr>
        <xdr:cNvPr id="214" name="円/楕円 213"/>
        <xdr:cNvSpPr/>
      </xdr:nvSpPr>
      <xdr:spPr>
        <a:xfrm>
          <a:off x="4902200" y="141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64775</xdr:rowOff>
    </xdr:from>
    <xdr:ext cx="762000" cy="259045"/>
    <xdr:sp macro="" textlink="">
      <xdr:nvSpPr>
        <xdr:cNvPr id="215" name="人件費・物件費等の状況該当値テキスト"/>
        <xdr:cNvSpPr txBox="1"/>
      </xdr:nvSpPr>
      <xdr:spPr>
        <a:xfrm>
          <a:off x="5041900" y="139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188,839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22143</xdr:rowOff>
    </xdr:from>
    <xdr:to>
      <xdr:col>6</xdr:col>
      <xdr:colOff>50800</xdr:colOff>
      <xdr:row>82</xdr:row>
      <xdr:rowOff>123743</xdr:rowOff>
    </xdr:to>
    <xdr:sp macro="" textlink="">
      <xdr:nvSpPr>
        <xdr:cNvPr id="216" name="円/楕円 215"/>
        <xdr:cNvSpPr/>
      </xdr:nvSpPr>
      <xdr:spPr>
        <a:xfrm>
          <a:off x="4064000" y="140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133920</xdr:rowOff>
    </xdr:from>
    <xdr:ext cx="736600" cy="259045"/>
    <xdr:sp macro="" textlink="">
      <xdr:nvSpPr>
        <xdr:cNvPr id="217" name="テキスト ボックス 216"/>
        <xdr:cNvSpPr txBox="1"/>
      </xdr:nvSpPr>
      <xdr:spPr>
        <a:xfrm>
          <a:off x="3733800" y="1384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146394</xdr:rowOff>
    </xdr:from>
    <xdr:to>
      <xdr:col>4</xdr:col>
      <xdr:colOff>533400</xdr:colOff>
      <xdr:row>82</xdr:row>
      <xdr:rowOff>76544</xdr:rowOff>
    </xdr:to>
    <xdr:sp macro="" textlink="">
      <xdr:nvSpPr>
        <xdr:cNvPr id="218" name="円/楕円 217"/>
        <xdr:cNvSpPr/>
      </xdr:nvSpPr>
      <xdr:spPr>
        <a:xfrm>
          <a:off x="3175000" y="140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86721</xdr:rowOff>
    </xdr:from>
    <xdr:ext cx="762000" cy="259045"/>
    <xdr:sp macro="" textlink="">
      <xdr:nvSpPr>
        <xdr:cNvPr id="219" name="テキスト ボックス 218"/>
        <xdr:cNvSpPr txBox="1"/>
      </xdr:nvSpPr>
      <xdr:spPr>
        <a:xfrm>
          <a:off x="2844800" y="1380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122393</xdr:rowOff>
    </xdr:from>
    <xdr:to>
      <xdr:col>3</xdr:col>
      <xdr:colOff>330200</xdr:colOff>
      <xdr:row>82</xdr:row>
      <xdr:rowOff>52543</xdr:rowOff>
    </xdr:to>
    <xdr:sp macro="" textlink="">
      <xdr:nvSpPr>
        <xdr:cNvPr id="220" name="円/楕円 219"/>
        <xdr:cNvSpPr/>
      </xdr:nvSpPr>
      <xdr:spPr>
        <a:xfrm>
          <a:off x="2286000" y="140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62720</xdr:rowOff>
    </xdr:from>
    <xdr:ext cx="762000" cy="259045"/>
    <xdr:sp macro="" textlink="">
      <xdr:nvSpPr>
        <xdr:cNvPr id="221" name="テキスト ボックス 220"/>
        <xdr:cNvSpPr txBox="1"/>
      </xdr:nvSpPr>
      <xdr:spPr>
        <a:xfrm>
          <a:off x="1955800" y="137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122293</xdr:rowOff>
    </xdr:from>
    <xdr:to>
      <xdr:col>2</xdr:col>
      <xdr:colOff>127000</xdr:colOff>
      <xdr:row>82</xdr:row>
      <xdr:rowOff>52443</xdr:rowOff>
    </xdr:to>
    <xdr:sp macro="" textlink="">
      <xdr:nvSpPr>
        <xdr:cNvPr id="222" name="円/楕円 221"/>
        <xdr:cNvSpPr/>
      </xdr:nvSpPr>
      <xdr:spPr>
        <a:xfrm>
          <a:off x="1397000" y="140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62620</xdr:rowOff>
    </xdr:from>
    <xdr:ext cx="762000" cy="259045"/>
    <xdr:sp macro="" textlink="">
      <xdr:nvSpPr>
        <xdr:cNvPr id="223" name="テキスト ボックス 222"/>
        <xdr:cNvSpPr txBox="1"/>
      </xdr:nvSpPr>
      <xdr:spPr>
        <a:xfrm>
          <a:off x="1066800" y="1377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級別資格基準における必要経験年数が長いため、団体の中では低い水準にある。今後も財政状況や類似団体の傾向を確認しながら、適切な運用に努める。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125307</xdr:rowOff>
    </xdr:from>
    <xdr:to>
      <xdr:col>24</xdr:col>
      <xdr:colOff>558800</xdr:colOff>
      <xdr:row>84</xdr:row>
      <xdr:rowOff>106680</xdr:rowOff>
    </xdr:to>
    <xdr:cxnSp macro="">
      <xdr:nvCxnSpPr>
        <xdr:cNvPr id="257" name="直線コネクタ 256"/>
        <xdr:cNvCxnSpPr/>
      </xdr:nvCxnSpPr>
      <xdr:spPr>
        <a:xfrm>
          <a:off x="16179800" y="1435565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125307</xdr:rowOff>
    </xdr:from>
    <xdr:to>
      <xdr:col>23</xdr:col>
      <xdr:colOff>406400</xdr:colOff>
      <xdr:row>84</xdr:row>
      <xdr:rowOff>42334</xdr:rowOff>
    </xdr:to>
    <xdr:cxnSp macro="">
      <xdr:nvCxnSpPr>
        <xdr:cNvPr id="260" name="直線コネクタ 259"/>
        <xdr:cNvCxnSpPr/>
      </xdr:nvCxnSpPr>
      <xdr:spPr>
        <a:xfrm flipV="1">
          <a:off x="15290800" y="1435565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84</xdr:row>
      <xdr:rowOff>42334</xdr:rowOff>
    </xdr:to>
    <xdr:cxnSp macro="">
      <xdr:nvCxnSpPr>
        <xdr:cNvPr id="263" name="直線コネクタ 262"/>
        <xdr:cNvCxnSpPr/>
      </xdr:nvCxnSpPr>
      <xdr:spPr>
        <a:xfrm>
          <a:off x="14401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87</xdr:row>
      <xdr:rowOff>107104</xdr:rowOff>
    </xdr:to>
    <xdr:cxnSp macro="">
      <xdr:nvCxnSpPr>
        <xdr:cNvPr id="266" name="直線コネクタ 265"/>
        <xdr:cNvCxnSpPr/>
      </xdr:nvCxnSpPr>
      <xdr:spPr>
        <a:xfrm flipV="1">
          <a:off x="13512800" y="1436370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6" name="円/楕円 275"/>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7"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74507</xdr:rowOff>
    </xdr:from>
    <xdr:to>
      <xdr:col>23</xdr:col>
      <xdr:colOff>457200</xdr:colOff>
      <xdr:row>84</xdr:row>
      <xdr:rowOff>4657</xdr:rowOff>
    </xdr:to>
    <xdr:sp macro="" textlink="">
      <xdr:nvSpPr>
        <xdr:cNvPr id="278" name="円/楕円 277"/>
        <xdr:cNvSpPr/>
      </xdr:nvSpPr>
      <xdr:spPr>
        <a:xfrm>
          <a:off x="16129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79" name="テキスト ボックス 278"/>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0" name="円/楕円 279"/>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81" name="テキスト ボックス 280"/>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2" name="円/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84" name="円/楕円 283"/>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168081</xdr:rowOff>
    </xdr:from>
    <xdr:ext cx="762000" cy="259045"/>
    <xdr:sp macro="" textlink="">
      <xdr:nvSpPr>
        <xdr:cNvPr id="285" name="テキスト ボックス 284"/>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採用の抑制により、ほぼ類似団体平均並である。今後も定員適正化計画に基づき、適正な定員確保に努める。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130641</xdr:rowOff>
    </xdr:from>
    <xdr:to>
      <xdr:col>24</xdr:col>
      <xdr:colOff>558800</xdr:colOff>
      <xdr:row>62</xdr:row>
      <xdr:rowOff>1016</xdr:rowOff>
    </xdr:to>
    <xdr:cxnSp macro="">
      <xdr:nvCxnSpPr>
        <xdr:cNvPr id="320" name="直線コネクタ 319"/>
        <xdr:cNvCxnSpPr/>
      </xdr:nvCxnSpPr>
      <xdr:spPr>
        <a:xfrm>
          <a:off x="16179800" y="10589091"/>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64685</xdr:rowOff>
    </xdr:from>
    <xdr:to>
      <xdr:col>23</xdr:col>
      <xdr:colOff>406400</xdr:colOff>
      <xdr:row>61</xdr:row>
      <xdr:rowOff>130641</xdr:rowOff>
    </xdr:to>
    <xdr:cxnSp macro="">
      <xdr:nvCxnSpPr>
        <xdr:cNvPr id="323" name="直線コネクタ 322"/>
        <xdr:cNvCxnSpPr/>
      </xdr:nvCxnSpPr>
      <xdr:spPr>
        <a:xfrm>
          <a:off x="15290800" y="10523135"/>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59859</xdr:rowOff>
    </xdr:from>
    <xdr:to>
      <xdr:col>22</xdr:col>
      <xdr:colOff>203200</xdr:colOff>
      <xdr:row>61</xdr:row>
      <xdr:rowOff>64685</xdr:rowOff>
    </xdr:to>
    <xdr:cxnSp macro="">
      <xdr:nvCxnSpPr>
        <xdr:cNvPr id="326" name="直線コネクタ 325"/>
        <xdr:cNvCxnSpPr/>
      </xdr:nvCxnSpPr>
      <xdr:spPr>
        <a:xfrm>
          <a:off x="14401800" y="1051830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59859</xdr:rowOff>
    </xdr:from>
    <xdr:to>
      <xdr:col>21</xdr:col>
      <xdr:colOff>0</xdr:colOff>
      <xdr:row>61</xdr:row>
      <xdr:rowOff>63881</xdr:rowOff>
    </xdr:to>
    <xdr:cxnSp macro="">
      <xdr:nvCxnSpPr>
        <xdr:cNvPr id="329" name="直線コネクタ 328"/>
        <xdr:cNvCxnSpPr/>
      </xdr:nvCxnSpPr>
      <xdr:spPr>
        <a:xfrm flipV="1">
          <a:off x="13512800" y="105183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121666</xdr:rowOff>
    </xdr:from>
    <xdr:to>
      <xdr:col>24</xdr:col>
      <xdr:colOff>609600</xdr:colOff>
      <xdr:row>62</xdr:row>
      <xdr:rowOff>51816</xdr:rowOff>
    </xdr:to>
    <xdr:sp macro="" textlink="">
      <xdr:nvSpPr>
        <xdr:cNvPr id="339" name="円/楕円 338"/>
        <xdr:cNvSpPr/>
      </xdr:nvSpPr>
      <xdr:spPr>
        <a:xfrm>
          <a:off x="16967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138193</xdr:rowOff>
    </xdr:from>
    <xdr:ext cx="762000" cy="259045"/>
    <xdr:sp macro="" textlink="">
      <xdr:nvSpPr>
        <xdr:cNvPr id="340" name="定員管理の状況該当値テキスト"/>
        <xdr:cNvSpPr txBox="1"/>
      </xdr:nvSpPr>
      <xdr:spPr>
        <a:xfrm>
          <a:off x="17106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79841</xdr:rowOff>
    </xdr:from>
    <xdr:to>
      <xdr:col>23</xdr:col>
      <xdr:colOff>457200</xdr:colOff>
      <xdr:row>62</xdr:row>
      <xdr:rowOff>9991</xdr:rowOff>
    </xdr:to>
    <xdr:sp macro="" textlink="">
      <xdr:nvSpPr>
        <xdr:cNvPr id="341" name="円/楕円 340"/>
        <xdr:cNvSpPr/>
      </xdr:nvSpPr>
      <xdr:spPr>
        <a:xfrm>
          <a:off x="16129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42" name="テキスト ボックス 341"/>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13885</xdr:rowOff>
    </xdr:from>
    <xdr:to>
      <xdr:col>22</xdr:col>
      <xdr:colOff>254000</xdr:colOff>
      <xdr:row>61</xdr:row>
      <xdr:rowOff>115485</xdr:rowOff>
    </xdr:to>
    <xdr:sp macro="" textlink="">
      <xdr:nvSpPr>
        <xdr:cNvPr id="343" name="円/楕円 342"/>
        <xdr:cNvSpPr/>
      </xdr:nvSpPr>
      <xdr:spPr>
        <a:xfrm>
          <a:off x="15240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125662</xdr:rowOff>
    </xdr:from>
    <xdr:ext cx="762000" cy="259045"/>
    <xdr:sp macro="" textlink="">
      <xdr:nvSpPr>
        <xdr:cNvPr id="344" name="テキスト ボックス 343"/>
        <xdr:cNvSpPr txBox="1"/>
      </xdr:nvSpPr>
      <xdr:spPr>
        <a:xfrm>
          <a:off x="14909800" y="1024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9059</xdr:rowOff>
    </xdr:from>
    <xdr:to>
      <xdr:col>21</xdr:col>
      <xdr:colOff>50800</xdr:colOff>
      <xdr:row>61</xdr:row>
      <xdr:rowOff>110659</xdr:rowOff>
    </xdr:to>
    <xdr:sp macro="" textlink="">
      <xdr:nvSpPr>
        <xdr:cNvPr id="345" name="円/楕円 344"/>
        <xdr:cNvSpPr/>
      </xdr:nvSpPr>
      <xdr:spPr>
        <a:xfrm>
          <a:off x="14351000" y="10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120836</xdr:rowOff>
    </xdr:from>
    <xdr:ext cx="762000" cy="259045"/>
    <xdr:sp macro="" textlink="">
      <xdr:nvSpPr>
        <xdr:cNvPr id="346" name="テキスト ボックス 345"/>
        <xdr:cNvSpPr txBox="1"/>
      </xdr:nvSpPr>
      <xdr:spPr>
        <a:xfrm>
          <a:off x="14020800" y="1023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13081</xdr:rowOff>
    </xdr:from>
    <xdr:to>
      <xdr:col>19</xdr:col>
      <xdr:colOff>533400</xdr:colOff>
      <xdr:row>61</xdr:row>
      <xdr:rowOff>114681</xdr:rowOff>
    </xdr:to>
    <xdr:sp macro="" textlink="">
      <xdr:nvSpPr>
        <xdr:cNvPr id="347" name="円/楕円 346"/>
        <xdr:cNvSpPr/>
      </xdr:nvSpPr>
      <xdr:spPr>
        <a:xfrm>
          <a:off x="13462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124858</xdr:rowOff>
    </xdr:from>
    <xdr:ext cx="762000" cy="259045"/>
    <xdr:sp macro="" textlink="">
      <xdr:nvSpPr>
        <xdr:cNvPr id="348" name="テキスト ボックス 347"/>
        <xdr:cNvSpPr txBox="1"/>
      </xdr:nvSpPr>
      <xdr:spPr>
        <a:xfrm>
          <a:off x="13131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新規発行債の抑制及び既発債の償還完了に伴い、ここ数年は減少傾向にあり、類似団体内では６位となっている。今後も起債に大きく頼ることのない財政運営に努める。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7938</xdr:rowOff>
    </xdr:from>
    <xdr:to>
      <xdr:col>24</xdr:col>
      <xdr:colOff>558800</xdr:colOff>
      <xdr:row>37</xdr:row>
      <xdr:rowOff>118533</xdr:rowOff>
    </xdr:to>
    <xdr:cxnSp macro="">
      <xdr:nvCxnSpPr>
        <xdr:cNvPr id="386" name="直線コネクタ 385"/>
        <xdr:cNvCxnSpPr/>
      </xdr:nvCxnSpPr>
      <xdr:spPr>
        <a:xfrm>
          <a:off x="16179800" y="6351588"/>
          <a:ext cx="8382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7938</xdr:rowOff>
    </xdr:from>
    <xdr:to>
      <xdr:col>23</xdr:col>
      <xdr:colOff>406400</xdr:colOff>
      <xdr:row>37</xdr:row>
      <xdr:rowOff>68263</xdr:rowOff>
    </xdr:to>
    <xdr:cxnSp macro="">
      <xdr:nvCxnSpPr>
        <xdr:cNvPr id="389" name="直線コネクタ 388"/>
        <xdr:cNvCxnSpPr/>
      </xdr:nvCxnSpPr>
      <xdr:spPr>
        <a:xfrm flipV="1">
          <a:off x="15290800" y="63515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68263</xdr:rowOff>
    </xdr:from>
    <xdr:to>
      <xdr:col>22</xdr:col>
      <xdr:colOff>203200</xdr:colOff>
      <xdr:row>38</xdr:row>
      <xdr:rowOff>118004</xdr:rowOff>
    </xdr:to>
    <xdr:cxnSp macro="">
      <xdr:nvCxnSpPr>
        <xdr:cNvPr id="392" name="直線コネクタ 391"/>
        <xdr:cNvCxnSpPr/>
      </xdr:nvCxnSpPr>
      <xdr:spPr>
        <a:xfrm flipV="1">
          <a:off x="14401800" y="6411913"/>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118004</xdr:rowOff>
    </xdr:from>
    <xdr:to>
      <xdr:col>21</xdr:col>
      <xdr:colOff>0</xdr:colOff>
      <xdr:row>39</xdr:row>
      <xdr:rowOff>167746</xdr:rowOff>
    </xdr:to>
    <xdr:cxnSp macro="">
      <xdr:nvCxnSpPr>
        <xdr:cNvPr id="395" name="直線コネクタ 394"/>
        <xdr:cNvCxnSpPr/>
      </xdr:nvCxnSpPr>
      <xdr:spPr>
        <a:xfrm flipV="1">
          <a:off x="13512800" y="6633104"/>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405" name="円/楕円 404"/>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84260</xdr:rowOff>
    </xdr:from>
    <xdr:ext cx="762000" cy="259045"/>
    <xdr:sp macro="" textlink="">
      <xdr:nvSpPr>
        <xdr:cNvPr id="406"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128588</xdr:rowOff>
    </xdr:from>
    <xdr:to>
      <xdr:col>23</xdr:col>
      <xdr:colOff>457200</xdr:colOff>
      <xdr:row>37</xdr:row>
      <xdr:rowOff>58738</xdr:rowOff>
    </xdr:to>
    <xdr:sp macro="" textlink="">
      <xdr:nvSpPr>
        <xdr:cNvPr id="407" name="円/楕円 406"/>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68915</xdr:rowOff>
    </xdr:from>
    <xdr:ext cx="736600" cy="259045"/>
    <xdr:sp macro="" textlink="">
      <xdr:nvSpPr>
        <xdr:cNvPr id="408" name="テキスト ボックス 407"/>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17463</xdr:rowOff>
    </xdr:from>
    <xdr:to>
      <xdr:col>22</xdr:col>
      <xdr:colOff>254000</xdr:colOff>
      <xdr:row>37</xdr:row>
      <xdr:rowOff>119063</xdr:rowOff>
    </xdr:to>
    <xdr:sp macro="" textlink="">
      <xdr:nvSpPr>
        <xdr:cNvPr id="409" name="円/楕円 408"/>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129240</xdr:rowOff>
    </xdr:from>
    <xdr:ext cx="762000" cy="259045"/>
    <xdr:sp macro="" textlink="">
      <xdr:nvSpPr>
        <xdr:cNvPr id="410" name="テキスト ボックス 409"/>
        <xdr:cNvSpPr txBox="1"/>
      </xdr:nvSpPr>
      <xdr:spPr>
        <a:xfrm>
          <a:off x="14909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67204</xdr:rowOff>
    </xdr:from>
    <xdr:to>
      <xdr:col>21</xdr:col>
      <xdr:colOff>50800</xdr:colOff>
      <xdr:row>38</xdr:row>
      <xdr:rowOff>168804</xdr:rowOff>
    </xdr:to>
    <xdr:sp macro="" textlink="">
      <xdr:nvSpPr>
        <xdr:cNvPr id="411" name="円/楕円 410"/>
        <xdr:cNvSpPr/>
      </xdr:nvSpPr>
      <xdr:spPr>
        <a:xfrm>
          <a:off x="14351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7531</xdr:rowOff>
    </xdr:from>
    <xdr:ext cx="762000" cy="259045"/>
    <xdr:sp macro="" textlink="">
      <xdr:nvSpPr>
        <xdr:cNvPr id="412" name="テキスト ボックス 411"/>
        <xdr:cNvSpPr txBox="1"/>
      </xdr:nvSpPr>
      <xdr:spPr>
        <a:xfrm>
          <a:off x="14020800" y="635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116946</xdr:rowOff>
    </xdr:from>
    <xdr:to>
      <xdr:col>19</xdr:col>
      <xdr:colOff>533400</xdr:colOff>
      <xdr:row>40</xdr:row>
      <xdr:rowOff>47096</xdr:rowOff>
    </xdr:to>
    <xdr:sp macro="" textlink="">
      <xdr:nvSpPr>
        <xdr:cNvPr id="413" name="円/楕円 412"/>
        <xdr:cNvSpPr/>
      </xdr:nvSpPr>
      <xdr:spPr>
        <a:xfrm>
          <a:off x="13462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57273</xdr:rowOff>
    </xdr:from>
    <xdr:ext cx="762000" cy="259045"/>
    <xdr:sp macro="" textlink="">
      <xdr:nvSpPr>
        <xdr:cNvPr id="414" name="テキスト ボックス 413"/>
        <xdr:cNvSpPr txBox="1"/>
      </xdr:nvSpPr>
      <xdr:spPr>
        <a:xfrm>
          <a:off x="13131800" y="65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現状は財政調整基金等の充当可能基金等の貯蓄があり、将来は収入額が負債額を上回っており、類似団体内では１位となっている。今後も公債費等義務的経費の削減に努める。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0" name="フローチャート : 判断 449"/>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1" name="テキスト ボックス 450"/>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7,559
7,448
4.31
3,584,459
3,166,863
404,734
2,186,297
3,226,701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類似団体平均と比較すると、人件費に係る経常収支比率はここ数年、高くなっており、対前年度比率１</a:t>
          </a:r>
          <a:r>
            <a:rPr kumimoji="1" lang="en-US" altLang="ja-JP" sz="1300">
              <a:latin typeface="ＭＳ Ｐゴシック"/>
            </a:rPr>
            <a:t>.</a:t>
          </a:r>
          <a:r>
            <a:rPr kumimoji="1" lang="ja-JP" altLang="en-US" sz="1300">
              <a:latin typeface="ＭＳ Ｐゴシック"/>
            </a:rPr>
            <a:t>８％増加している。今後も定員適正化計画に則り、計画的に採用を行う必要がある。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66040</xdr:rowOff>
    </xdr:from>
    <xdr:to>
      <xdr:col>7</xdr:col>
      <xdr:colOff>15875</xdr:colOff>
      <xdr:row>41</xdr:row>
      <xdr:rowOff>31750</xdr:rowOff>
    </xdr:to>
    <xdr:cxnSp macro="">
      <xdr:nvCxnSpPr>
        <xdr:cNvPr id="66" name="直線コネクタ 65"/>
        <xdr:cNvCxnSpPr/>
      </xdr:nvCxnSpPr>
      <xdr:spPr>
        <a:xfrm>
          <a:off x="3987800" y="69240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66040</xdr:rowOff>
    </xdr:from>
    <xdr:to>
      <xdr:col>5</xdr:col>
      <xdr:colOff>549275</xdr:colOff>
      <xdr:row>40</xdr:row>
      <xdr:rowOff>88900</xdr:rowOff>
    </xdr:to>
    <xdr:cxnSp macro="">
      <xdr:nvCxnSpPr>
        <xdr:cNvPr id="69" name="直線コネクタ 68"/>
        <xdr:cNvCxnSpPr/>
      </xdr:nvCxnSpPr>
      <xdr:spPr>
        <a:xfrm flipV="1">
          <a:off x="3098800" y="6924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88900</xdr:rowOff>
    </xdr:from>
    <xdr:to>
      <xdr:col>4</xdr:col>
      <xdr:colOff>346075</xdr:colOff>
      <xdr:row>40</xdr:row>
      <xdr:rowOff>142240</xdr:rowOff>
    </xdr:to>
    <xdr:cxnSp macro="">
      <xdr:nvCxnSpPr>
        <xdr:cNvPr id="72" name="直線コネクタ 71"/>
        <xdr:cNvCxnSpPr/>
      </xdr:nvCxnSpPr>
      <xdr:spPr>
        <a:xfrm flipV="1">
          <a:off x="2209800" y="6946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104140</xdr:rowOff>
    </xdr:from>
    <xdr:to>
      <xdr:col>3</xdr:col>
      <xdr:colOff>142875</xdr:colOff>
      <xdr:row>40</xdr:row>
      <xdr:rowOff>142240</xdr:rowOff>
    </xdr:to>
    <xdr:cxnSp macro="">
      <xdr:nvCxnSpPr>
        <xdr:cNvPr id="75" name="直線コネクタ 74"/>
        <xdr:cNvCxnSpPr/>
      </xdr:nvCxnSpPr>
      <xdr:spPr>
        <a:xfrm>
          <a:off x="1320800" y="6962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152400</xdr:rowOff>
    </xdr:from>
    <xdr:to>
      <xdr:col>7</xdr:col>
      <xdr:colOff>66675</xdr:colOff>
      <xdr:row>41</xdr:row>
      <xdr:rowOff>82550</xdr:rowOff>
    </xdr:to>
    <xdr:sp macro="" textlink="">
      <xdr:nvSpPr>
        <xdr:cNvPr id="85" name="円/楕円 84"/>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124477</xdr:rowOff>
    </xdr:from>
    <xdr:ext cx="762000" cy="259045"/>
    <xdr:sp macro="" textlink="">
      <xdr:nvSpPr>
        <xdr:cNvPr id="86" name="人件費該当値テキスト"/>
        <xdr:cNvSpPr txBox="1"/>
      </xdr:nvSpPr>
      <xdr:spPr>
        <a:xfrm>
          <a:off x="49149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15240</xdr:rowOff>
    </xdr:from>
    <xdr:to>
      <xdr:col>5</xdr:col>
      <xdr:colOff>600075</xdr:colOff>
      <xdr:row>40</xdr:row>
      <xdr:rowOff>116840</xdr:rowOff>
    </xdr:to>
    <xdr:sp macro="" textlink="">
      <xdr:nvSpPr>
        <xdr:cNvPr id="87" name="円/楕円 86"/>
        <xdr:cNvSpPr/>
      </xdr:nvSpPr>
      <xdr:spPr>
        <a:xfrm>
          <a:off x="3937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101617</xdr:rowOff>
    </xdr:from>
    <xdr:ext cx="736600" cy="259045"/>
    <xdr:sp macro="" textlink="">
      <xdr:nvSpPr>
        <xdr:cNvPr id="88" name="テキスト ボックス 87"/>
        <xdr:cNvSpPr txBox="1"/>
      </xdr:nvSpPr>
      <xdr:spPr>
        <a:xfrm>
          <a:off x="3606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38100</xdr:rowOff>
    </xdr:from>
    <xdr:to>
      <xdr:col>4</xdr:col>
      <xdr:colOff>396875</xdr:colOff>
      <xdr:row>40</xdr:row>
      <xdr:rowOff>139700</xdr:rowOff>
    </xdr:to>
    <xdr:sp macro="" textlink="">
      <xdr:nvSpPr>
        <xdr:cNvPr id="89" name="円/楕円 88"/>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124477</xdr:rowOff>
    </xdr:from>
    <xdr:ext cx="762000" cy="259045"/>
    <xdr:sp macro="" textlink="">
      <xdr:nvSpPr>
        <xdr:cNvPr id="90" name="テキスト ボックス 89"/>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91440</xdr:rowOff>
    </xdr:from>
    <xdr:to>
      <xdr:col>3</xdr:col>
      <xdr:colOff>193675</xdr:colOff>
      <xdr:row>41</xdr:row>
      <xdr:rowOff>21590</xdr:rowOff>
    </xdr:to>
    <xdr:sp macro="" textlink="">
      <xdr:nvSpPr>
        <xdr:cNvPr id="91" name="円/楕円 90"/>
        <xdr:cNvSpPr/>
      </xdr:nvSpPr>
      <xdr:spPr>
        <a:xfrm>
          <a:off x="2159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6367</xdr:rowOff>
    </xdr:from>
    <xdr:ext cx="762000" cy="259045"/>
    <xdr:sp macro="" textlink="">
      <xdr:nvSpPr>
        <xdr:cNvPr id="92" name="テキスト ボックス 91"/>
        <xdr:cNvSpPr txBox="1"/>
      </xdr:nvSpPr>
      <xdr:spPr>
        <a:xfrm>
          <a:off x="1828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3" name="円/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4" name="テキスト ボックス 93"/>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上回っている要因としては、ごみ処理施設の維持補修や庁舎及び各公共施設等の維持管理経費や電算システム等の経費が物件費の中で大きなウエイトを占めている。今後も増加傾向にあるため、効果的な財政運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133858</xdr:rowOff>
    </xdr:from>
    <xdr:to>
      <xdr:col>24</xdr:col>
      <xdr:colOff>31750</xdr:colOff>
      <xdr:row>17</xdr:row>
      <xdr:rowOff>143002</xdr:rowOff>
    </xdr:to>
    <xdr:cxnSp macro="">
      <xdr:nvCxnSpPr>
        <xdr:cNvPr id="124" name="直線コネクタ 123"/>
        <xdr:cNvCxnSpPr/>
      </xdr:nvCxnSpPr>
      <xdr:spPr>
        <a:xfrm>
          <a:off x="15671800" y="3048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17</xdr:row>
      <xdr:rowOff>147574</xdr:rowOff>
    </xdr:to>
    <xdr:cxnSp macro="">
      <xdr:nvCxnSpPr>
        <xdr:cNvPr id="127" name="直線コネクタ 126"/>
        <xdr:cNvCxnSpPr/>
      </xdr:nvCxnSpPr>
      <xdr:spPr>
        <a:xfrm flipV="1">
          <a:off x="14782800" y="3048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88138</xdr:rowOff>
    </xdr:from>
    <xdr:to>
      <xdr:col>21</xdr:col>
      <xdr:colOff>361950</xdr:colOff>
      <xdr:row>17</xdr:row>
      <xdr:rowOff>147574</xdr:rowOff>
    </xdr:to>
    <xdr:cxnSp macro="">
      <xdr:nvCxnSpPr>
        <xdr:cNvPr id="130" name="直線コネクタ 129"/>
        <xdr:cNvCxnSpPr/>
      </xdr:nvCxnSpPr>
      <xdr:spPr>
        <a:xfrm>
          <a:off x="13893800" y="30027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88138</xdr:rowOff>
    </xdr:to>
    <xdr:cxnSp macro="">
      <xdr:nvCxnSpPr>
        <xdr:cNvPr id="133" name="直線コネクタ 132"/>
        <xdr:cNvCxnSpPr/>
      </xdr:nvCxnSpPr>
      <xdr:spPr>
        <a:xfrm>
          <a:off x="13004800" y="2984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43" name="円/楕円 142"/>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4"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83058</xdr:rowOff>
    </xdr:from>
    <xdr:to>
      <xdr:col>22</xdr:col>
      <xdr:colOff>615950</xdr:colOff>
      <xdr:row>18</xdr:row>
      <xdr:rowOff>13208</xdr:rowOff>
    </xdr:to>
    <xdr:sp macro="" textlink="">
      <xdr:nvSpPr>
        <xdr:cNvPr id="145" name="円/楕円 144"/>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169435</xdr:rowOff>
    </xdr:from>
    <xdr:ext cx="736600" cy="259045"/>
    <xdr:sp macro="" textlink="">
      <xdr:nvSpPr>
        <xdr:cNvPr id="146" name="テキスト ボックス 145"/>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96774</xdr:rowOff>
    </xdr:from>
    <xdr:to>
      <xdr:col>21</xdr:col>
      <xdr:colOff>412750</xdr:colOff>
      <xdr:row>18</xdr:row>
      <xdr:rowOff>26924</xdr:rowOff>
    </xdr:to>
    <xdr:sp macro="" textlink="">
      <xdr:nvSpPr>
        <xdr:cNvPr id="147" name="円/楕円 146"/>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11701</xdr:rowOff>
    </xdr:from>
    <xdr:ext cx="762000" cy="259045"/>
    <xdr:sp macro="" textlink="">
      <xdr:nvSpPr>
        <xdr:cNvPr id="148" name="テキスト ボックス 147"/>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37338</xdr:rowOff>
    </xdr:from>
    <xdr:to>
      <xdr:col>20</xdr:col>
      <xdr:colOff>209550</xdr:colOff>
      <xdr:row>17</xdr:row>
      <xdr:rowOff>138938</xdr:rowOff>
    </xdr:to>
    <xdr:sp macro="" textlink="">
      <xdr:nvSpPr>
        <xdr:cNvPr id="149" name="円/楕円 148"/>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123715</xdr:rowOff>
    </xdr:from>
    <xdr:ext cx="762000" cy="259045"/>
    <xdr:sp macro="" textlink="">
      <xdr:nvSpPr>
        <xdr:cNvPr id="150" name="テキスト ボックス 149"/>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1" name="円/楕円 150"/>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2" name="テキスト ボックス 15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扶助費に係る経常収支比率は類似団体の平均値を下回っているが、今後も社会保障関係費は確実に増加していくため、見直しを含めた検討が必要である。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88900</xdr:rowOff>
    </xdr:to>
    <xdr:cxnSp macro="">
      <xdr:nvCxnSpPr>
        <xdr:cNvPr id="185" name="直線コネクタ 184"/>
        <xdr:cNvCxnSpPr/>
      </xdr:nvCxnSpPr>
      <xdr:spPr>
        <a:xfrm>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31750</xdr:rowOff>
    </xdr:to>
    <xdr:cxnSp macro="">
      <xdr:nvCxnSpPr>
        <xdr:cNvPr id="188" name="直線コネクタ 187"/>
        <xdr:cNvCxnSpPr/>
      </xdr:nvCxnSpPr>
      <xdr:spPr>
        <a:xfrm>
          <a:off x="3098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107950</xdr:rowOff>
    </xdr:to>
    <xdr:cxnSp macro="">
      <xdr:nvCxnSpPr>
        <xdr:cNvPr id="191" name="直線コネクタ 190"/>
        <xdr:cNvCxnSpPr/>
      </xdr:nvCxnSpPr>
      <xdr:spPr>
        <a:xfrm>
          <a:off x="2209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107950</xdr:rowOff>
    </xdr:to>
    <xdr:cxnSp macro="">
      <xdr:nvCxnSpPr>
        <xdr:cNvPr id="194" name="直線コネクタ 193"/>
        <xdr:cNvCxnSpPr/>
      </xdr:nvCxnSpPr>
      <xdr:spPr>
        <a:xfrm>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4" name="円/楕円 203"/>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5"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6" name="円/楕円 205"/>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7" name="テキスト ボックス 206"/>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8" name="円/楕円 207"/>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9" name="テキスト ボックス 208"/>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0" name="円/楕円 209"/>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1" name="テキスト ボックス 210"/>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2" name="円/楕円 211"/>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3" name="テキスト ボックス 212"/>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その他に係る経常収支比率は、ほぼ類似団体並であるが、今後は下水道事業の整備に係る新規発行債が必要となるため、下水道事業特別会計への繰出金の増加が見込まれる。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57</xdr:row>
      <xdr:rowOff>69850</xdr:rowOff>
    </xdr:to>
    <xdr:cxnSp macro="">
      <xdr:nvCxnSpPr>
        <xdr:cNvPr id="243" name="直線コネクタ 242"/>
        <xdr:cNvCxnSpPr/>
      </xdr:nvCxnSpPr>
      <xdr:spPr>
        <a:xfrm>
          <a:off x="15671800" y="97464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145288</xdr:rowOff>
    </xdr:from>
    <xdr:to>
      <xdr:col>22</xdr:col>
      <xdr:colOff>565150</xdr:colOff>
      <xdr:row>57</xdr:row>
      <xdr:rowOff>24130</xdr:rowOff>
    </xdr:to>
    <xdr:cxnSp macro="">
      <xdr:nvCxnSpPr>
        <xdr:cNvPr id="246" name="直線コネクタ 245"/>
        <xdr:cNvCxnSpPr/>
      </xdr:nvCxnSpPr>
      <xdr:spPr>
        <a:xfrm flipV="1">
          <a:off x="14782800" y="9746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168148</xdr:rowOff>
    </xdr:from>
    <xdr:to>
      <xdr:col>21</xdr:col>
      <xdr:colOff>361950</xdr:colOff>
      <xdr:row>57</xdr:row>
      <xdr:rowOff>24130</xdr:rowOff>
    </xdr:to>
    <xdr:cxnSp macro="">
      <xdr:nvCxnSpPr>
        <xdr:cNvPr id="249" name="直線コネクタ 248"/>
        <xdr:cNvCxnSpPr/>
      </xdr:nvCxnSpPr>
      <xdr:spPr>
        <a:xfrm>
          <a:off x="13893800" y="9769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168148</xdr:rowOff>
    </xdr:from>
    <xdr:to>
      <xdr:col>20</xdr:col>
      <xdr:colOff>158750</xdr:colOff>
      <xdr:row>57</xdr:row>
      <xdr:rowOff>5842</xdr:rowOff>
    </xdr:to>
    <xdr:cxnSp macro="">
      <xdr:nvCxnSpPr>
        <xdr:cNvPr id="252" name="直線コネクタ 251"/>
        <xdr:cNvCxnSpPr/>
      </xdr:nvCxnSpPr>
      <xdr:spPr>
        <a:xfrm flipV="1">
          <a:off x="13004800" y="9769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2" name="円/楕円 26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4" name="円/楕円 263"/>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34815</xdr:rowOff>
    </xdr:from>
    <xdr:ext cx="736600" cy="259045"/>
    <xdr:sp macro="" textlink="">
      <xdr:nvSpPr>
        <xdr:cNvPr id="265" name="テキスト ボックス 264"/>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6" name="円/楕円 265"/>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7" name="テキスト ボックス 266"/>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117348</xdr:rowOff>
    </xdr:from>
    <xdr:to>
      <xdr:col>20</xdr:col>
      <xdr:colOff>209550</xdr:colOff>
      <xdr:row>57</xdr:row>
      <xdr:rowOff>47498</xdr:rowOff>
    </xdr:to>
    <xdr:sp macro="" textlink="">
      <xdr:nvSpPr>
        <xdr:cNvPr id="268" name="円/楕円 267"/>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69" name="テキスト ボックス 268"/>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70" name="円/楕円 269"/>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71" name="テキスト ボックス 270"/>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数年前から各種団体への補助金の見直しを行っているため、類似団体内の平均値を下回っている。今後も補助金の適正な交付に努める。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97282</xdr:rowOff>
    </xdr:to>
    <xdr:cxnSp macro="">
      <xdr:nvCxnSpPr>
        <xdr:cNvPr id="301" name="直線コネクタ 300"/>
        <xdr:cNvCxnSpPr/>
      </xdr:nvCxnSpPr>
      <xdr:spPr>
        <a:xfrm>
          <a:off x="15671800" y="6098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106426</xdr:rowOff>
    </xdr:to>
    <xdr:cxnSp macro="">
      <xdr:nvCxnSpPr>
        <xdr:cNvPr id="304" name="直線コネクタ 303"/>
        <xdr:cNvCxnSpPr/>
      </xdr:nvCxnSpPr>
      <xdr:spPr>
        <a:xfrm flipV="1">
          <a:off x="14782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106426</xdr:rowOff>
    </xdr:to>
    <xdr:cxnSp macro="">
      <xdr:nvCxnSpPr>
        <xdr:cNvPr id="307" name="直線コネクタ 306"/>
        <xdr:cNvCxnSpPr/>
      </xdr:nvCxnSpPr>
      <xdr:spPr>
        <a:xfrm>
          <a:off x="13893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92710</xdr:rowOff>
    </xdr:to>
    <xdr:cxnSp macro="">
      <xdr:nvCxnSpPr>
        <xdr:cNvPr id="310" name="直線コネクタ 309"/>
        <xdr:cNvCxnSpPr/>
      </xdr:nvCxnSpPr>
      <xdr:spPr>
        <a:xfrm flipV="1">
          <a:off x="13004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0" name="円/楕円 319"/>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21"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2" name="円/楕円 321"/>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3" name="テキスト ボックス 322"/>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4" name="円/楕円 323"/>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5" name="テキスト ボックス 324"/>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6" name="円/楕円 325"/>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7" name="テキスト ボックス 326"/>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8" name="円/楕円 327"/>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9" name="テキスト ボックス 328"/>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高い水準で推移しているが、現状は新規の起債発行を抑制しているため、後年度の負担は軽減されている。髙利率で借入れた既発債については、徐々に償還が終了していくため、今後は類似団体平均値まで落ちると考えられ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77470</xdr:rowOff>
    </xdr:from>
    <xdr:to>
      <xdr:col>7</xdr:col>
      <xdr:colOff>15875</xdr:colOff>
      <xdr:row>76</xdr:row>
      <xdr:rowOff>88900</xdr:rowOff>
    </xdr:to>
    <xdr:cxnSp macro="">
      <xdr:nvCxnSpPr>
        <xdr:cNvPr id="361" name="直線コネクタ 360"/>
        <xdr:cNvCxnSpPr/>
      </xdr:nvCxnSpPr>
      <xdr:spPr>
        <a:xfrm>
          <a:off x="3987800" y="13107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77470</xdr:rowOff>
    </xdr:from>
    <xdr:to>
      <xdr:col>5</xdr:col>
      <xdr:colOff>549275</xdr:colOff>
      <xdr:row>76</xdr:row>
      <xdr:rowOff>134620</xdr:rowOff>
    </xdr:to>
    <xdr:cxnSp macro="">
      <xdr:nvCxnSpPr>
        <xdr:cNvPr id="364" name="直線コネクタ 363"/>
        <xdr:cNvCxnSpPr/>
      </xdr:nvCxnSpPr>
      <xdr:spPr>
        <a:xfrm flipV="1">
          <a:off x="3098800" y="13107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134620</xdr:rowOff>
    </xdr:from>
    <xdr:to>
      <xdr:col>4</xdr:col>
      <xdr:colOff>346075</xdr:colOff>
      <xdr:row>76</xdr:row>
      <xdr:rowOff>149861</xdr:rowOff>
    </xdr:to>
    <xdr:cxnSp macro="">
      <xdr:nvCxnSpPr>
        <xdr:cNvPr id="367" name="直線コネクタ 366"/>
        <xdr:cNvCxnSpPr/>
      </xdr:nvCxnSpPr>
      <xdr:spPr>
        <a:xfrm flipV="1">
          <a:off x="2209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35561</xdr:rowOff>
    </xdr:to>
    <xdr:cxnSp macro="">
      <xdr:nvCxnSpPr>
        <xdr:cNvPr id="370" name="直線コネクタ 369"/>
        <xdr:cNvCxnSpPr/>
      </xdr:nvCxnSpPr>
      <xdr:spPr>
        <a:xfrm flipV="1">
          <a:off x="1320800" y="131800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80" name="円/楕円 379"/>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81"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26670</xdr:rowOff>
    </xdr:from>
    <xdr:to>
      <xdr:col>5</xdr:col>
      <xdr:colOff>600075</xdr:colOff>
      <xdr:row>76</xdr:row>
      <xdr:rowOff>128270</xdr:rowOff>
    </xdr:to>
    <xdr:sp macro="" textlink="">
      <xdr:nvSpPr>
        <xdr:cNvPr id="382" name="円/楕円 381"/>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83" name="テキスト ボックス 382"/>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83820</xdr:rowOff>
    </xdr:from>
    <xdr:to>
      <xdr:col>4</xdr:col>
      <xdr:colOff>396875</xdr:colOff>
      <xdr:row>77</xdr:row>
      <xdr:rowOff>13970</xdr:rowOff>
    </xdr:to>
    <xdr:sp macro="" textlink="">
      <xdr:nvSpPr>
        <xdr:cNvPr id="384" name="円/楕円 383"/>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6" name="円/楕円 385"/>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7" name="テキスト ボックス 386"/>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88" name="円/楕円 387"/>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89" name="テキスト ボックス 388"/>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公債費以外に係る経常収支比率は、類似団体平均値を上回っているのは、主に人件費、物件費が要因となっている。今後も定員適正化計画に基づき、適正な定員管理及び経常的な事務的経費の削減に努め、</a:t>
          </a:r>
        </a:p>
        <a:p>
          <a:r>
            <a:rPr kumimoji="1" lang="ja-JP" altLang="en-US" sz="1300">
              <a:latin typeface="ＭＳ Ｐゴシック"/>
            </a:rPr>
            <a:t>歳出の削減に努める。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16511</xdr:rowOff>
    </xdr:from>
    <xdr:to>
      <xdr:col>24</xdr:col>
      <xdr:colOff>31750</xdr:colOff>
      <xdr:row>79</xdr:row>
      <xdr:rowOff>12700</xdr:rowOff>
    </xdr:to>
    <xdr:cxnSp macro="">
      <xdr:nvCxnSpPr>
        <xdr:cNvPr id="422" name="直線コネクタ 421"/>
        <xdr:cNvCxnSpPr/>
      </xdr:nvCxnSpPr>
      <xdr:spPr>
        <a:xfrm>
          <a:off x="15671800" y="1338961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78</xdr:row>
      <xdr:rowOff>69850</xdr:rowOff>
    </xdr:to>
    <xdr:cxnSp macro="">
      <xdr:nvCxnSpPr>
        <xdr:cNvPr id="425" name="直線コネクタ 424"/>
        <xdr:cNvCxnSpPr/>
      </xdr:nvCxnSpPr>
      <xdr:spPr>
        <a:xfrm flipV="1">
          <a:off x="14782800" y="133896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8889</xdr:rowOff>
    </xdr:from>
    <xdr:to>
      <xdr:col>21</xdr:col>
      <xdr:colOff>361950</xdr:colOff>
      <xdr:row>78</xdr:row>
      <xdr:rowOff>69850</xdr:rowOff>
    </xdr:to>
    <xdr:cxnSp macro="">
      <xdr:nvCxnSpPr>
        <xdr:cNvPr id="428" name="直線コネクタ 427"/>
        <xdr:cNvCxnSpPr/>
      </xdr:nvCxnSpPr>
      <xdr:spPr>
        <a:xfrm>
          <a:off x="13893800" y="133819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78</xdr:row>
      <xdr:rowOff>8889</xdr:rowOff>
    </xdr:to>
    <xdr:cxnSp macro="">
      <xdr:nvCxnSpPr>
        <xdr:cNvPr id="431" name="直線コネクタ 430"/>
        <xdr:cNvCxnSpPr/>
      </xdr:nvCxnSpPr>
      <xdr:spPr>
        <a:xfrm>
          <a:off x="13004800" y="13355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133350</xdr:rowOff>
    </xdr:from>
    <xdr:to>
      <xdr:col>24</xdr:col>
      <xdr:colOff>82550</xdr:colOff>
      <xdr:row>79</xdr:row>
      <xdr:rowOff>63500</xdr:rowOff>
    </xdr:to>
    <xdr:sp macro="" textlink="">
      <xdr:nvSpPr>
        <xdr:cNvPr id="441" name="円/楕円 440"/>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105427</xdr:rowOff>
    </xdr:from>
    <xdr:ext cx="762000" cy="259045"/>
    <xdr:sp macro="" textlink="">
      <xdr:nvSpPr>
        <xdr:cNvPr id="442" name="公債費以外該当値テキスト"/>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43" name="円/楕円 442"/>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44" name="テキスト ボックス 443"/>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45" name="円/楕円 444"/>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46" name="テキスト ボックス 445"/>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129539</xdr:rowOff>
    </xdr:from>
    <xdr:to>
      <xdr:col>20</xdr:col>
      <xdr:colOff>209550</xdr:colOff>
      <xdr:row>78</xdr:row>
      <xdr:rowOff>59689</xdr:rowOff>
    </xdr:to>
    <xdr:sp macro="" textlink="">
      <xdr:nvSpPr>
        <xdr:cNvPr id="447" name="円/楕円 446"/>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48" name="テキスト ボックス 447"/>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49" name="円/楕円 448"/>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50" name="テキスト ボックス 449"/>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奈良県安堵町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52911</xdr:rowOff>
    </xdr:from>
    <xdr:to>
      <xdr:col>4</xdr:col>
      <xdr:colOff>1117600</xdr:colOff>
      <xdr:row>17</xdr:row>
      <xdr:rowOff>62954</xdr:rowOff>
    </xdr:to>
    <xdr:cxnSp macro="">
      <xdr:nvCxnSpPr>
        <xdr:cNvPr id="50" name="直線コネクタ 49"/>
        <xdr:cNvCxnSpPr/>
      </xdr:nvCxnSpPr>
      <xdr:spPr bwMode="auto">
        <a:xfrm flipV="1">
          <a:off x="5003800" y="3015186"/>
          <a:ext cx="647700" cy="1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62954</xdr:rowOff>
    </xdr:from>
    <xdr:to>
      <xdr:col>4</xdr:col>
      <xdr:colOff>469900</xdr:colOff>
      <xdr:row>17</xdr:row>
      <xdr:rowOff>108994</xdr:rowOff>
    </xdr:to>
    <xdr:cxnSp macro="">
      <xdr:nvCxnSpPr>
        <xdr:cNvPr id="53" name="直線コネクタ 52"/>
        <xdr:cNvCxnSpPr/>
      </xdr:nvCxnSpPr>
      <xdr:spPr bwMode="auto">
        <a:xfrm flipV="1">
          <a:off x="4305300" y="3025229"/>
          <a:ext cx="698500" cy="4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108994</xdr:rowOff>
    </xdr:from>
    <xdr:to>
      <xdr:col>3</xdr:col>
      <xdr:colOff>904875</xdr:colOff>
      <xdr:row>17</xdr:row>
      <xdr:rowOff>134871</xdr:rowOff>
    </xdr:to>
    <xdr:cxnSp macro="">
      <xdr:nvCxnSpPr>
        <xdr:cNvPr id="56" name="直線コネクタ 55"/>
        <xdr:cNvCxnSpPr/>
      </xdr:nvCxnSpPr>
      <xdr:spPr bwMode="auto">
        <a:xfrm flipV="1">
          <a:off x="3606800" y="3071269"/>
          <a:ext cx="698500" cy="2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132685</xdr:rowOff>
    </xdr:from>
    <xdr:to>
      <xdr:col>3</xdr:col>
      <xdr:colOff>206375</xdr:colOff>
      <xdr:row>17</xdr:row>
      <xdr:rowOff>134871</xdr:rowOff>
    </xdr:to>
    <xdr:cxnSp macro="">
      <xdr:nvCxnSpPr>
        <xdr:cNvPr id="59" name="直線コネクタ 58"/>
        <xdr:cNvCxnSpPr/>
      </xdr:nvCxnSpPr>
      <xdr:spPr bwMode="auto">
        <a:xfrm>
          <a:off x="2908300" y="3094960"/>
          <a:ext cx="698500" cy="2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2111</xdr:rowOff>
    </xdr:from>
    <xdr:to>
      <xdr:col>5</xdr:col>
      <xdr:colOff>34925</xdr:colOff>
      <xdr:row>17</xdr:row>
      <xdr:rowOff>103711</xdr:rowOff>
    </xdr:to>
    <xdr:sp macro="" textlink="">
      <xdr:nvSpPr>
        <xdr:cNvPr id="69" name="円/楕円 68"/>
        <xdr:cNvSpPr/>
      </xdr:nvSpPr>
      <xdr:spPr bwMode="auto">
        <a:xfrm>
          <a:off x="5600700" y="296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145638</xdr:rowOff>
    </xdr:from>
    <xdr:ext cx="762000" cy="259045"/>
    <xdr:sp macro="" textlink="">
      <xdr:nvSpPr>
        <xdr:cNvPr id="70" name="人口1人当たり決算額の推移該当値テキスト130"/>
        <xdr:cNvSpPr txBox="1"/>
      </xdr:nvSpPr>
      <xdr:spPr>
        <a:xfrm>
          <a:off x="5740400" y="293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12154</xdr:rowOff>
    </xdr:from>
    <xdr:to>
      <xdr:col>4</xdr:col>
      <xdr:colOff>520700</xdr:colOff>
      <xdr:row>17</xdr:row>
      <xdr:rowOff>113754</xdr:rowOff>
    </xdr:to>
    <xdr:sp macro="" textlink="">
      <xdr:nvSpPr>
        <xdr:cNvPr id="71" name="円/楕円 70"/>
        <xdr:cNvSpPr/>
      </xdr:nvSpPr>
      <xdr:spPr bwMode="auto">
        <a:xfrm>
          <a:off x="4953000" y="297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98531</xdr:rowOff>
    </xdr:from>
    <xdr:ext cx="736600" cy="259045"/>
    <xdr:sp macro="" textlink="">
      <xdr:nvSpPr>
        <xdr:cNvPr id="72" name="テキスト ボックス 71"/>
        <xdr:cNvSpPr txBox="1"/>
      </xdr:nvSpPr>
      <xdr:spPr>
        <a:xfrm>
          <a:off x="4622800" y="306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58194</xdr:rowOff>
    </xdr:from>
    <xdr:to>
      <xdr:col>3</xdr:col>
      <xdr:colOff>955675</xdr:colOff>
      <xdr:row>17</xdr:row>
      <xdr:rowOff>159794</xdr:rowOff>
    </xdr:to>
    <xdr:sp macro="" textlink="">
      <xdr:nvSpPr>
        <xdr:cNvPr id="73" name="円/楕円 72"/>
        <xdr:cNvSpPr/>
      </xdr:nvSpPr>
      <xdr:spPr bwMode="auto">
        <a:xfrm>
          <a:off x="4254500" y="302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144571</xdr:rowOff>
    </xdr:from>
    <xdr:ext cx="762000" cy="259045"/>
    <xdr:sp macro="" textlink="">
      <xdr:nvSpPr>
        <xdr:cNvPr id="74" name="テキスト ボックス 73"/>
        <xdr:cNvSpPr txBox="1"/>
      </xdr:nvSpPr>
      <xdr:spPr>
        <a:xfrm>
          <a:off x="3924300" y="310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84071</xdr:rowOff>
    </xdr:from>
    <xdr:to>
      <xdr:col>3</xdr:col>
      <xdr:colOff>257175</xdr:colOff>
      <xdr:row>18</xdr:row>
      <xdr:rowOff>14221</xdr:rowOff>
    </xdr:to>
    <xdr:sp macro="" textlink="">
      <xdr:nvSpPr>
        <xdr:cNvPr id="75" name="円/楕円 74"/>
        <xdr:cNvSpPr/>
      </xdr:nvSpPr>
      <xdr:spPr bwMode="auto">
        <a:xfrm>
          <a:off x="3556000" y="304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170448</xdr:rowOff>
    </xdr:from>
    <xdr:ext cx="762000" cy="259045"/>
    <xdr:sp macro="" textlink="">
      <xdr:nvSpPr>
        <xdr:cNvPr id="76" name="テキスト ボックス 75"/>
        <xdr:cNvSpPr txBox="1"/>
      </xdr:nvSpPr>
      <xdr:spPr>
        <a:xfrm>
          <a:off x="3225800" y="313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81885</xdr:rowOff>
    </xdr:from>
    <xdr:to>
      <xdr:col>2</xdr:col>
      <xdr:colOff>692150</xdr:colOff>
      <xdr:row>18</xdr:row>
      <xdr:rowOff>12035</xdr:rowOff>
    </xdr:to>
    <xdr:sp macro="" textlink="">
      <xdr:nvSpPr>
        <xdr:cNvPr id="77" name="円/楕円 76"/>
        <xdr:cNvSpPr/>
      </xdr:nvSpPr>
      <xdr:spPr bwMode="auto">
        <a:xfrm>
          <a:off x="2857500" y="304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168262</xdr:rowOff>
    </xdr:from>
    <xdr:ext cx="762000" cy="259045"/>
    <xdr:sp macro="" textlink="">
      <xdr:nvSpPr>
        <xdr:cNvPr id="78" name="テキスト ボックス 77"/>
        <xdr:cNvSpPr txBox="1"/>
      </xdr:nvSpPr>
      <xdr:spPr>
        <a:xfrm>
          <a:off x="2527300" y="31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138944</xdr:rowOff>
    </xdr:from>
    <xdr:to>
      <xdr:col>4</xdr:col>
      <xdr:colOff>1117600</xdr:colOff>
      <xdr:row>37</xdr:row>
      <xdr:rowOff>295193</xdr:rowOff>
    </xdr:to>
    <xdr:cxnSp macro="">
      <xdr:nvCxnSpPr>
        <xdr:cNvPr id="112" name="直線コネクタ 111"/>
        <xdr:cNvCxnSpPr/>
      </xdr:nvCxnSpPr>
      <xdr:spPr bwMode="auto">
        <a:xfrm flipV="1">
          <a:off x="5003800" y="7263644"/>
          <a:ext cx="647700" cy="15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295193</xdr:rowOff>
    </xdr:from>
    <xdr:to>
      <xdr:col>4</xdr:col>
      <xdr:colOff>469900</xdr:colOff>
      <xdr:row>37</xdr:row>
      <xdr:rowOff>323710</xdr:rowOff>
    </xdr:to>
    <xdr:cxnSp macro="">
      <xdr:nvCxnSpPr>
        <xdr:cNvPr id="115" name="直線コネクタ 114"/>
        <xdr:cNvCxnSpPr/>
      </xdr:nvCxnSpPr>
      <xdr:spPr bwMode="auto">
        <a:xfrm flipV="1">
          <a:off x="4305300" y="7419893"/>
          <a:ext cx="698500" cy="2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302755</xdr:rowOff>
    </xdr:from>
    <xdr:to>
      <xdr:col>3</xdr:col>
      <xdr:colOff>904875</xdr:colOff>
      <xdr:row>37</xdr:row>
      <xdr:rowOff>323710</xdr:rowOff>
    </xdr:to>
    <xdr:cxnSp macro="">
      <xdr:nvCxnSpPr>
        <xdr:cNvPr id="118" name="直線コネクタ 117"/>
        <xdr:cNvCxnSpPr/>
      </xdr:nvCxnSpPr>
      <xdr:spPr bwMode="auto">
        <a:xfrm>
          <a:off x="3606800" y="7427455"/>
          <a:ext cx="698500" cy="2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227088</xdr:rowOff>
    </xdr:from>
    <xdr:to>
      <xdr:col>3</xdr:col>
      <xdr:colOff>206375</xdr:colOff>
      <xdr:row>37</xdr:row>
      <xdr:rowOff>302755</xdr:rowOff>
    </xdr:to>
    <xdr:cxnSp macro="">
      <xdr:nvCxnSpPr>
        <xdr:cNvPr id="121" name="直線コネクタ 120"/>
        <xdr:cNvCxnSpPr/>
      </xdr:nvCxnSpPr>
      <xdr:spPr bwMode="auto">
        <a:xfrm>
          <a:off x="2908300" y="7351788"/>
          <a:ext cx="698500" cy="7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88144</xdr:rowOff>
    </xdr:from>
    <xdr:to>
      <xdr:col>5</xdr:col>
      <xdr:colOff>34925</xdr:colOff>
      <xdr:row>37</xdr:row>
      <xdr:rowOff>189744</xdr:rowOff>
    </xdr:to>
    <xdr:sp macro="" textlink="">
      <xdr:nvSpPr>
        <xdr:cNvPr id="131" name="円/楕円 130"/>
        <xdr:cNvSpPr/>
      </xdr:nvSpPr>
      <xdr:spPr bwMode="auto">
        <a:xfrm>
          <a:off x="5600700" y="721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60221</xdr:rowOff>
    </xdr:from>
    <xdr:ext cx="762000" cy="259045"/>
    <xdr:sp macro="" textlink="">
      <xdr:nvSpPr>
        <xdr:cNvPr id="132" name="人口1人当たり決算額の推移該当値テキスト445"/>
        <xdr:cNvSpPr txBox="1"/>
      </xdr:nvSpPr>
      <xdr:spPr>
        <a:xfrm>
          <a:off x="5740400" y="718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15,373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244393</xdr:rowOff>
    </xdr:from>
    <xdr:to>
      <xdr:col>4</xdr:col>
      <xdr:colOff>520700</xdr:colOff>
      <xdr:row>38</xdr:row>
      <xdr:rowOff>3093</xdr:rowOff>
    </xdr:to>
    <xdr:sp macro="" textlink="">
      <xdr:nvSpPr>
        <xdr:cNvPr id="133" name="円/楕円 132"/>
        <xdr:cNvSpPr/>
      </xdr:nvSpPr>
      <xdr:spPr bwMode="auto">
        <a:xfrm>
          <a:off x="4953000" y="736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330770</xdr:rowOff>
    </xdr:from>
    <xdr:ext cx="736600" cy="259045"/>
    <xdr:sp macro="" textlink="">
      <xdr:nvSpPr>
        <xdr:cNvPr id="134" name="テキスト ボックス 133"/>
        <xdr:cNvSpPr txBox="1"/>
      </xdr:nvSpPr>
      <xdr:spPr>
        <a:xfrm>
          <a:off x="4622800" y="7455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272910</xdr:rowOff>
    </xdr:from>
    <xdr:to>
      <xdr:col>3</xdr:col>
      <xdr:colOff>955675</xdr:colOff>
      <xdr:row>38</xdr:row>
      <xdr:rowOff>31610</xdr:rowOff>
    </xdr:to>
    <xdr:sp macro="" textlink="">
      <xdr:nvSpPr>
        <xdr:cNvPr id="135" name="円/楕円 134"/>
        <xdr:cNvSpPr/>
      </xdr:nvSpPr>
      <xdr:spPr bwMode="auto">
        <a:xfrm>
          <a:off x="4254500" y="739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16387</xdr:rowOff>
    </xdr:from>
    <xdr:ext cx="762000" cy="259045"/>
    <xdr:sp macro="" textlink="">
      <xdr:nvSpPr>
        <xdr:cNvPr id="136" name="テキスト ボックス 135"/>
        <xdr:cNvSpPr txBox="1"/>
      </xdr:nvSpPr>
      <xdr:spPr>
        <a:xfrm>
          <a:off x="3924300" y="748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251955</xdr:rowOff>
    </xdr:from>
    <xdr:to>
      <xdr:col>3</xdr:col>
      <xdr:colOff>257175</xdr:colOff>
      <xdr:row>38</xdr:row>
      <xdr:rowOff>10655</xdr:rowOff>
    </xdr:to>
    <xdr:sp macro="" textlink="">
      <xdr:nvSpPr>
        <xdr:cNvPr id="137" name="円/楕円 136"/>
        <xdr:cNvSpPr/>
      </xdr:nvSpPr>
      <xdr:spPr bwMode="auto">
        <a:xfrm>
          <a:off x="3556000" y="737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338332</xdr:rowOff>
    </xdr:from>
    <xdr:ext cx="762000" cy="259045"/>
    <xdr:sp macro="" textlink="">
      <xdr:nvSpPr>
        <xdr:cNvPr id="138" name="テキスト ボックス 137"/>
        <xdr:cNvSpPr txBox="1"/>
      </xdr:nvSpPr>
      <xdr:spPr>
        <a:xfrm>
          <a:off x="3225800" y="746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176288</xdr:rowOff>
    </xdr:from>
    <xdr:to>
      <xdr:col>2</xdr:col>
      <xdr:colOff>692150</xdr:colOff>
      <xdr:row>37</xdr:row>
      <xdr:rowOff>277888</xdr:rowOff>
    </xdr:to>
    <xdr:sp macro="" textlink="">
      <xdr:nvSpPr>
        <xdr:cNvPr id="139" name="円/楕円 138"/>
        <xdr:cNvSpPr/>
      </xdr:nvSpPr>
      <xdr:spPr bwMode="auto">
        <a:xfrm>
          <a:off x="2857500" y="730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262665</xdr:rowOff>
    </xdr:from>
    <xdr:ext cx="762000" cy="259045"/>
    <xdr:sp macro="" textlink="">
      <xdr:nvSpPr>
        <xdr:cNvPr id="140" name="テキスト ボックス 139"/>
        <xdr:cNvSpPr txBox="1"/>
      </xdr:nvSpPr>
      <xdr:spPr>
        <a:xfrm>
          <a:off x="2527300" y="738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7,559
7,448
4.31
3,584,459
3,166,863
404,734
2,186,297
3,226,701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50622</xdr:rowOff>
    </xdr:from>
    <xdr:to>
      <xdr:col>6</xdr:col>
      <xdr:colOff>511175</xdr:colOff>
      <xdr:row>36</xdr:row>
      <xdr:rowOff>85761</xdr:rowOff>
    </xdr:to>
    <xdr:cxnSp macro="">
      <xdr:nvCxnSpPr>
        <xdr:cNvPr id="63" name="直線コネクタ 62"/>
        <xdr:cNvCxnSpPr/>
      </xdr:nvCxnSpPr>
      <xdr:spPr>
        <a:xfrm flipV="1">
          <a:off x="3797300" y="6222822"/>
          <a:ext cx="8382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85761</xdr:rowOff>
    </xdr:from>
    <xdr:to>
      <xdr:col>5</xdr:col>
      <xdr:colOff>358775</xdr:colOff>
      <xdr:row>36</xdr:row>
      <xdr:rowOff>139863</xdr:rowOff>
    </xdr:to>
    <xdr:cxnSp macro="">
      <xdr:nvCxnSpPr>
        <xdr:cNvPr id="66" name="直線コネクタ 65"/>
        <xdr:cNvCxnSpPr/>
      </xdr:nvCxnSpPr>
      <xdr:spPr>
        <a:xfrm flipV="1">
          <a:off x="2908300" y="625796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122239</xdr:rowOff>
    </xdr:from>
    <xdr:to>
      <xdr:col>4</xdr:col>
      <xdr:colOff>155575</xdr:colOff>
      <xdr:row>36</xdr:row>
      <xdr:rowOff>139863</xdr:rowOff>
    </xdr:to>
    <xdr:cxnSp macro="">
      <xdr:nvCxnSpPr>
        <xdr:cNvPr id="69" name="直線コネクタ 68"/>
        <xdr:cNvCxnSpPr/>
      </xdr:nvCxnSpPr>
      <xdr:spPr>
        <a:xfrm>
          <a:off x="2019300" y="6294439"/>
          <a:ext cx="889000" cy="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122239</xdr:rowOff>
    </xdr:from>
    <xdr:to>
      <xdr:col>2</xdr:col>
      <xdr:colOff>638175</xdr:colOff>
      <xdr:row>37</xdr:row>
      <xdr:rowOff>27337</xdr:rowOff>
    </xdr:to>
    <xdr:cxnSp macro="">
      <xdr:nvCxnSpPr>
        <xdr:cNvPr id="72" name="直線コネクタ 71"/>
        <xdr:cNvCxnSpPr/>
      </xdr:nvCxnSpPr>
      <xdr:spPr>
        <a:xfrm flipV="1">
          <a:off x="1130300" y="6294439"/>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171272</xdr:rowOff>
    </xdr:from>
    <xdr:to>
      <xdr:col>6</xdr:col>
      <xdr:colOff>561975</xdr:colOff>
      <xdr:row>36</xdr:row>
      <xdr:rowOff>101422</xdr:rowOff>
    </xdr:to>
    <xdr:sp macro="" textlink="">
      <xdr:nvSpPr>
        <xdr:cNvPr id="82" name="円/楕円 81"/>
        <xdr:cNvSpPr/>
      </xdr:nvSpPr>
      <xdr:spPr>
        <a:xfrm>
          <a:off x="4584700" y="61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149699</xdr:rowOff>
    </xdr:from>
    <xdr:ext cx="599010" cy="259045"/>
    <xdr:sp macro="" textlink="">
      <xdr:nvSpPr>
        <xdr:cNvPr id="83" name="人件費該当値テキスト"/>
        <xdr:cNvSpPr txBox="1"/>
      </xdr:nvSpPr>
      <xdr:spPr>
        <a:xfrm>
          <a:off x="4686300" y="61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111,683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34961</xdr:rowOff>
    </xdr:from>
    <xdr:to>
      <xdr:col>5</xdr:col>
      <xdr:colOff>409575</xdr:colOff>
      <xdr:row>36</xdr:row>
      <xdr:rowOff>136561</xdr:rowOff>
    </xdr:to>
    <xdr:sp macro="" textlink="">
      <xdr:nvSpPr>
        <xdr:cNvPr id="84" name="円/楕円 83"/>
        <xdr:cNvSpPr/>
      </xdr:nvSpPr>
      <xdr:spPr>
        <a:xfrm>
          <a:off x="3746500" y="62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127688</xdr:rowOff>
    </xdr:from>
    <xdr:ext cx="599010" cy="259045"/>
    <xdr:sp macro="" textlink="">
      <xdr:nvSpPr>
        <xdr:cNvPr id="85" name="テキスト ボックス 84"/>
        <xdr:cNvSpPr txBox="1"/>
      </xdr:nvSpPr>
      <xdr:spPr>
        <a:xfrm>
          <a:off x="3497794" y="629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89063</xdr:rowOff>
    </xdr:from>
    <xdr:to>
      <xdr:col>4</xdr:col>
      <xdr:colOff>206375</xdr:colOff>
      <xdr:row>37</xdr:row>
      <xdr:rowOff>19213</xdr:rowOff>
    </xdr:to>
    <xdr:sp macro="" textlink="">
      <xdr:nvSpPr>
        <xdr:cNvPr id="86" name="円/楕円 85"/>
        <xdr:cNvSpPr/>
      </xdr:nvSpPr>
      <xdr:spPr>
        <a:xfrm>
          <a:off x="2857500" y="62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10340</xdr:rowOff>
    </xdr:from>
    <xdr:ext cx="599010" cy="259045"/>
    <xdr:sp macro="" textlink="">
      <xdr:nvSpPr>
        <xdr:cNvPr id="87" name="テキスト ボックス 86"/>
        <xdr:cNvSpPr txBox="1"/>
      </xdr:nvSpPr>
      <xdr:spPr>
        <a:xfrm>
          <a:off x="2608794" y="635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71439</xdr:rowOff>
    </xdr:from>
    <xdr:to>
      <xdr:col>3</xdr:col>
      <xdr:colOff>3175</xdr:colOff>
      <xdr:row>37</xdr:row>
      <xdr:rowOff>1589</xdr:rowOff>
    </xdr:to>
    <xdr:sp macro="" textlink="">
      <xdr:nvSpPr>
        <xdr:cNvPr id="88" name="円/楕円 87"/>
        <xdr:cNvSpPr/>
      </xdr:nvSpPr>
      <xdr:spPr>
        <a:xfrm>
          <a:off x="1968500" y="62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164166</xdr:rowOff>
    </xdr:from>
    <xdr:ext cx="599010" cy="259045"/>
    <xdr:sp macro="" textlink="">
      <xdr:nvSpPr>
        <xdr:cNvPr id="89" name="テキスト ボックス 88"/>
        <xdr:cNvSpPr txBox="1"/>
      </xdr:nvSpPr>
      <xdr:spPr>
        <a:xfrm>
          <a:off x="1719794" y="63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147987</xdr:rowOff>
    </xdr:from>
    <xdr:to>
      <xdr:col>1</xdr:col>
      <xdr:colOff>485775</xdr:colOff>
      <xdr:row>37</xdr:row>
      <xdr:rowOff>78137</xdr:rowOff>
    </xdr:to>
    <xdr:sp macro="" textlink="">
      <xdr:nvSpPr>
        <xdr:cNvPr id="90" name="円/楕円 89"/>
        <xdr:cNvSpPr/>
      </xdr:nvSpPr>
      <xdr:spPr>
        <a:xfrm>
          <a:off x="1079500" y="63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69264</xdr:rowOff>
    </xdr:from>
    <xdr:ext cx="534377" cy="259045"/>
    <xdr:sp macro="" textlink="">
      <xdr:nvSpPr>
        <xdr:cNvPr id="91" name="テキスト ボックス 90"/>
        <xdr:cNvSpPr txBox="1"/>
      </xdr:nvSpPr>
      <xdr:spPr>
        <a:xfrm>
          <a:off x="863111" y="64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104230</xdr:rowOff>
    </xdr:from>
    <xdr:to>
      <xdr:col>6</xdr:col>
      <xdr:colOff>511175</xdr:colOff>
      <xdr:row>56</xdr:row>
      <xdr:rowOff>126281</xdr:rowOff>
    </xdr:to>
    <xdr:cxnSp macro="">
      <xdr:nvCxnSpPr>
        <xdr:cNvPr id="118" name="直線コネクタ 117"/>
        <xdr:cNvCxnSpPr/>
      </xdr:nvCxnSpPr>
      <xdr:spPr>
        <a:xfrm flipV="1">
          <a:off x="3797300" y="9705430"/>
          <a:ext cx="8382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126281</xdr:rowOff>
    </xdr:from>
    <xdr:to>
      <xdr:col>5</xdr:col>
      <xdr:colOff>358775</xdr:colOff>
      <xdr:row>56</xdr:row>
      <xdr:rowOff>151372</xdr:rowOff>
    </xdr:to>
    <xdr:cxnSp macro="">
      <xdr:nvCxnSpPr>
        <xdr:cNvPr id="121" name="直線コネクタ 120"/>
        <xdr:cNvCxnSpPr/>
      </xdr:nvCxnSpPr>
      <xdr:spPr>
        <a:xfrm flipV="1">
          <a:off x="2908300" y="9727481"/>
          <a:ext cx="8890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151372</xdr:rowOff>
    </xdr:from>
    <xdr:to>
      <xdr:col>4</xdr:col>
      <xdr:colOff>155575</xdr:colOff>
      <xdr:row>57</xdr:row>
      <xdr:rowOff>5004</xdr:rowOff>
    </xdr:to>
    <xdr:cxnSp macro="">
      <xdr:nvCxnSpPr>
        <xdr:cNvPr id="124" name="直線コネクタ 123"/>
        <xdr:cNvCxnSpPr/>
      </xdr:nvCxnSpPr>
      <xdr:spPr>
        <a:xfrm flipV="1">
          <a:off x="2019300" y="9752572"/>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167342</xdr:rowOff>
    </xdr:from>
    <xdr:to>
      <xdr:col>2</xdr:col>
      <xdr:colOff>638175</xdr:colOff>
      <xdr:row>57</xdr:row>
      <xdr:rowOff>5004</xdr:rowOff>
    </xdr:to>
    <xdr:cxnSp macro="">
      <xdr:nvCxnSpPr>
        <xdr:cNvPr id="127" name="直線コネクタ 126"/>
        <xdr:cNvCxnSpPr/>
      </xdr:nvCxnSpPr>
      <xdr:spPr>
        <a:xfrm>
          <a:off x="1130300" y="9768542"/>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53430</xdr:rowOff>
    </xdr:from>
    <xdr:to>
      <xdr:col>6</xdr:col>
      <xdr:colOff>561975</xdr:colOff>
      <xdr:row>56</xdr:row>
      <xdr:rowOff>155030</xdr:rowOff>
    </xdr:to>
    <xdr:sp macro="" textlink="">
      <xdr:nvSpPr>
        <xdr:cNvPr id="137" name="円/楕円 136"/>
        <xdr:cNvSpPr/>
      </xdr:nvSpPr>
      <xdr:spPr>
        <a:xfrm>
          <a:off x="4584700" y="96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139807</xdr:rowOff>
    </xdr:from>
    <xdr:ext cx="534377" cy="259045"/>
    <xdr:sp macro="" textlink="">
      <xdr:nvSpPr>
        <xdr:cNvPr id="138" name="物件費該当値テキスト"/>
        <xdr:cNvSpPr txBox="1"/>
      </xdr:nvSpPr>
      <xdr:spPr>
        <a:xfrm>
          <a:off x="4686300" y="95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75481</xdr:rowOff>
    </xdr:from>
    <xdr:to>
      <xdr:col>5</xdr:col>
      <xdr:colOff>409575</xdr:colOff>
      <xdr:row>57</xdr:row>
      <xdr:rowOff>5631</xdr:rowOff>
    </xdr:to>
    <xdr:sp macro="" textlink="">
      <xdr:nvSpPr>
        <xdr:cNvPr id="139" name="円/楕円 138"/>
        <xdr:cNvSpPr/>
      </xdr:nvSpPr>
      <xdr:spPr>
        <a:xfrm>
          <a:off x="3746500" y="96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168208</xdr:rowOff>
    </xdr:from>
    <xdr:ext cx="534377" cy="259045"/>
    <xdr:sp macro="" textlink="">
      <xdr:nvSpPr>
        <xdr:cNvPr id="140" name="テキスト ボックス 139"/>
        <xdr:cNvSpPr txBox="1"/>
      </xdr:nvSpPr>
      <xdr:spPr>
        <a:xfrm>
          <a:off x="3530111" y="97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100572</xdr:rowOff>
    </xdr:from>
    <xdr:to>
      <xdr:col>4</xdr:col>
      <xdr:colOff>206375</xdr:colOff>
      <xdr:row>57</xdr:row>
      <xdr:rowOff>30722</xdr:rowOff>
    </xdr:to>
    <xdr:sp macro="" textlink="">
      <xdr:nvSpPr>
        <xdr:cNvPr id="141" name="円/楕円 140"/>
        <xdr:cNvSpPr/>
      </xdr:nvSpPr>
      <xdr:spPr>
        <a:xfrm>
          <a:off x="2857500" y="97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21849</xdr:rowOff>
    </xdr:from>
    <xdr:ext cx="534377" cy="259045"/>
    <xdr:sp macro="" textlink="">
      <xdr:nvSpPr>
        <xdr:cNvPr id="142" name="テキスト ボックス 141"/>
        <xdr:cNvSpPr txBox="1"/>
      </xdr:nvSpPr>
      <xdr:spPr>
        <a:xfrm>
          <a:off x="2641111" y="97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125654</xdr:rowOff>
    </xdr:from>
    <xdr:to>
      <xdr:col>3</xdr:col>
      <xdr:colOff>3175</xdr:colOff>
      <xdr:row>57</xdr:row>
      <xdr:rowOff>55804</xdr:rowOff>
    </xdr:to>
    <xdr:sp macro="" textlink="">
      <xdr:nvSpPr>
        <xdr:cNvPr id="143" name="円/楕円 142"/>
        <xdr:cNvSpPr/>
      </xdr:nvSpPr>
      <xdr:spPr>
        <a:xfrm>
          <a:off x="1968500" y="97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46931</xdr:rowOff>
    </xdr:from>
    <xdr:ext cx="534377" cy="259045"/>
    <xdr:sp macro="" textlink="">
      <xdr:nvSpPr>
        <xdr:cNvPr id="144" name="テキスト ボックス 143"/>
        <xdr:cNvSpPr txBox="1"/>
      </xdr:nvSpPr>
      <xdr:spPr>
        <a:xfrm>
          <a:off x="1752111" y="98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116542</xdr:rowOff>
    </xdr:from>
    <xdr:to>
      <xdr:col>1</xdr:col>
      <xdr:colOff>485775</xdr:colOff>
      <xdr:row>57</xdr:row>
      <xdr:rowOff>46692</xdr:rowOff>
    </xdr:to>
    <xdr:sp macro="" textlink="">
      <xdr:nvSpPr>
        <xdr:cNvPr id="145" name="円/楕円 144"/>
        <xdr:cNvSpPr/>
      </xdr:nvSpPr>
      <xdr:spPr>
        <a:xfrm>
          <a:off x="1079500" y="97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37819</xdr:rowOff>
    </xdr:from>
    <xdr:ext cx="534377" cy="259045"/>
    <xdr:sp macro="" textlink="">
      <xdr:nvSpPr>
        <xdr:cNvPr id="146" name="テキスト ボックス 145"/>
        <xdr:cNvSpPr txBox="1"/>
      </xdr:nvSpPr>
      <xdr:spPr>
        <a:xfrm>
          <a:off x="863111" y="98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163083</xdr:rowOff>
    </xdr:from>
    <xdr:to>
      <xdr:col>6</xdr:col>
      <xdr:colOff>511175</xdr:colOff>
      <xdr:row>78</xdr:row>
      <xdr:rowOff>31279</xdr:rowOff>
    </xdr:to>
    <xdr:cxnSp macro="">
      <xdr:nvCxnSpPr>
        <xdr:cNvPr id="177" name="直線コネクタ 176"/>
        <xdr:cNvCxnSpPr/>
      </xdr:nvCxnSpPr>
      <xdr:spPr>
        <a:xfrm flipV="1">
          <a:off x="3797300" y="13364733"/>
          <a:ext cx="8382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31279</xdr:rowOff>
    </xdr:from>
    <xdr:to>
      <xdr:col>5</xdr:col>
      <xdr:colOff>358775</xdr:colOff>
      <xdr:row>78</xdr:row>
      <xdr:rowOff>56294</xdr:rowOff>
    </xdr:to>
    <xdr:cxnSp macro="">
      <xdr:nvCxnSpPr>
        <xdr:cNvPr id="180" name="直線コネクタ 179"/>
        <xdr:cNvCxnSpPr/>
      </xdr:nvCxnSpPr>
      <xdr:spPr>
        <a:xfrm flipV="1">
          <a:off x="2908300" y="13404379"/>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56294</xdr:rowOff>
    </xdr:from>
    <xdr:to>
      <xdr:col>4</xdr:col>
      <xdr:colOff>155575</xdr:colOff>
      <xdr:row>78</xdr:row>
      <xdr:rowOff>72492</xdr:rowOff>
    </xdr:to>
    <xdr:cxnSp macro="">
      <xdr:nvCxnSpPr>
        <xdr:cNvPr id="183" name="直線コネクタ 182"/>
        <xdr:cNvCxnSpPr/>
      </xdr:nvCxnSpPr>
      <xdr:spPr>
        <a:xfrm flipV="1">
          <a:off x="2019300" y="13429394"/>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60768</xdr:rowOff>
    </xdr:from>
    <xdr:to>
      <xdr:col>2</xdr:col>
      <xdr:colOff>638175</xdr:colOff>
      <xdr:row>78</xdr:row>
      <xdr:rowOff>72492</xdr:rowOff>
    </xdr:to>
    <xdr:cxnSp macro="">
      <xdr:nvCxnSpPr>
        <xdr:cNvPr id="186" name="直線コネクタ 185"/>
        <xdr:cNvCxnSpPr/>
      </xdr:nvCxnSpPr>
      <xdr:spPr>
        <a:xfrm>
          <a:off x="1130300" y="13433868"/>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112283</xdr:rowOff>
    </xdr:from>
    <xdr:to>
      <xdr:col>6</xdr:col>
      <xdr:colOff>561975</xdr:colOff>
      <xdr:row>78</xdr:row>
      <xdr:rowOff>42433</xdr:rowOff>
    </xdr:to>
    <xdr:sp macro="" textlink="">
      <xdr:nvSpPr>
        <xdr:cNvPr id="196" name="円/楕円 195"/>
        <xdr:cNvSpPr/>
      </xdr:nvSpPr>
      <xdr:spPr>
        <a:xfrm>
          <a:off x="4584700" y="133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90710</xdr:rowOff>
    </xdr:from>
    <xdr:ext cx="469744" cy="259045"/>
    <xdr:sp macro="" textlink="">
      <xdr:nvSpPr>
        <xdr:cNvPr id="197" name="維持補修費該当値テキスト"/>
        <xdr:cNvSpPr txBox="1"/>
      </xdr:nvSpPr>
      <xdr:spPr>
        <a:xfrm>
          <a:off x="4686300" y="1329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151929</xdr:rowOff>
    </xdr:from>
    <xdr:to>
      <xdr:col>5</xdr:col>
      <xdr:colOff>409575</xdr:colOff>
      <xdr:row>78</xdr:row>
      <xdr:rowOff>82079</xdr:rowOff>
    </xdr:to>
    <xdr:sp macro="" textlink="">
      <xdr:nvSpPr>
        <xdr:cNvPr id="198" name="円/楕円 197"/>
        <xdr:cNvSpPr/>
      </xdr:nvSpPr>
      <xdr:spPr>
        <a:xfrm>
          <a:off x="3746500" y="133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73206</xdr:rowOff>
    </xdr:from>
    <xdr:ext cx="469744" cy="259045"/>
    <xdr:sp macro="" textlink="">
      <xdr:nvSpPr>
        <xdr:cNvPr id="199" name="テキスト ボックス 198"/>
        <xdr:cNvSpPr txBox="1"/>
      </xdr:nvSpPr>
      <xdr:spPr>
        <a:xfrm>
          <a:off x="3562427" y="1344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5494</xdr:rowOff>
    </xdr:from>
    <xdr:to>
      <xdr:col>4</xdr:col>
      <xdr:colOff>206375</xdr:colOff>
      <xdr:row>78</xdr:row>
      <xdr:rowOff>107094</xdr:rowOff>
    </xdr:to>
    <xdr:sp macro="" textlink="">
      <xdr:nvSpPr>
        <xdr:cNvPr id="200" name="円/楕円 199"/>
        <xdr:cNvSpPr/>
      </xdr:nvSpPr>
      <xdr:spPr>
        <a:xfrm>
          <a:off x="2857500" y="133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98221</xdr:rowOff>
    </xdr:from>
    <xdr:ext cx="469744" cy="259045"/>
    <xdr:sp macro="" textlink="">
      <xdr:nvSpPr>
        <xdr:cNvPr id="201" name="テキスト ボックス 200"/>
        <xdr:cNvSpPr txBox="1"/>
      </xdr:nvSpPr>
      <xdr:spPr>
        <a:xfrm>
          <a:off x="2673427" y="1347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21692</xdr:rowOff>
    </xdr:from>
    <xdr:to>
      <xdr:col>3</xdr:col>
      <xdr:colOff>3175</xdr:colOff>
      <xdr:row>78</xdr:row>
      <xdr:rowOff>123292</xdr:rowOff>
    </xdr:to>
    <xdr:sp macro="" textlink="">
      <xdr:nvSpPr>
        <xdr:cNvPr id="202" name="円/楕円 201"/>
        <xdr:cNvSpPr/>
      </xdr:nvSpPr>
      <xdr:spPr>
        <a:xfrm>
          <a:off x="1968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114419</xdr:rowOff>
    </xdr:from>
    <xdr:ext cx="469744" cy="259045"/>
    <xdr:sp macro="" textlink="">
      <xdr:nvSpPr>
        <xdr:cNvPr id="203" name="テキスト ボックス 202"/>
        <xdr:cNvSpPr txBox="1"/>
      </xdr:nvSpPr>
      <xdr:spPr>
        <a:xfrm>
          <a:off x="1784427" y="134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204" name="円/楕円 203"/>
        <xdr:cNvSpPr/>
      </xdr:nvSpPr>
      <xdr:spPr>
        <a:xfrm>
          <a:off x="1079500" y="133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102695</xdr:rowOff>
    </xdr:from>
    <xdr:ext cx="469744" cy="259045"/>
    <xdr:sp macro="" textlink="">
      <xdr:nvSpPr>
        <xdr:cNvPr id="205" name="テキスト ボックス 204"/>
        <xdr:cNvSpPr txBox="1"/>
      </xdr:nvSpPr>
      <xdr:spPr>
        <a:xfrm>
          <a:off x="895427" y="1347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32" name="直線コネクタ 231"/>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33"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4" name="直線コネクタ 233"/>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5"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6" name="直線コネクタ 235"/>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145921</xdr:rowOff>
    </xdr:from>
    <xdr:to>
      <xdr:col>6</xdr:col>
      <xdr:colOff>511175</xdr:colOff>
      <xdr:row>97</xdr:row>
      <xdr:rowOff>99564</xdr:rowOff>
    </xdr:to>
    <xdr:cxnSp macro="">
      <xdr:nvCxnSpPr>
        <xdr:cNvPr id="237" name="直線コネクタ 236"/>
        <xdr:cNvCxnSpPr/>
      </xdr:nvCxnSpPr>
      <xdr:spPr>
        <a:xfrm flipV="1">
          <a:off x="3797300" y="16605121"/>
          <a:ext cx="838200" cy="1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8"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9" name="フローチャート : 判断 238"/>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99564</xdr:rowOff>
    </xdr:from>
    <xdr:to>
      <xdr:col>5</xdr:col>
      <xdr:colOff>358775</xdr:colOff>
      <xdr:row>97</xdr:row>
      <xdr:rowOff>134426</xdr:rowOff>
    </xdr:to>
    <xdr:cxnSp macro="">
      <xdr:nvCxnSpPr>
        <xdr:cNvPr id="240" name="直線コネクタ 239"/>
        <xdr:cNvCxnSpPr/>
      </xdr:nvCxnSpPr>
      <xdr:spPr>
        <a:xfrm flipV="1">
          <a:off x="2908300" y="16730214"/>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72718</xdr:rowOff>
    </xdr:from>
    <xdr:to>
      <xdr:col>5</xdr:col>
      <xdr:colOff>409575</xdr:colOff>
      <xdr:row>96</xdr:row>
      <xdr:rowOff>2868</xdr:rowOff>
    </xdr:to>
    <xdr:sp macro="" textlink="">
      <xdr:nvSpPr>
        <xdr:cNvPr id="241" name="フローチャート : 判断 240"/>
        <xdr:cNvSpPr/>
      </xdr:nvSpPr>
      <xdr:spPr>
        <a:xfrm>
          <a:off x="3746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19395</xdr:rowOff>
    </xdr:from>
    <xdr:ext cx="534377" cy="259045"/>
    <xdr:sp macro="" textlink="">
      <xdr:nvSpPr>
        <xdr:cNvPr id="242" name="テキスト ボックス 241"/>
        <xdr:cNvSpPr txBox="1"/>
      </xdr:nvSpPr>
      <xdr:spPr>
        <a:xfrm>
          <a:off x="3530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134426</xdr:rowOff>
    </xdr:from>
    <xdr:to>
      <xdr:col>4</xdr:col>
      <xdr:colOff>155575</xdr:colOff>
      <xdr:row>98</xdr:row>
      <xdr:rowOff>19734</xdr:rowOff>
    </xdr:to>
    <xdr:cxnSp macro="">
      <xdr:nvCxnSpPr>
        <xdr:cNvPr id="243" name="直線コネクタ 242"/>
        <xdr:cNvCxnSpPr/>
      </xdr:nvCxnSpPr>
      <xdr:spPr>
        <a:xfrm flipV="1">
          <a:off x="2019300" y="16765076"/>
          <a:ext cx="889000" cy="5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19734</xdr:rowOff>
    </xdr:from>
    <xdr:to>
      <xdr:col>2</xdr:col>
      <xdr:colOff>638175</xdr:colOff>
      <xdr:row>98</xdr:row>
      <xdr:rowOff>52065</xdr:rowOff>
    </xdr:to>
    <xdr:cxnSp macro="">
      <xdr:nvCxnSpPr>
        <xdr:cNvPr id="246" name="直線コネクタ 245"/>
        <xdr:cNvCxnSpPr/>
      </xdr:nvCxnSpPr>
      <xdr:spPr>
        <a:xfrm flipV="1">
          <a:off x="1130300" y="16821834"/>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95121</xdr:rowOff>
    </xdr:from>
    <xdr:to>
      <xdr:col>6</xdr:col>
      <xdr:colOff>561975</xdr:colOff>
      <xdr:row>97</xdr:row>
      <xdr:rowOff>25271</xdr:rowOff>
    </xdr:to>
    <xdr:sp macro="" textlink="">
      <xdr:nvSpPr>
        <xdr:cNvPr id="256" name="円/楕円 255"/>
        <xdr:cNvSpPr/>
      </xdr:nvSpPr>
      <xdr:spPr>
        <a:xfrm>
          <a:off x="4584700" y="165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73548</xdr:rowOff>
    </xdr:from>
    <xdr:ext cx="534377" cy="259045"/>
    <xdr:sp macro="" textlink="">
      <xdr:nvSpPr>
        <xdr:cNvPr id="257" name="扶助費該当値テキスト"/>
        <xdr:cNvSpPr txBox="1"/>
      </xdr:nvSpPr>
      <xdr:spPr>
        <a:xfrm>
          <a:off x="4686300" y="165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48764</xdr:rowOff>
    </xdr:from>
    <xdr:to>
      <xdr:col>5</xdr:col>
      <xdr:colOff>409575</xdr:colOff>
      <xdr:row>97</xdr:row>
      <xdr:rowOff>150364</xdr:rowOff>
    </xdr:to>
    <xdr:sp macro="" textlink="">
      <xdr:nvSpPr>
        <xdr:cNvPr id="258" name="円/楕円 257"/>
        <xdr:cNvSpPr/>
      </xdr:nvSpPr>
      <xdr:spPr>
        <a:xfrm>
          <a:off x="3746500" y="166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141491</xdr:rowOff>
    </xdr:from>
    <xdr:ext cx="534377" cy="259045"/>
    <xdr:sp macro="" textlink="">
      <xdr:nvSpPr>
        <xdr:cNvPr id="259" name="テキスト ボックス 258"/>
        <xdr:cNvSpPr txBox="1"/>
      </xdr:nvSpPr>
      <xdr:spPr>
        <a:xfrm>
          <a:off x="3530111" y="167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83626</xdr:rowOff>
    </xdr:from>
    <xdr:to>
      <xdr:col>4</xdr:col>
      <xdr:colOff>206375</xdr:colOff>
      <xdr:row>98</xdr:row>
      <xdr:rowOff>13776</xdr:rowOff>
    </xdr:to>
    <xdr:sp macro="" textlink="">
      <xdr:nvSpPr>
        <xdr:cNvPr id="260" name="円/楕円 259"/>
        <xdr:cNvSpPr/>
      </xdr:nvSpPr>
      <xdr:spPr>
        <a:xfrm>
          <a:off x="2857500" y="1671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4903</xdr:rowOff>
    </xdr:from>
    <xdr:ext cx="534377" cy="259045"/>
    <xdr:sp macro="" textlink="">
      <xdr:nvSpPr>
        <xdr:cNvPr id="261" name="テキスト ボックス 260"/>
        <xdr:cNvSpPr txBox="1"/>
      </xdr:nvSpPr>
      <xdr:spPr>
        <a:xfrm>
          <a:off x="2641111" y="168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140384</xdr:rowOff>
    </xdr:from>
    <xdr:to>
      <xdr:col>3</xdr:col>
      <xdr:colOff>3175</xdr:colOff>
      <xdr:row>98</xdr:row>
      <xdr:rowOff>70534</xdr:rowOff>
    </xdr:to>
    <xdr:sp macro="" textlink="">
      <xdr:nvSpPr>
        <xdr:cNvPr id="262" name="円/楕円 261"/>
        <xdr:cNvSpPr/>
      </xdr:nvSpPr>
      <xdr:spPr>
        <a:xfrm>
          <a:off x="1968500" y="167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61661</xdr:rowOff>
    </xdr:from>
    <xdr:ext cx="534377" cy="259045"/>
    <xdr:sp macro="" textlink="">
      <xdr:nvSpPr>
        <xdr:cNvPr id="263" name="テキスト ボックス 262"/>
        <xdr:cNvSpPr txBox="1"/>
      </xdr:nvSpPr>
      <xdr:spPr>
        <a:xfrm>
          <a:off x="1752111" y="1686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1265</xdr:rowOff>
    </xdr:from>
    <xdr:to>
      <xdr:col>1</xdr:col>
      <xdr:colOff>485775</xdr:colOff>
      <xdr:row>98</xdr:row>
      <xdr:rowOff>102865</xdr:rowOff>
    </xdr:to>
    <xdr:sp macro="" textlink="">
      <xdr:nvSpPr>
        <xdr:cNvPr id="264" name="円/楕円 263"/>
        <xdr:cNvSpPr/>
      </xdr:nvSpPr>
      <xdr:spPr>
        <a:xfrm>
          <a:off x="1079500" y="168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93992</xdr:rowOff>
    </xdr:from>
    <xdr:ext cx="534377" cy="259045"/>
    <xdr:sp macro="" textlink="">
      <xdr:nvSpPr>
        <xdr:cNvPr id="265" name="テキスト ボックス 264"/>
        <xdr:cNvSpPr txBox="1"/>
      </xdr:nvSpPr>
      <xdr:spPr>
        <a:xfrm>
          <a:off x="863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9" name="直線コネクタ 288"/>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0"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1" name="直線コネクタ 290"/>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2"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3" name="直線コネクタ 292"/>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75006</xdr:rowOff>
    </xdr:from>
    <xdr:to>
      <xdr:col>15</xdr:col>
      <xdr:colOff>180975</xdr:colOff>
      <xdr:row>38</xdr:row>
      <xdr:rowOff>88223</xdr:rowOff>
    </xdr:to>
    <xdr:cxnSp macro="">
      <xdr:nvCxnSpPr>
        <xdr:cNvPr id="294" name="直線コネクタ 293"/>
        <xdr:cNvCxnSpPr/>
      </xdr:nvCxnSpPr>
      <xdr:spPr>
        <a:xfrm flipV="1">
          <a:off x="9639300" y="6590106"/>
          <a:ext cx="838200" cy="1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5"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6" name="フローチャート : 判断 295"/>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88223</xdr:rowOff>
    </xdr:from>
    <xdr:to>
      <xdr:col>14</xdr:col>
      <xdr:colOff>28575</xdr:colOff>
      <xdr:row>38</xdr:row>
      <xdr:rowOff>105909</xdr:rowOff>
    </xdr:to>
    <xdr:cxnSp macro="">
      <xdr:nvCxnSpPr>
        <xdr:cNvPr id="297" name="直線コネクタ 296"/>
        <xdr:cNvCxnSpPr/>
      </xdr:nvCxnSpPr>
      <xdr:spPr>
        <a:xfrm flipV="1">
          <a:off x="8750300" y="6603323"/>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8" name="フローチャート : 判断 297"/>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9" name="テキスト ボックス 298"/>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105909</xdr:rowOff>
    </xdr:from>
    <xdr:to>
      <xdr:col>12</xdr:col>
      <xdr:colOff>511175</xdr:colOff>
      <xdr:row>38</xdr:row>
      <xdr:rowOff>121538</xdr:rowOff>
    </xdr:to>
    <xdr:cxnSp macro="">
      <xdr:nvCxnSpPr>
        <xdr:cNvPr id="300" name="直線コネクタ 299"/>
        <xdr:cNvCxnSpPr/>
      </xdr:nvCxnSpPr>
      <xdr:spPr>
        <a:xfrm flipV="1">
          <a:off x="7861300" y="6621009"/>
          <a:ext cx="889000" cy="1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2" name="テキスト ボックス 301"/>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100133</xdr:rowOff>
    </xdr:from>
    <xdr:to>
      <xdr:col>11</xdr:col>
      <xdr:colOff>307975</xdr:colOff>
      <xdr:row>38</xdr:row>
      <xdr:rowOff>121538</xdr:rowOff>
    </xdr:to>
    <xdr:cxnSp macro="">
      <xdr:nvCxnSpPr>
        <xdr:cNvPr id="303" name="直線コネクタ 302"/>
        <xdr:cNvCxnSpPr/>
      </xdr:nvCxnSpPr>
      <xdr:spPr>
        <a:xfrm>
          <a:off x="6972300" y="6615233"/>
          <a:ext cx="889000" cy="2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5" name="テキスト ボックス 304"/>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7" name="テキスト ボックス 306"/>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24206</xdr:rowOff>
    </xdr:from>
    <xdr:to>
      <xdr:col>15</xdr:col>
      <xdr:colOff>231775</xdr:colOff>
      <xdr:row>38</xdr:row>
      <xdr:rowOff>125806</xdr:rowOff>
    </xdr:to>
    <xdr:sp macro="" textlink="">
      <xdr:nvSpPr>
        <xdr:cNvPr id="313" name="円/楕円 312"/>
        <xdr:cNvSpPr/>
      </xdr:nvSpPr>
      <xdr:spPr>
        <a:xfrm>
          <a:off x="10426700" y="65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110583</xdr:rowOff>
    </xdr:from>
    <xdr:ext cx="534377" cy="259045"/>
    <xdr:sp macro="" textlink="">
      <xdr:nvSpPr>
        <xdr:cNvPr id="314" name="補助費等該当値テキスト"/>
        <xdr:cNvSpPr txBox="1"/>
      </xdr:nvSpPr>
      <xdr:spPr>
        <a:xfrm>
          <a:off x="10528300" y="645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37423</xdr:rowOff>
    </xdr:from>
    <xdr:to>
      <xdr:col>14</xdr:col>
      <xdr:colOff>79375</xdr:colOff>
      <xdr:row>38</xdr:row>
      <xdr:rowOff>139023</xdr:rowOff>
    </xdr:to>
    <xdr:sp macro="" textlink="">
      <xdr:nvSpPr>
        <xdr:cNvPr id="315" name="円/楕円 314"/>
        <xdr:cNvSpPr/>
      </xdr:nvSpPr>
      <xdr:spPr>
        <a:xfrm>
          <a:off x="9588500" y="65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130150</xdr:rowOff>
    </xdr:from>
    <xdr:ext cx="534377" cy="259045"/>
    <xdr:sp macro="" textlink="">
      <xdr:nvSpPr>
        <xdr:cNvPr id="316" name="テキスト ボックス 315"/>
        <xdr:cNvSpPr txBox="1"/>
      </xdr:nvSpPr>
      <xdr:spPr>
        <a:xfrm>
          <a:off x="9372111" y="664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55109</xdr:rowOff>
    </xdr:from>
    <xdr:to>
      <xdr:col>12</xdr:col>
      <xdr:colOff>561975</xdr:colOff>
      <xdr:row>38</xdr:row>
      <xdr:rowOff>156709</xdr:rowOff>
    </xdr:to>
    <xdr:sp macro="" textlink="">
      <xdr:nvSpPr>
        <xdr:cNvPr id="317" name="円/楕円 316"/>
        <xdr:cNvSpPr/>
      </xdr:nvSpPr>
      <xdr:spPr>
        <a:xfrm>
          <a:off x="8699500" y="65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147836</xdr:rowOff>
    </xdr:from>
    <xdr:ext cx="534377" cy="259045"/>
    <xdr:sp macro="" textlink="">
      <xdr:nvSpPr>
        <xdr:cNvPr id="318" name="テキスト ボックス 317"/>
        <xdr:cNvSpPr txBox="1"/>
      </xdr:nvSpPr>
      <xdr:spPr>
        <a:xfrm>
          <a:off x="8483111" y="66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70738</xdr:rowOff>
    </xdr:from>
    <xdr:to>
      <xdr:col>11</xdr:col>
      <xdr:colOff>358775</xdr:colOff>
      <xdr:row>39</xdr:row>
      <xdr:rowOff>888</xdr:rowOff>
    </xdr:to>
    <xdr:sp macro="" textlink="">
      <xdr:nvSpPr>
        <xdr:cNvPr id="319" name="円/楕円 318"/>
        <xdr:cNvSpPr/>
      </xdr:nvSpPr>
      <xdr:spPr>
        <a:xfrm>
          <a:off x="7810500" y="65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163465</xdr:rowOff>
    </xdr:from>
    <xdr:ext cx="534377" cy="259045"/>
    <xdr:sp macro="" textlink="">
      <xdr:nvSpPr>
        <xdr:cNvPr id="320" name="テキスト ボックス 319"/>
        <xdr:cNvSpPr txBox="1"/>
      </xdr:nvSpPr>
      <xdr:spPr>
        <a:xfrm>
          <a:off x="7594111" y="667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49333</xdr:rowOff>
    </xdr:from>
    <xdr:to>
      <xdr:col>10</xdr:col>
      <xdr:colOff>155575</xdr:colOff>
      <xdr:row>38</xdr:row>
      <xdr:rowOff>150933</xdr:rowOff>
    </xdr:to>
    <xdr:sp macro="" textlink="">
      <xdr:nvSpPr>
        <xdr:cNvPr id="321" name="円/楕円 320"/>
        <xdr:cNvSpPr/>
      </xdr:nvSpPr>
      <xdr:spPr>
        <a:xfrm>
          <a:off x="6921500" y="65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142060</xdr:rowOff>
    </xdr:from>
    <xdr:ext cx="534377" cy="259045"/>
    <xdr:sp macro="" textlink="">
      <xdr:nvSpPr>
        <xdr:cNvPr id="322" name="テキスト ボックス 321"/>
        <xdr:cNvSpPr txBox="1"/>
      </xdr:nvSpPr>
      <xdr:spPr>
        <a:xfrm>
          <a:off x="6705111" y="66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8" name="直線コネクタ 347"/>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9"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0" name="直線コネクタ 349"/>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1"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2" name="直線コネクタ 351"/>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167723</xdr:rowOff>
    </xdr:from>
    <xdr:to>
      <xdr:col>15</xdr:col>
      <xdr:colOff>180975</xdr:colOff>
      <xdr:row>59</xdr:row>
      <xdr:rowOff>59866</xdr:rowOff>
    </xdr:to>
    <xdr:cxnSp macro="">
      <xdr:nvCxnSpPr>
        <xdr:cNvPr id="353" name="直線コネクタ 352"/>
        <xdr:cNvCxnSpPr/>
      </xdr:nvCxnSpPr>
      <xdr:spPr>
        <a:xfrm flipV="1">
          <a:off x="9639300" y="10111823"/>
          <a:ext cx="838200" cy="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4"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5" name="フローチャート : 判断 354"/>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90404</xdr:rowOff>
    </xdr:from>
    <xdr:to>
      <xdr:col>14</xdr:col>
      <xdr:colOff>28575</xdr:colOff>
      <xdr:row>59</xdr:row>
      <xdr:rowOff>59866</xdr:rowOff>
    </xdr:to>
    <xdr:cxnSp macro="">
      <xdr:nvCxnSpPr>
        <xdr:cNvPr id="356" name="直線コネクタ 355"/>
        <xdr:cNvCxnSpPr/>
      </xdr:nvCxnSpPr>
      <xdr:spPr>
        <a:xfrm>
          <a:off x="8750300" y="10034504"/>
          <a:ext cx="889000" cy="1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7" name="フローチャート : 判断 356"/>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8" name="テキスト ボックス 357"/>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90404</xdr:rowOff>
    </xdr:from>
    <xdr:to>
      <xdr:col>12</xdr:col>
      <xdr:colOff>511175</xdr:colOff>
      <xdr:row>58</xdr:row>
      <xdr:rowOff>165244</xdr:rowOff>
    </xdr:to>
    <xdr:cxnSp macro="">
      <xdr:nvCxnSpPr>
        <xdr:cNvPr id="359" name="直線コネクタ 358"/>
        <xdr:cNvCxnSpPr/>
      </xdr:nvCxnSpPr>
      <xdr:spPr>
        <a:xfrm flipV="1">
          <a:off x="7861300" y="10034504"/>
          <a:ext cx="889000" cy="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0" name="フローチャート : 判断 359"/>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61" name="テキスト ボックス 360"/>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165244</xdr:rowOff>
    </xdr:from>
    <xdr:to>
      <xdr:col>11</xdr:col>
      <xdr:colOff>307975</xdr:colOff>
      <xdr:row>59</xdr:row>
      <xdr:rowOff>22781</xdr:rowOff>
    </xdr:to>
    <xdr:cxnSp macro="">
      <xdr:nvCxnSpPr>
        <xdr:cNvPr id="362" name="直線コネクタ 361"/>
        <xdr:cNvCxnSpPr/>
      </xdr:nvCxnSpPr>
      <xdr:spPr>
        <a:xfrm flipV="1">
          <a:off x="6972300" y="10109344"/>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3" name="フローチャート : 判断 362"/>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4" name="テキスト ボックス 363"/>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5" name="フローチャート : 判断 364"/>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6" name="テキスト ボックス 365"/>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116923</xdr:rowOff>
    </xdr:from>
    <xdr:to>
      <xdr:col>15</xdr:col>
      <xdr:colOff>231775</xdr:colOff>
      <xdr:row>59</xdr:row>
      <xdr:rowOff>47073</xdr:rowOff>
    </xdr:to>
    <xdr:sp macro="" textlink="">
      <xdr:nvSpPr>
        <xdr:cNvPr id="372" name="円/楕円 371"/>
        <xdr:cNvSpPr/>
      </xdr:nvSpPr>
      <xdr:spPr>
        <a:xfrm>
          <a:off x="10426700" y="100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31850</xdr:rowOff>
    </xdr:from>
    <xdr:ext cx="534377" cy="259045"/>
    <xdr:sp macro="" textlink="">
      <xdr:nvSpPr>
        <xdr:cNvPr id="373" name="普通建設事業費該当値テキスト"/>
        <xdr:cNvSpPr txBox="1"/>
      </xdr:nvSpPr>
      <xdr:spPr>
        <a:xfrm>
          <a:off x="10528300" y="99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31,419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9066</xdr:rowOff>
    </xdr:from>
    <xdr:to>
      <xdr:col>14</xdr:col>
      <xdr:colOff>79375</xdr:colOff>
      <xdr:row>59</xdr:row>
      <xdr:rowOff>110666</xdr:rowOff>
    </xdr:to>
    <xdr:sp macro="" textlink="">
      <xdr:nvSpPr>
        <xdr:cNvPr id="374" name="円/楕円 373"/>
        <xdr:cNvSpPr/>
      </xdr:nvSpPr>
      <xdr:spPr>
        <a:xfrm>
          <a:off x="9588500" y="101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101793</xdr:rowOff>
    </xdr:from>
    <xdr:ext cx="534377" cy="259045"/>
    <xdr:sp macro="" textlink="">
      <xdr:nvSpPr>
        <xdr:cNvPr id="375" name="テキスト ボックス 374"/>
        <xdr:cNvSpPr txBox="1"/>
      </xdr:nvSpPr>
      <xdr:spPr>
        <a:xfrm>
          <a:off x="9372111" y="1021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39604</xdr:rowOff>
    </xdr:from>
    <xdr:to>
      <xdr:col>12</xdr:col>
      <xdr:colOff>561975</xdr:colOff>
      <xdr:row>58</xdr:row>
      <xdr:rowOff>141204</xdr:rowOff>
    </xdr:to>
    <xdr:sp macro="" textlink="">
      <xdr:nvSpPr>
        <xdr:cNvPr id="376" name="円/楕円 375"/>
        <xdr:cNvSpPr/>
      </xdr:nvSpPr>
      <xdr:spPr>
        <a:xfrm>
          <a:off x="8699500" y="99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132331</xdr:rowOff>
    </xdr:from>
    <xdr:ext cx="534377" cy="259045"/>
    <xdr:sp macro="" textlink="">
      <xdr:nvSpPr>
        <xdr:cNvPr id="377" name="テキスト ボックス 376"/>
        <xdr:cNvSpPr txBox="1"/>
      </xdr:nvSpPr>
      <xdr:spPr>
        <a:xfrm>
          <a:off x="8483111" y="1007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114444</xdr:rowOff>
    </xdr:from>
    <xdr:to>
      <xdr:col>11</xdr:col>
      <xdr:colOff>358775</xdr:colOff>
      <xdr:row>59</xdr:row>
      <xdr:rowOff>44594</xdr:rowOff>
    </xdr:to>
    <xdr:sp macro="" textlink="">
      <xdr:nvSpPr>
        <xdr:cNvPr id="378" name="円/楕円 377"/>
        <xdr:cNvSpPr/>
      </xdr:nvSpPr>
      <xdr:spPr>
        <a:xfrm>
          <a:off x="7810500" y="100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35721</xdr:rowOff>
    </xdr:from>
    <xdr:ext cx="534377" cy="259045"/>
    <xdr:sp macro="" textlink="">
      <xdr:nvSpPr>
        <xdr:cNvPr id="379" name="テキスト ボックス 378"/>
        <xdr:cNvSpPr txBox="1"/>
      </xdr:nvSpPr>
      <xdr:spPr>
        <a:xfrm>
          <a:off x="7594111" y="1015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143431</xdr:rowOff>
    </xdr:from>
    <xdr:to>
      <xdr:col>10</xdr:col>
      <xdr:colOff>155575</xdr:colOff>
      <xdr:row>59</xdr:row>
      <xdr:rowOff>73581</xdr:rowOff>
    </xdr:to>
    <xdr:sp macro="" textlink="">
      <xdr:nvSpPr>
        <xdr:cNvPr id="380" name="円/楕円 379"/>
        <xdr:cNvSpPr/>
      </xdr:nvSpPr>
      <xdr:spPr>
        <a:xfrm>
          <a:off x="6921500" y="1008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64708</xdr:rowOff>
    </xdr:from>
    <xdr:ext cx="534377" cy="259045"/>
    <xdr:sp macro="" textlink="">
      <xdr:nvSpPr>
        <xdr:cNvPr id="381" name="テキスト ボックス 380"/>
        <xdr:cNvSpPr txBox="1"/>
      </xdr:nvSpPr>
      <xdr:spPr>
        <a:xfrm>
          <a:off x="6705111" y="1018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3" name="直線コネクタ 402"/>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6"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7" name="直線コネクタ 406"/>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47620</xdr:rowOff>
    </xdr:from>
    <xdr:to>
      <xdr:col>15</xdr:col>
      <xdr:colOff>180975</xdr:colOff>
      <xdr:row>78</xdr:row>
      <xdr:rowOff>121385</xdr:rowOff>
    </xdr:to>
    <xdr:cxnSp macro="">
      <xdr:nvCxnSpPr>
        <xdr:cNvPr id="408" name="直線コネクタ 407"/>
        <xdr:cNvCxnSpPr/>
      </xdr:nvCxnSpPr>
      <xdr:spPr>
        <a:xfrm flipV="1">
          <a:off x="9639300" y="13420720"/>
          <a:ext cx="838200" cy="7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9"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0" name="フローチャート : 判断 409"/>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124113</xdr:rowOff>
    </xdr:from>
    <xdr:to>
      <xdr:col>14</xdr:col>
      <xdr:colOff>28575</xdr:colOff>
      <xdr:row>78</xdr:row>
      <xdr:rowOff>121385</xdr:rowOff>
    </xdr:to>
    <xdr:cxnSp macro="">
      <xdr:nvCxnSpPr>
        <xdr:cNvPr id="411" name="直線コネクタ 410"/>
        <xdr:cNvCxnSpPr/>
      </xdr:nvCxnSpPr>
      <xdr:spPr>
        <a:xfrm>
          <a:off x="8750300" y="13325763"/>
          <a:ext cx="889000" cy="16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2" name="フローチャート : 判断 411"/>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3" name="テキスト ボックス 412"/>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4" name="フローチャート : 判断 413"/>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5" name="テキスト ボックス 414"/>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168270</xdr:rowOff>
    </xdr:from>
    <xdr:to>
      <xdr:col>15</xdr:col>
      <xdr:colOff>231775</xdr:colOff>
      <xdr:row>78</xdr:row>
      <xdr:rowOff>98420</xdr:rowOff>
    </xdr:to>
    <xdr:sp macro="" textlink="">
      <xdr:nvSpPr>
        <xdr:cNvPr id="421" name="円/楕円 420"/>
        <xdr:cNvSpPr/>
      </xdr:nvSpPr>
      <xdr:spPr>
        <a:xfrm>
          <a:off x="104267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83197</xdr:rowOff>
    </xdr:from>
    <xdr:ext cx="534377" cy="259045"/>
    <xdr:sp macro="" textlink="">
      <xdr:nvSpPr>
        <xdr:cNvPr id="422" name="普通建設事業費 （ うち新規整備　）該当値テキスト"/>
        <xdr:cNvSpPr txBox="1"/>
      </xdr:nvSpPr>
      <xdr:spPr>
        <a:xfrm>
          <a:off x="10528300" y="132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70585</xdr:rowOff>
    </xdr:from>
    <xdr:to>
      <xdr:col>14</xdr:col>
      <xdr:colOff>79375</xdr:colOff>
      <xdr:row>79</xdr:row>
      <xdr:rowOff>735</xdr:rowOff>
    </xdr:to>
    <xdr:sp macro="" textlink="">
      <xdr:nvSpPr>
        <xdr:cNvPr id="423" name="円/楕円 422"/>
        <xdr:cNvSpPr/>
      </xdr:nvSpPr>
      <xdr:spPr>
        <a:xfrm>
          <a:off x="9588500" y="134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163312</xdr:rowOff>
    </xdr:from>
    <xdr:ext cx="469744" cy="259045"/>
    <xdr:sp macro="" textlink="">
      <xdr:nvSpPr>
        <xdr:cNvPr id="424" name="テキスト ボックス 423"/>
        <xdr:cNvSpPr txBox="1"/>
      </xdr:nvSpPr>
      <xdr:spPr>
        <a:xfrm>
          <a:off x="9404427" y="1353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73313</xdr:rowOff>
    </xdr:from>
    <xdr:to>
      <xdr:col>12</xdr:col>
      <xdr:colOff>561975</xdr:colOff>
      <xdr:row>78</xdr:row>
      <xdr:rowOff>3463</xdr:rowOff>
    </xdr:to>
    <xdr:sp macro="" textlink="">
      <xdr:nvSpPr>
        <xdr:cNvPr id="425" name="円/楕円 424"/>
        <xdr:cNvSpPr/>
      </xdr:nvSpPr>
      <xdr:spPr>
        <a:xfrm>
          <a:off x="8699500" y="1327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166040</xdr:rowOff>
    </xdr:from>
    <xdr:ext cx="534377" cy="259045"/>
    <xdr:sp macro="" textlink="">
      <xdr:nvSpPr>
        <xdr:cNvPr id="426" name="テキスト ボックス 425"/>
        <xdr:cNvSpPr txBox="1"/>
      </xdr:nvSpPr>
      <xdr:spPr>
        <a:xfrm>
          <a:off x="8483111" y="1336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8" name="直線コネクタ 447"/>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1"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2" name="直線コネクタ 451"/>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103398</xdr:rowOff>
    </xdr:from>
    <xdr:to>
      <xdr:col>15</xdr:col>
      <xdr:colOff>180975</xdr:colOff>
      <xdr:row>98</xdr:row>
      <xdr:rowOff>139700</xdr:rowOff>
    </xdr:to>
    <xdr:cxnSp macro="">
      <xdr:nvCxnSpPr>
        <xdr:cNvPr id="453" name="直線コネクタ 452"/>
        <xdr:cNvCxnSpPr/>
      </xdr:nvCxnSpPr>
      <xdr:spPr>
        <a:xfrm>
          <a:off x="9639300" y="16905498"/>
          <a:ext cx="8382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4"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5" name="フローチャート : 判断 454"/>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74842</xdr:rowOff>
    </xdr:from>
    <xdr:to>
      <xdr:col>14</xdr:col>
      <xdr:colOff>28575</xdr:colOff>
      <xdr:row>98</xdr:row>
      <xdr:rowOff>103398</xdr:rowOff>
    </xdr:to>
    <xdr:cxnSp macro="">
      <xdr:nvCxnSpPr>
        <xdr:cNvPr id="456" name="直線コネクタ 455"/>
        <xdr:cNvCxnSpPr/>
      </xdr:nvCxnSpPr>
      <xdr:spPr>
        <a:xfrm>
          <a:off x="8750300" y="16876942"/>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7" name="フローチャート : 判断 456"/>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8" name="テキスト ボックス 457"/>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88900</xdr:rowOff>
    </xdr:from>
    <xdr:to>
      <xdr:col>15</xdr:col>
      <xdr:colOff>231775</xdr:colOff>
      <xdr:row>99</xdr:row>
      <xdr:rowOff>19050</xdr:rowOff>
    </xdr:to>
    <xdr:sp macro="" textlink="">
      <xdr:nvSpPr>
        <xdr:cNvPr id="466" name="円/楕円 465"/>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3827</xdr:rowOff>
    </xdr:from>
    <xdr:ext cx="249299" cy="259045"/>
    <xdr:sp macro="" textlink="">
      <xdr:nvSpPr>
        <xdr:cNvPr id="467"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52598</xdr:rowOff>
    </xdr:from>
    <xdr:to>
      <xdr:col>14</xdr:col>
      <xdr:colOff>79375</xdr:colOff>
      <xdr:row>98</xdr:row>
      <xdr:rowOff>154198</xdr:rowOff>
    </xdr:to>
    <xdr:sp macro="" textlink="">
      <xdr:nvSpPr>
        <xdr:cNvPr id="468" name="円/楕円 467"/>
        <xdr:cNvSpPr/>
      </xdr:nvSpPr>
      <xdr:spPr>
        <a:xfrm>
          <a:off x="9588500" y="168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145325</xdr:rowOff>
    </xdr:from>
    <xdr:ext cx="469744" cy="259045"/>
    <xdr:sp macro="" textlink="">
      <xdr:nvSpPr>
        <xdr:cNvPr id="469" name="テキスト ボックス 468"/>
        <xdr:cNvSpPr txBox="1"/>
      </xdr:nvSpPr>
      <xdr:spPr>
        <a:xfrm>
          <a:off x="9404427" y="1694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24042</xdr:rowOff>
    </xdr:from>
    <xdr:to>
      <xdr:col>12</xdr:col>
      <xdr:colOff>561975</xdr:colOff>
      <xdr:row>98</xdr:row>
      <xdr:rowOff>125642</xdr:rowOff>
    </xdr:to>
    <xdr:sp macro="" textlink="">
      <xdr:nvSpPr>
        <xdr:cNvPr id="470" name="円/楕円 469"/>
        <xdr:cNvSpPr/>
      </xdr:nvSpPr>
      <xdr:spPr>
        <a:xfrm>
          <a:off x="8699500" y="168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116769</xdr:rowOff>
    </xdr:from>
    <xdr:ext cx="534377" cy="259045"/>
    <xdr:sp macro="" textlink="">
      <xdr:nvSpPr>
        <xdr:cNvPr id="471" name="テキスト ボックス 470"/>
        <xdr:cNvSpPr txBox="1"/>
      </xdr:nvSpPr>
      <xdr:spPr>
        <a:xfrm>
          <a:off x="8483111" y="1691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5" name="直線コネクタ 494"/>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8"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9" name="直線コネクタ 498"/>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501"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2" name="フローチャート : 判断 501"/>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4" name="フローチャート : 判断 503"/>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5" name="テキスト ボックス 504"/>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7" name="フローチャート : 判断 506"/>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8" name="テキスト ボックス 507"/>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0" name="フローチャート : 判断 509"/>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11" name="テキスト ボックス 510"/>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2" name="フローチャート : 判断 511"/>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3" name="テキスト ボックス 512"/>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3" name="円/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4" name="テキスト ボックス 523"/>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5" name="円/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6" name="テキスト ボックス 525"/>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7" name="円/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8" name="テキスト ボックス 527"/>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87951</xdr:rowOff>
    </xdr:from>
    <xdr:to>
      <xdr:col>23</xdr:col>
      <xdr:colOff>517525</xdr:colOff>
      <xdr:row>76</xdr:row>
      <xdr:rowOff>95740</xdr:rowOff>
    </xdr:to>
    <xdr:cxnSp macro="">
      <xdr:nvCxnSpPr>
        <xdr:cNvPr id="602" name="直線コネクタ 601"/>
        <xdr:cNvCxnSpPr/>
      </xdr:nvCxnSpPr>
      <xdr:spPr>
        <a:xfrm>
          <a:off x="15481300" y="13118151"/>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3"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77806</xdr:rowOff>
    </xdr:from>
    <xdr:to>
      <xdr:col>22</xdr:col>
      <xdr:colOff>365125</xdr:colOff>
      <xdr:row>76</xdr:row>
      <xdr:rowOff>87951</xdr:rowOff>
    </xdr:to>
    <xdr:cxnSp macro="">
      <xdr:nvCxnSpPr>
        <xdr:cNvPr id="605" name="直線コネクタ 604"/>
        <xdr:cNvCxnSpPr/>
      </xdr:nvCxnSpPr>
      <xdr:spPr>
        <a:xfrm>
          <a:off x="14592300" y="13108006"/>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6" name="フローチャート : 判断 605"/>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7" name="テキスト ボックス 606"/>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72160</xdr:rowOff>
    </xdr:from>
    <xdr:to>
      <xdr:col>21</xdr:col>
      <xdr:colOff>161925</xdr:colOff>
      <xdr:row>76</xdr:row>
      <xdr:rowOff>77806</xdr:rowOff>
    </xdr:to>
    <xdr:cxnSp macro="">
      <xdr:nvCxnSpPr>
        <xdr:cNvPr id="608" name="直線コネクタ 607"/>
        <xdr:cNvCxnSpPr/>
      </xdr:nvCxnSpPr>
      <xdr:spPr>
        <a:xfrm>
          <a:off x="13703300" y="13102360"/>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10" name="テキスト ボックス 609"/>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49774</xdr:rowOff>
    </xdr:from>
    <xdr:to>
      <xdr:col>19</xdr:col>
      <xdr:colOff>644525</xdr:colOff>
      <xdr:row>76</xdr:row>
      <xdr:rowOff>72160</xdr:rowOff>
    </xdr:to>
    <xdr:cxnSp macro="">
      <xdr:nvCxnSpPr>
        <xdr:cNvPr id="611" name="直線コネクタ 610"/>
        <xdr:cNvCxnSpPr/>
      </xdr:nvCxnSpPr>
      <xdr:spPr>
        <a:xfrm>
          <a:off x="12814300" y="13079974"/>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3" name="テキスト ボックス 612"/>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5" name="テキスト ボックス 614"/>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44940</xdr:rowOff>
    </xdr:from>
    <xdr:to>
      <xdr:col>23</xdr:col>
      <xdr:colOff>568325</xdr:colOff>
      <xdr:row>76</xdr:row>
      <xdr:rowOff>146540</xdr:rowOff>
    </xdr:to>
    <xdr:sp macro="" textlink="">
      <xdr:nvSpPr>
        <xdr:cNvPr id="621" name="円/楕円 620"/>
        <xdr:cNvSpPr/>
      </xdr:nvSpPr>
      <xdr:spPr>
        <a:xfrm>
          <a:off x="16268700" y="130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23367</xdr:rowOff>
    </xdr:from>
    <xdr:ext cx="534377" cy="259045"/>
    <xdr:sp macro="" textlink="">
      <xdr:nvSpPr>
        <xdr:cNvPr id="622" name="公債費該当値テキスト"/>
        <xdr:cNvSpPr txBox="1"/>
      </xdr:nvSpPr>
      <xdr:spPr>
        <a:xfrm>
          <a:off x="16370300" y="130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37151</xdr:rowOff>
    </xdr:from>
    <xdr:to>
      <xdr:col>22</xdr:col>
      <xdr:colOff>415925</xdr:colOff>
      <xdr:row>76</xdr:row>
      <xdr:rowOff>138751</xdr:rowOff>
    </xdr:to>
    <xdr:sp macro="" textlink="">
      <xdr:nvSpPr>
        <xdr:cNvPr id="623" name="円/楕円 622"/>
        <xdr:cNvSpPr/>
      </xdr:nvSpPr>
      <xdr:spPr>
        <a:xfrm>
          <a:off x="15430500" y="1306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129878</xdr:rowOff>
    </xdr:from>
    <xdr:ext cx="534377" cy="259045"/>
    <xdr:sp macro="" textlink="">
      <xdr:nvSpPr>
        <xdr:cNvPr id="624" name="テキスト ボックス 623"/>
        <xdr:cNvSpPr txBox="1"/>
      </xdr:nvSpPr>
      <xdr:spPr>
        <a:xfrm>
          <a:off x="15214111" y="13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27006</xdr:rowOff>
    </xdr:from>
    <xdr:to>
      <xdr:col>21</xdr:col>
      <xdr:colOff>212725</xdr:colOff>
      <xdr:row>76</xdr:row>
      <xdr:rowOff>128606</xdr:rowOff>
    </xdr:to>
    <xdr:sp macro="" textlink="">
      <xdr:nvSpPr>
        <xdr:cNvPr id="625" name="円/楕円 624"/>
        <xdr:cNvSpPr/>
      </xdr:nvSpPr>
      <xdr:spPr>
        <a:xfrm>
          <a:off x="14541500" y="130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119733</xdr:rowOff>
    </xdr:from>
    <xdr:ext cx="534377" cy="259045"/>
    <xdr:sp macro="" textlink="">
      <xdr:nvSpPr>
        <xdr:cNvPr id="626" name="テキスト ボックス 625"/>
        <xdr:cNvSpPr txBox="1"/>
      </xdr:nvSpPr>
      <xdr:spPr>
        <a:xfrm>
          <a:off x="14325111" y="131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21360</xdr:rowOff>
    </xdr:from>
    <xdr:to>
      <xdr:col>20</xdr:col>
      <xdr:colOff>9525</xdr:colOff>
      <xdr:row>76</xdr:row>
      <xdr:rowOff>122960</xdr:rowOff>
    </xdr:to>
    <xdr:sp macro="" textlink="">
      <xdr:nvSpPr>
        <xdr:cNvPr id="627" name="円/楕円 626"/>
        <xdr:cNvSpPr/>
      </xdr:nvSpPr>
      <xdr:spPr>
        <a:xfrm>
          <a:off x="13652500" y="130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114087</xdr:rowOff>
    </xdr:from>
    <xdr:ext cx="534377" cy="259045"/>
    <xdr:sp macro="" textlink="">
      <xdr:nvSpPr>
        <xdr:cNvPr id="628" name="テキスト ボックス 627"/>
        <xdr:cNvSpPr txBox="1"/>
      </xdr:nvSpPr>
      <xdr:spPr>
        <a:xfrm>
          <a:off x="13436111" y="131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170424</xdr:rowOff>
    </xdr:from>
    <xdr:to>
      <xdr:col>18</xdr:col>
      <xdr:colOff>492125</xdr:colOff>
      <xdr:row>76</xdr:row>
      <xdr:rowOff>100574</xdr:rowOff>
    </xdr:to>
    <xdr:sp macro="" textlink="">
      <xdr:nvSpPr>
        <xdr:cNvPr id="629" name="円/楕円 628"/>
        <xdr:cNvSpPr/>
      </xdr:nvSpPr>
      <xdr:spPr>
        <a:xfrm>
          <a:off x="12763500" y="130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91701</xdr:rowOff>
    </xdr:from>
    <xdr:ext cx="534377" cy="259045"/>
    <xdr:sp macro="" textlink="">
      <xdr:nvSpPr>
        <xdr:cNvPr id="630" name="テキスト ボックス 629"/>
        <xdr:cNvSpPr txBox="1"/>
      </xdr:nvSpPr>
      <xdr:spPr>
        <a:xfrm>
          <a:off x="12547111" y="1312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138742</xdr:rowOff>
    </xdr:from>
    <xdr:to>
      <xdr:col>23</xdr:col>
      <xdr:colOff>517525</xdr:colOff>
      <xdr:row>98</xdr:row>
      <xdr:rowOff>138836</xdr:rowOff>
    </xdr:to>
    <xdr:cxnSp macro="">
      <xdr:nvCxnSpPr>
        <xdr:cNvPr id="657" name="直線コネクタ 656"/>
        <xdr:cNvCxnSpPr/>
      </xdr:nvCxnSpPr>
      <xdr:spPr>
        <a:xfrm>
          <a:off x="15481300" y="16940842"/>
          <a:ext cx="8382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8"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138655</xdr:rowOff>
    </xdr:from>
    <xdr:to>
      <xdr:col>22</xdr:col>
      <xdr:colOff>365125</xdr:colOff>
      <xdr:row>98</xdr:row>
      <xdr:rowOff>138742</xdr:rowOff>
    </xdr:to>
    <xdr:cxnSp macro="">
      <xdr:nvCxnSpPr>
        <xdr:cNvPr id="660" name="直線コネクタ 659"/>
        <xdr:cNvCxnSpPr/>
      </xdr:nvCxnSpPr>
      <xdr:spPr>
        <a:xfrm>
          <a:off x="14592300" y="16940755"/>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61" name="フローチャート : 判断 660"/>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2" name="テキスト ボックス 661"/>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138655</xdr:rowOff>
    </xdr:from>
    <xdr:to>
      <xdr:col>21</xdr:col>
      <xdr:colOff>161925</xdr:colOff>
      <xdr:row>98</xdr:row>
      <xdr:rowOff>139261</xdr:rowOff>
    </xdr:to>
    <xdr:cxnSp macro="">
      <xdr:nvCxnSpPr>
        <xdr:cNvPr id="663" name="直線コネクタ 662"/>
        <xdr:cNvCxnSpPr/>
      </xdr:nvCxnSpPr>
      <xdr:spPr>
        <a:xfrm flipV="1">
          <a:off x="13703300" y="16940755"/>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51741</xdr:rowOff>
    </xdr:from>
    <xdr:to>
      <xdr:col>19</xdr:col>
      <xdr:colOff>644525</xdr:colOff>
      <xdr:row>98</xdr:row>
      <xdr:rowOff>139261</xdr:rowOff>
    </xdr:to>
    <xdr:cxnSp macro="">
      <xdr:nvCxnSpPr>
        <xdr:cNvPr id="666" name="直線コネクタ 665"/>
        <xdr:cNvCxnSpPr/>
      </xdr:nvCxnSpPr>
      <xdr:spPr>
        <a:xfrm>
          <a:off x="12814300" y="16853841"/>
          <a:ext cx="889000" cy="8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8" name="テキスト ボックス 667"/>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88036</xdr:rowOff>
    </xdr:from>
    <xdr:to>
      <xdr:col>23</xdr:col>
      <xdr:colOff>568325</xdr:colOff>
      <xdr:row>99</xdr:row>
      <xdr:rowOff>18186</xdr:rowOff>
    </xdr:to>
    <xdr:sp macro="" textlink="">
      <xdr:nvSpPr>
        <xdr:cNvPr id="676" name="円/楕円 675"/>
        <xdr:cNvSpPr/>
      </xdr:nvSpPr>
      <xdr:spPr>
        <a:xfrm>
          <a:off x="16268700" y="168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2963</xdr:rowOff>
    </xdr:from>
    <xdr:ext cx="378565" cy="259045"/>
    <xdr:sp macro="" textlink="">
      <xdr:nvSpPr>
        <xdr:cNvPr id="677" name="積立金該当値テキスト"/>
        <xdr:cNvSpPr txBox="1"/>
      </xdr:nvSpPr>
      <xdr:spPr>
        <a:xfrm>
          <a:off x="16370300" y="1680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87942</xdr:rowOff>
    </xdr:from>
    <xdr:to>
      <xdr:col>22</xdr:col>
      <xdr:colOff>415925</xdr:colOff>
      <xdr:row>99</xdr:row>
      <xdr:rowOff>18092</xdr:rowOff>
    </xdr:to>
    <xdr:sp macro="" textlink="">
      <xdr:nvSpPr>
        <xdr:cNvPr id="678" name="円/楕円 677"/>
        <xdr:cNvSpPr/>
      </xdr:nvSpPr>
      <xdr:spPr>
        <a:xfrm>
          <a:off x="15430500" y="168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9219</xdr:rowOff>
    </xdr:from>
    <xdr:ext cx="378565" cy="259045"/>
    <xdr:sp macro="" textlink="">
      <xdr:nvSpPr>
        <xdr:cNvPr id="679" name="テキスト ボックス 678"/>
        <xdr:cNvSpPr txBox="1"/>
      </xdr:nvSpPr>
      <xdr:spPr>
        <a:xfrm>
          <a:off x="15292017" y="1698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87855</xdr:rowOff>
    </xdr:from>
    <xdr:to>
      <xdr:col>21</xdr:col>
      <xdr:colOff>212725</xdr:colOff>
      <xdr:row>99</xdr:row>
      <xdr:rowOff>18005</xdr:rowOff>
    </xdr:to>
    <xdr:sp macro="" textlink="">
      <xdr:nvSpPr>
        <xdr:cNvPr id="680" name="円/楕円 679"/>
        <xdr:cNvSpPr/>
      </xdr:nvSpPr>
      <xdr:spPr>
        <a:xfrm>
          <a:off x="14541500" y="168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9132</xdr:rowOff>
    </xdr:from>
    <xdr:ext cx="378565" cy="259045"/>
    <xdr:sp macro="" textlink="">
      <xdr:nvSpPr>
        <xdr:cNvPr id="681" name="テキスト ボックス 680"/>
        <xdr:cNvSpPr txBox="1"/>
      </xdr:nvSpPr>
      <xdr:spPr>
        <a:xfrm>
          <a:off x="14403017" y="16982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88461</xdr:rowOff>
    </xdr:from>
    <xdr:to>
      <xdr:col>20</xdr:col>
      <xdr:colOff>9525</xdr:colOff>
      <xdr:row>99</xdr:row>
      <xdr:rowOff>18611</xdr:rowOff>
    </xdr:to>
    <xdr:sp macro="" textlink="">
      <xdr:nvSpPr>
        <xdr:cNvPr id="682" name="円/楕円 681"/>
        <xdr:cNvSpPr/>
      </xdr:nvSpPr>
      <xdr:spPr>
        <a:xfrm>
          <a:off x="13652500" y="168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9738</xdr:rowOff>
    </xdr:from>
    <xdr:ext cx="378565" cy="259045"/>
    <xdr:sp macro="" textlink="">
      <xdr:nvSpPr>
        <xdr:cNvPr id="683" name="テキスト ボックス 682"/>
        <xdr:cNvSpPr txBox="1"/>
      </xdr:nvSpPr>
      <xdr:spPr>
        <a:xfrm>
          <a:off x="13514017" y="1698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941</xdr:rowOff>
    </xdr:from>
    <xdr:to>
      <xdr:col>18</xdr:col>
      <xdr:colOff>492125</xdr:colOff>
      <xdr:row>98</xdr:row>
      <xdr:rowOff>102541</xdr:rowOff>
    </xdr:to>
    <xdr:sp macro="" textlink="">
      <xdr:nvSpPr>
        <xdr:cNvPr id="684" name="円/楕円 683"/>
        <xdr:cNvSpPr/>
      </xdr:nvSpPr>
      <xdr:spPr>
        <a:xfrm>
          <a:off x="12763500" y="168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93668</xdr:rowOff>
    </xdr:from>
    <xdr:ext cx="534377" cy="259045"/>
    <xdr:sp macro="" textlink="">
      <xdr:nvSpPr>
        <xdr:cNvPr id="685" name="テキスト ボックス 684"/>
        <xdr:cNvSpPr txBox="1"/>
      </xdr:nvSpPr>
      <xdr:spPr>
        <a:xfrm>
          <a:off x="12547111" y="168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9" name="直線コネクタ 708"/>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2"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3" name="直線コネクタ 712"/>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5"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6" name="フローチャート : 判断 715"/>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8" name="フローチャート : 判断 717"/>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9" name="テキスト ボックス 718"/>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21" name="フローチャート : 判断 720"/>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2" name="テキスト ボックス 721"/>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4" name="フローチャート : 判断 723"/>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5" name="テキスト ボックス 724"/>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6" name="フローチャート : 判断 725"/>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7" name="テキスト ボックス 726"/>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6" name="直線コネクタ 765"/>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9"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0" name="直線コネクタ 769"/>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2"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3" name="フローチャート : 判断 772"/>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5" name="フローチャート : 判断 774"/>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6" name="テキスト ボックス 775"/>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8" name="フローチャート : 判断 777"/>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9" name="テキスト ボックス 778"/>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1" name="フローチャート : 判断 780"/>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2" name="テキスト ボックス 781"/>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3" name="フローチャート : 判断 782"/>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4" name="テキスト ボックス 783"/>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4" name="直線コネクタ 823"/>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5"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6" name="直線コネクタ 825"/>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7"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8" name="直線コネクタ 827"/>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109855</xdr:rowOff>
    </xdr:from>
    <xdr:to>
      <xdr:col>32</xdr:col>
      <xdr:colOff>187325</xdr:colOff>
      <xdr:row>77</xdr:row>
      <xdr:rowOff>122034</xdr:rowOff>
    </xdr:to>
    <xdr:cxnSp macro="">
      <xdr:nvCxnSpPr>
        <xdr:cNvPr id="829" name="直線コネクタ 828"/>
        <xdr:cNvCxnSpPr/>
      </xdr:nvCxnSpPr>
      <xdr:spPr>
        <a:xfrm>
          <a:off x="21323300" y="13311505"/>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30"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1" name="フローチャート : 判断 830"/>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109855</xdr:rowOff>
    </xdr:from>
    <xdr:to>
      <xdr:col>31</xdr:col>
      <xdr:colOff>34925</xdr:colOff>
      <xdr:row>77</xdr:row>
      <xdr:rowOff>162471</xdr:rowOff>
    </xdr:to>
    <xdr:cxnSp macro="">
      <xdr:nvCxnSpPr>
        <xdr:cNvPr id="832" name="直線コネクタ 831"/>
        <xdr:cNvCxnSpPr/>
      </xdr:nvCxnSpPr>
      <xdr:spPr>
        <a:xfrm flipV="1">
          <a:off x="20434300" y="13311505"/>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3" name="フローチャート : 判断 832"/>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4" name="テキスト ボックス 833"/>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162471</xdr:rowOff>
    </xdr:from>
    <xdr:to>
      <xdr:col>29</xdr:col>
      <xdr:colOff>517525</xdr:colOff>
      <xdr:row>78</xdr:row>
      <xdr:rowOff>33096</xdr:rowOff>
    </xdr:to>
    <xdr:cxnSp macro="">
      <xdr:nvCxnSpPr>
        <xdr:cNvPr id="835" name="直線コネクタ 834"/>
        <xdr:cNvCxnSpPr/>
      </xdr:nvCxnSpPr>
      <xdr:spPr>
        <a:xfrm flipV="1">
          <a:off x="19545300" y="13364121"/>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6" name="フローチャート : 判断 835"/>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7" name="テキスト ボックス 836"/>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23482</xdr:rowOff>
    </xdr:from>
    <xdr:to>
      <xdr:col>28</xdr:col>
      <xdr:colOff>314325</xdr:colOff>
      <xdr:row>78</xdr:row>
      <xdr:rowOff>33096</xdr:rowOff>
    </xdr:to>
    <xdr:cxnSp macro="">
      <xdr:nvCxnSpPr>
        <xdr:cNvPr id="838" name="直線コネクタ 837"/>
        <xdr:cNvCxnSpPr/>
      </xdr:nvCxnSpPr>
      <xdr:spPr>
        <a:xfrm>
          <a:off x="18656300" y="13396582"/>
          <a:ext cx="889000" cy="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9" name="フローチャート : 判断 838"/>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40" name="テキスト ボックス 839"/>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1" name="フローチャート : 判断 840"/>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2" name="テキスト ボックス 841"/>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71234</xdr:rowOff>
    </xdr:from>
    <xdr:to>
      <xdr:col>32</xdr:col>
      <xdr:colOff>238125</xdr:colOff>
      <xdr:row>78</xdr:row>
      <xdr:rowOff>1384</xdr:rowOff>
    </xdr:to>
    <xdr:sp macro="" textlink="">
      <xdr:nvSpPr>
        <xdr:cNvPr id="848" name="円/楕円 847"/>
        <xdr:cNvSpPr/>
      </xdr:nvSpPr>
      <xdr:spPr>
        <a:xfrm>
          <a:off x="22110700" y="132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49661</xdr:rowOff>
    </xdr:from>
    <xdr:ext cx="534377" cy="259045"/>
    <xdr:sp macro="" textlink="">
      <xdr:nvSpPr>
        <xdr:cNvPr id="849" name="繰出金該当値テキスト"/>
        <xdr:cNvSpPr txBox="1"/>
      </xdr:nvSpPr>
      <xdr:spPr>
        <a:xfrm>
          <a:off x="22212300" y="1325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59055</xdr:rowOff>
    </xdr:from>
    <xdr:to>
      <xdr:col>31</xdr:col>
      <xdr:colOff>85725</xdr:colOff>
      <xdr:row>77</xdr:row>
      <xdr:rowOff>160655</xdr:rowOff>
    </xdr:to>
    <xdr:sp macro="" textlink="">
      <xdr:nvSpPr>
        <xdr:cNvPr id="850" name="円/楕円 849"/>
        <xdr:cNvSpPr/>
      </xdr:nvSpPr>
      <xdr:spPr>
        <a:xfrm>
          <a:off x="212725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151782</xdr:rowOff>
    </xdr:from>
    <xdr:ext cx="534377" cy="259045"/>
    <xdr:sp macro="" textlink="">
      <xdr:nvSpPr>
        <xdr:cNvPr id="851" name="テキスト ボックス 850"/>
        <xdr:cNvSpPr txBox="1"/>
      </xdr:nvSpPr>
      <xdr:spPr>
        <a:xfrm>
          <a:off x="21056111" y="133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111671</xdr:rowOff>
    </xdr:from>
    <xdr:to>
      <xdr:col>29</xdr:col>
      <xdr:colOff>568325</xdr:colOff>
      <xdr:row>78</xdr:row>
      <xdr:rowOff>41821</xdr:rowOff>
    </xdr:to>
    <xdr:sp macro="" textlink="">
      <xdr:nvSpPr>
        <xdr:cNvPr id="852" name="円/楕円 851"/>
        <xdr:cNvSpPr/>
      </xdr:nvSpPr>
      <xdr:spPr>
        <a:xfrm>
          <a:off x="20383500" y="133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32948</xdr:rowOff>
    </xdr:from>
    <xdr:ext cx="534377" cy="259045"/>
    <xdr:sp macro="" textlink="">
      <xdr:nvSpPr>
        <xdr:cNvPr id="853" name="テキスト ボックス 852"/>
        <xdr:cNvSpPr txBox="1"/>
      </xdr:nvSpPr>
      <xdr:spPr>
        <a:xfrm>
          <a:off x="20167111" y="134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153746</xdr:rowOff>
    </xdr:from>
    <xdr:to>
      <xdr:col>28</xdr:col>
      <xdr:colOff>365125</xdr:colOff>
      <xdr:row>78</xdr:row>
      <xdr:rowOff>83896</xdr:rowOff>
    </xdr:to>
    <xdr:sp macro="" textlink="">
      <xdr:nvSpPr>
        <xdr:cNvPr id="854" name="円/楕円 853"/>
        <xdr:cNvSpPr/>
      </xdr:nvSpPr>
      <xdr:spPr>
        <a:xfrm>
          <a:off x="19494500" y="13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75023</xdr:rowOff>
    </xdr:from>
    <xdr:ext cx="534377" cy="259045"/>
    <xdr:sp macro="" textlink="">
      <xdr:nvSpPr>
        <xdr:cNvPr id="855" name="テキスト ボックス 854"/>
        <xdr:cNvSpPr txBox="1"/>
      </xdr:nvSpPr>
      <xdr:spPr>
        <a:xfrm>
          <a:off x="19278111" y="134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144132</xdr:rowOff>
    </xdr:from>
    <xdr:to>
      <xdr:col>27</xdr:col>
      <xdr:colOff>161925</xdr:colOff>
      <xdr:row>78</xdr:row>
      <xdr:rowOff>74282</xdr:rowOff>
    </xdr:to>
    <xdr:sp macro="" textlink="">
      <xdr:nvSpPr>
        <xdr:cNvPr id="856" name="円/楕円 855"/>
        <xdr:cNvSpPr/>
      </xdr:nvSpPr>
      <xdr:spPr>
        <a:xfrm>
          <a:off x="18605500" y="133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65409</xdr:rowOff>
    </xdr:from>
    <xdr:ext cx="534377" cy="259045"/>
    <xdr:sp macro="" textlink="">
      <xdr:nvSpPr>
        <xdr:cNvPr id="857" name="テキスト ボックス 856"/>
        <xdr:cNvSpPr txBox="1"/>
      </xdr:nvSpPr>
      <xdr:spPr>
        <a:xfrm>
          <a:off x="18389111" y="1343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の住民一人当たりのコストは全体的に類似団体を下回っている。物件費は増加傾向にあり、要因としては公共施設等の維持管理経費や修繕料等の経費が増えていることによる。今後は公共施設総合管理計画を基に計画的・合理的な維持管理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7,559
7,448
4.31
3,584,459
3,166,863
404,734
2,186,297
3,226,701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51181</xdr:rowOff>
    </xdr:from>
    <xdr:to>
      <xdr:col>6</xdr:col>
      <xdr:colOff>511175</xdr:colOff>
      <xdr:row>36</xdr:row>
      <xdr:rowOff>168529</xdr:rowOff>
    </xdr:to>
    <xdr:cxnSp macro="">
      <xdr:nvCxnSpPr>
        <xdr:cNvPr id="61" name="直線コネクタ 60"/>
        <xdr:cNvCxnSpPr/>
      </xdr:nvCxnSpPr>
      <xdr:spPr>
        <a:xfrm>
          <a:off x="3797300" y="6223381"/>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51181</xdr:rowOff>
    </xdr:from>
    <xdr:to>
      <xdr:col>5</xdr:col>
      <xdr:colOff>358775</xdr:colOff>
      <xdr:row>36</xdr:row>
      <xdr:rowOff>160401</xdr:rowOff>
    </xdr:to>
    <xdr:cxnSp macro="">
      <xdr:nvCxnSpPr>
        <xdr:cNvPr id="64" name="直線コネクタ 63"/>
        <xdr:cNvCxnSpPr/>
      </xdr:nvCxnSpPr>
      <xdr:spPr>
        <a:xfrm flipV="1">
          <a:off x="2908300" y="6223381"/>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110236</xdr:rowOff>
    </xdr:from>
    <xdr:to>
      <xdr:col>4</xdr:col>
      <xdr:colOff>155575</xdr:colOff>
      <xdr:row>36</xdr:row>
      <xdr:rowOff>160401</xdr:rowOff>
    </xdr:to>
    <xdr:cxnSp macro="">
      <xdr:nvCxnSpPr>
        <xdr:cNvPr id="67" name="直線コネクタ 66"/>
        <xdr:cNvCxnSpPr/>
      </xdr:nvCxnSpPr>
      <xdr:spPr>
        <a:xfrm>
          <a:off x="2019300" y="6282436"/>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110236</xdr:rowOff>
    </xdr:from>
    <xdr:to>
      <xdr:col>2</xdr:col>
      <xdr:colOff>638175</xdr:colOff>
      <xdr:row>36</xdr:row>
      <xdr:rowOff>118364</xdr:rowOff>
    </xdr:to>
    <xdr:cxnSp macro="">
      <xdr:nvCxnSpPr>
        <xdr:cNvPr id="70" name="直線コネクタ 69"/>
        <xdr:cNvCxnSpPr/>
      </xdr:nvCxnSpPr>
      <xdr:spPr>
        <a:xfrm flipV="1">
          <a:off x="1130300" y="6282436"/>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117729</xdr:rowOff>
    </xdr:from>
    <xdr:to>
      <xdr:col>6</xdr:col>
      <xdr:colOff>561975</xdr:colOff>
      <xdr:row>37</xdr:row>
      <xdr:rowOff>47879</xdr:rowOff>
    </xdr:to>
    <xdr:sp macro="" textlink="">
      <xdr:nvSpPr>
        <xdr:cNvPr id="80" name="円/楕円 79"/>
        <xdr:cNvSpPr/>
      </xdr:nvSpPr>
      <xdr:spPr>
        <a:xfrm>
          <a:off x="4584700" y="62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96156</xdr:rowOff>
    </xdr:from>
    <xdr:ext cx="469744" cy="259045"/>
    <xdr:sp macro="" textlink="">
      <xdr:nvSpPr>
        <xdr:cNvPr id="81" name="議会費該当値テキスト"/>
        <xdr:cNvSpPr txBox="1"/>
      </xdr:nvSpPr>
      <xdr:spPr>
        <a:xfrm>
          <a:off x="4686300" y="626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381</xdr:rowOff>
    </xdr:from>
    <xdr:to>
      <xdr:col>5</xdr:col>
      <xdr:colOff>409575</xdr:colOff>
      <xdr:row>36</xdr:row>
      <xdr:rowOff>101981</xdr:rowOff>
    </xdr:to>
    <xdr:sp macro="" textlink="">
      <xdr:nvSpPr>
        <xdr:cNvPr id="82" name="円/楕円 81"/>
        <xdr:cNvSpPr/>
      </xdr:nvSpPr>
      <xdr:spPr>
        <a:xfrm>
          <a:off x="3746500" y="61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118508</xdr:rowOff>
    </xdr:from>
    <xdr:ext cx="469744" cy="259045"/>
    <xdr:sp macro="" textlink="">
      <xdr:nvSpPr>
        <xdr:cNvPr id="83" name="テキスト ボックス 82"/>
        <xdr:cNvSpPr txBox="1"/>
      </xdr:nvSpPr>
      <xdr:spPr>
        <a:xfrm>
          <a:off x="3562427" y="59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109601</xdr:rowOff>
    </xdr:from>
    <xdr:to>
      <xdr:col>4</xdr:col>
      <xdr:colOff>206375</xdr:colOff>
      <xdr:row>37</xdr:row>
      <xdr:rowOff>39751</xdr:rowOff>
    </xdr:to>
    <xdr:sp macro="" textlink="">
      <xdr:nvSpPr>
        <xdr:cNvPr id="84" name="円/楕円 83"/>
        <xdr:cNvSpPr/>
      </xdr:nvSpPr>
      <xdr:spPr>
        <a:xfrm>
          <a:off x="2857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30878</xdr:rowOff>
    </xdr:from>
    <xdr:ext cx="469744" cy="259045"/>
    <xdr:sp macro="" textlink="">
      <xdr:nvSpPr>
        <xdr:cNvPr id="85" name="テキスト ボックス 84"/>
        <xdr:cNvSpPr txBox="1"/>
      </xdr:nvSpPr>
      <xdr:spPr>
        <a:xfrm>
          <a:off x="2673427" y="63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59436</xdr:rowOff>
    </xdr:from>
    <xdr:to>
      <xdr:col>3</xdr:col>
      <xdr:colOff>3175</xdr:colOff>
      <xdr:row>36</xdr:row>
      <xdr:rowOff>161036</xdr:rowOff>
    </xdr:to>
    <xdr:sp macro="" textlink="">
      <xdr:nvSpPr>
        <xdr:cNvPr id="86" name="円/楕円 85"/>
        <xdr:cNvSpPr/>
      </xdr:nvSpPr>
      <xdr:spPr>
        <a:xfrm>
          <a:off x="1968500" y="62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152163</xdr:rowOff>
    </xdr:from>
    <xdr:ext cx="469744" cy="259045"/>
    <xdr:sp macro="" textlink="">
      <xdr:nvSpPr>
        <xdr:cNvPr id="87" name="テキスト ボックス 86"/>
        <xdr:cNvSpPr txBox="1"/>
      </xdr:nvSpPr>
      <xdr:spPr>
        <a:xfrm>
          <a:off x="1784427" y="63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67564</xdr:rowOff>
    </xdr:from>
    <xdr:to>
      <xdr:col>1</xdr:col>
      <xdr:colOff>485775</xdr:colOff>
      <xdr:row>36</xdr:row>
      <xdr:rowOff>169164</xdr:rowOff>
    </xdr:to>
    <xdr:sp macro="" textlink="">
      <xdr:nvSpPr>
        <xdr:cNvPr id="88" name="円/楕円 87"/>
        <xdr:cNvSpPr/>
      </xdr:nvSpPr>
      <xdr:spPr>
        <a:xfrm>
          <a:off x="1079500" y="62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160291</xdr:rowOff>
    </xdr:from>
    <xdr:ext cx="469744" cy="259045"/>
    <xdr:sp macro="" textlink="">
      <xdr:nvSpPr>
        <xdr:cNvPr id="89" name="テキスト ボックス 88"/>
        <xdr:cNvSpPr txBox="1"/>
      </xdr:nvSpPr>
      <xdr:spPr>
        <a:xfrm>
          <a:off x="89542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123329</xdr:rowOff>
    </xdr:from>
    <xdr:to>
      <xdr:col>6</xdr:col>
      <xdr:colOff>511175</xdr:colOff>
      <xdr:row>58</xdr:row>
      <xdr:rowOff>152276</xdr:rowOff>
    </xdr:to>
    <xdr:cxnSp macro="">
      <xdr:nvCxnSpPr>
        <xdr:cNvPr id="120" name="直線コネクタ 119"/>
        <xdr:cNvCxnSpPr/>
      </xdr:nvCxnSpPr>
      <xdr:spPr>
        <a:xfrm flipV="1">
          <a:off x="3797300" y="10067429"/>
          <a:ext cx="838200" cy="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152276</xdr:rowOff>
    </xdr:from>
    <xdr:to>
      <xdr:col>5</xdr:col>
      <xdr:colOff>358775</xdr:colOff>
      <xdr:row>58</xdr:row>
      <xdr:rowOff>155070</xdr:rowOff>
    </xdr:to>
    <xdr:cxnSp macro="">
      <xdr:nvCxnSpPr>
        <xdr:cNvPr id="123" name="直線コネクタ 122"/>
        <xdr:cNvCxnSpPr/>
      </xdr:nvCxnSpPr>
      <xdr:spPr>
        <a:xfrm flipV="1">
          <a:off x="2908300" y="1009637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155070</xdr:rowOff>
    </xdr:from>
    <xdr:to>
      <xdr:col>4</xdr:col>
      <xdr:colOff>155575</xdr:colOff>
      <xdr:row>58</xdr:row>
      <xdr:rowOff>168318</xdr:rowOff>
    </xdr:to>
    <xdr:cxnSp macro="">
      <xdr:nvCxnSpPr>
        <xdr:cNvPr id="126" name="直線コネクタ 125"/>
        <xdr:cNvCxnSpPr/>
      </xdr:nvCxnSpPr>
      <xdr:spPr>
        <a:xfrm flipV="1">
          <a:off x="2019300" y="10099170"/>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116545</xdr:rowOff>
    </xdr:from>
    <xdr:to>
      <xdr:col>2</xdr:col>
      <xdr:colOff>638175</xdr:colOff>
      <xdr:row>58</xdr:row>
      <xdr:rowOff>168318</xdr:rowOff>
    </xdr:to>
    <xdr:cxnSp macro="">
      <xdr:nvCxnSpPr>
        <xdr:cNvPr id="129" name="直線コネクタ 128"/>
        <xdr:cNvCxnSpPr/>
      </xdr:nvCxnSpPr>
      <xdr:spPr>
        <a:xfrm>
          <a:off x="1130300" y="10060645"/>
          <a:ext cx="889000" cy="5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72529</xdr:rowOff>
    </xdr:from>
    <xdr:to>
      <xdr:col>6</xdr:col>
      <xdr:colOff>561975</xdr:colOff>
      <xdr:row>59</xdr:row>
      <xdr:rowOff>2679</xdr:rowOff>
    </xdr:to>
    <xdr:sp macro="" textlink="">
      <xdr:nvSpPr>
        <xdr:cNvPr id="139" name="円/楕円 138"/>
        <xdr:cNvSpPr/>
      </xdr:nvSpPr>
      <xdr:spPr>
        <a:xfrm>
          <a:off x="4584700" y="100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158906</xdr:rowOff>
    </xdr:from>
    <xdr:ext cx="534377" cy="259045"/>
    <xdr:sp macro="" textlink="">
      <xdr:nvSpPr>
        <xdr:cNvPr id="140" name="総務費該当値テキスト"/>
        <xdr:cNvSpPr txBox="1"/>
      </xdr:nvSpPr>
      <xdr:spPr>
        <a:xfrm>
          <a:off x="4686300" y="99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101476</xdr:rowOff>
    </xdr:from>
    <xdr:to>
      <xdr:col>5</xdr:col>
      <xdr:colOff>409575</xdr:colOff>
      <xdr:row>59</xdr:row>
      <xdr:rowOff>31626</xdr:rowOff>
    </xdr:to>
    <xdr:sp macro="" textlink="">
      <xdr:nvSpPr>
        <xdr:cNvPr id="141" name="円/楕円 140"/>
        <xdr:cNvSpPr/>
      </xdr:nvSpPr>
      <xdr:spPr>
        <a:xfrm>
          <a:off x="3746500" y="1004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22753</xdr:rowOff>
    </xdr:from>
    <xdr:ext cx="534377" cy="259045"/>
    <xdr:sp macro="" textlink="">
      <xdr:nvSpPr>
        <xdr:cNvPr id="142" name="テキスト ボックス 141"/>
        <xdr:cNvSpPr txBox="1"/>
      </xdr:nvSpPr>
      <xdr:spPr>
        <a:xfrm>
          <a:off x="3530111" y="101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104270</xdr:rowOff>
    </xdr:from>
    <xdr:to>
      <xdr:col>4</xdr:col>
      <xdr:colOff>206375</xdr:colOff>
      <xdr:row>59</xdr:row>
      <xdr:rowOff>34420</xdr:rowOff>
    </xdr:to>
    <xdr:sp macro="" textlink="">
      <xdr:nvSpPr>
        <xdr:cNvPr id="143" name="円/楕円 142"/>
        <xdr:cNvSpPr/>
      </xdr:nvSpPr>
      <xdr:spPr>
        <a:xfrm>
          <a:off x="2857500" y="100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25547</xdr:rowOff>
    </xdr:from>
    <xdr:ext cx="534377" cy="259045"/>
    <xdr:sp macro="" textlink="">
      <xdr:nvSpPr>
        <xdr:cNvPr id="144" name="テキスト ボックス 143"/>
        <xdr:cNvSpPr txBox="1"/>
      </xdr:nvSpPr>
      <xdr:spPr>
        <a:xfrm>
          <a:off x="2641111" y="101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117518</xdr:rowOff>
    </xdr:from>
    <xdr:to>
      <xdr:col>3</xdr:col>
      <xdr:colOff>3175</xdr:colOff>
      <xdr:row>59</xdr:row>
      <xdr:rowOff>47668</xdr:rowOff>
    </xdr:to>
    <xdr:sp macro="" textlink="">
      <xdr:nvSpPr>
        <xdr:cNvPr id="145" name="円/楕円 144"/>
        <xdr:cNvSpPr/>
      </xdr:nvSpPr>
      <xdr:spPr>
        <a:xfrm>
          <a:off x="1968500" y="100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38795</xdr:rowOff>
    </xdr:from>
    <xdr:ext cx="534377" cy="259045"/>
    <xdr:sp macro="" textlink="">
      <xdr:nvSpPr>
        <xdr:cNvPr id="146" name="テキスト ボックス 145"/>
        <xdr:cNvSpPr txBox="1"/>
      </xdr:nvSpPr>
      <xdr:spPr>
        <a:xfrm>
          <a:off x="1752111" y="1015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65745</xdr:rowOff>
    </xdr:from>
    <xdr:to>
      <xdr:col>1</xdr:col>
      <xdr:colOff>485775</xdr:colOff>
      <xdr:row>58</xdr:row>
      <xdr:rowOff>167345</xdr:rowOff>
    </xdr:to>
    <xdr:sp macro="" textlink="">
      <xdr:nvSpPr>
        <xdr:cNvPr id="147" name="円/楕円 146"/>
        <xdr:cNvSpPr/>
      </xdr:nvSpPr>
      <xdr:spPr>
        <a:xfrm>
          <a:off x="1079500" y="1000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158472</xdr:rowOff>
    </xdr:from>
    <xdr:ext cx="534377" cy="259045"/>
    <xdr:sp macro="" textlink="">
      <xdr:nvSpPr>
        <xdr:cNvPr id="148" name="テキスト ボックス 147"/>
        <xdr:cNvSpPr txBox="1"/>
      </xdr:nvSpPr>
      <xdr:spPr>
        <a:xfrm>
          <a:off x="863111" y="101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23299</xdr:rowOff>
    </xdr:from>
    <xdr:to>
      <xdr:col>6</xdr:col>
      <xdr:colOff>511175</xdr:colOff>
      <xdr:row>78</xdr:row>
      <xdr:rowOff>1691</xdr:rowOff>
    </xdr:to>
    <xdr:cxnSp macro="">
      <xdr:nvCxnSpPr>
        <xdr:cNvPr id="180" name="直線コネクタ 179"/>
        <xdr:cNvCxnSpPr/>
      </xdr:nvCxnSpPr>
      <xdr:spPr>
        <a:xfrm flipV="1">
          <a:off x="3797300" y="13224949"/>
          <a:ext cx="838200" cy="14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1691</xdr:rowOff>
    </xdr:from>
    <xdr:to>
      <xdr:col>5</xdr:col>
      <xdr:colOff>358775</xdr:colOff>
      <xdr:row>78</xdr:row>
      <xdr:rowOff>54617</xdr:rowOff>
    </xdr:to>
    <xdr:cxnSp macro="">
      <xdr:nvCxnSpPr>
        <xdr:cNvPr id="183" name="直線コネクタ 182"/>
        <xdr:cNvCxnSpPr/>
      </xdr:nvCxnSpPr>
      <xdr:spPr>
        <a:xfrm flipV="1">
          <a:off x="2908300" y="13374791"/>
          <a:ext cx="8890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54617</xdr:rowOff>
    </xdr:from>
    <xdr:to>
      <xdr:col>4</xdr:col>
      <xdr:colOff>155575</xdr:colOff>
      <xdr:row>78</xdr:row>
      <xdr:rowOff>122816</xdr:rowOff>
    </xdr:to>
    <xdr:cxnSp macro="">
      <xdr:nvCxnSpPr>
        <xdr:cNvPr id="186" name="直線コネクタ 185"/>
        <xdr:cNvCxnSpPr/>
      </xdr:nvCxnSpPr>
      <xdr:spPr>
        <a:xfrm flipV="1">
          <a:off x="2019300" y="13427717"/>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63795</xdr:rowOff>
    </xdr:from>
    <xdr:to>
      <xdr:col>2</xdr:col>
      <xdr:colOff>638175</xdr:colOff>
      <xdr:row>78</xdr:row>
      <xdr:rowOff>122816</xdr:rowOff>
    </xdr:to>
    <xdr:cxnSp macro="">
      <xdr:nvCxnSpPr>
        <xdr:cNvPr id="189" name="直線コネクタ 188"/>
        <xdr:cNvCxnSpPr/>
      </xdr:nvCxnSpPr>
      <xdr:spPr>
        <a:xfrm>
          <a:off x="1130300" y="13436895"/>
          <a:ext cx="889000" cy="5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143949</xdr:rowOff>
    </xdr:from>
    <xdr:to>
      <xdr:col>6</xdr:col>
      <xdr:colOff>561975</xdr:colOff>
      <xdr:row>77</xdr:row>
      <xdr:rowOff>74099</xdr:rowOff>
    </xdr:to>
    <xdr:sp macro="" textlink="">
      <xdr:nvSpPr>
        <xdr:cNvPr id="199" name="円/楕円 198"/>
        <xdr:cNvSpPr/>
      </xdr:nvSpPr>
      <xdr:spPr>
        <a:xfrm>
          <a:off x="4584700" y="131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122376</xdr:rowOff>
    </xdr:from>
    <xdr:ext cx="599010" cy="259045"/>
    <xdr:sp macro="" textlink="">
      <xdr:nvSpPr>
        <xdr:cNvPr id="200" name="民生費該当値テキスト"/>
        <xdr:cNvSpPr txBox="1"/>
      </xdr:nvSpPr>
      <xdr:spPr>
        <a:xfrm>
          <a:off x="4686300" y="1315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122341</xdr:rowOff>
    </xdr:from>
    <xdr:to>
      <xdr:col>5</xdr:col>
      <xdr:colOff>409575</xdr:colOff>
      <xdr:row>78</xdr:row>
      <xdr:rowOff>52491</xdr:rowOff>
    </xdr:to>
    <xdr:sp macro="" textlink="">
      <xdr:nvSpPr>
        <xdr:cNvPr id="201" name="円/楕円 200"/>
        <xdr:cNvSpPr/>
      </xdr:nvSpPr>
      <xdr:spPr>
        <a:xfrm>
          <a:off x="3746500" y="133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43618</xdr:rowOff>
    </xdr:from>
    <xdr:ext cx="599010" cy="259045"/>
    <xdr:sp macro="" textlink="">
      <xdr:nvSpPr>
        <xdr:cNvPr id="202" name="テキスト ボックス 201"/>
        <xdr:cNvSpPr txBox="1"/>
      </xdr:nvSpPr>
      <xdr:spPr>
        <a:xfrm>
          <a:off x="3497794" y="13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3817</xdr:rowOff>
    </xdr:from>
    <xdr:to>
      <xdr:col>4</xdr:col>
      <xdr:colOff>206375</xdr:colOff>
      <xdr:row>78</xdr:row>
      <xdr:rowOff>105417</xdr:rowOff>
    </xdr:to>
    <xdr:sp macro="" textlink="">
      <xdr:nvSpPr>
        <xdr:cNvPr id="203" name="円/楕円 202"/>
        <xdr:cNvSpPr/>
      </xdr:nvSpPr>
      <xdr:spPr>
        <a:xfrm>
          <a:off x="2857500" y="133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96544</xdr:rowOff>
    </xdr:from>
    <xdr:ext cx="599010" cy="259045"/>
    <xdr:sp macro="" textlink="">
      <xdr:nvSpPr>
        <xdr:cNvPr id="204" name="テキスト ボックス 203"/>
        <xdr:cNvSpPr txBox="1"/>
      </xdr:nvSpPr>
      <xdr:spPr>
        <a:xfrm>
          <a:off x="2608794" y="1346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72016</xdr:rowOff>
    </xdr:from>
    <xdr:to>
      <xdr:col>3</xdr:col>
      <xdr:colOff>3175</xdr:colOff>
      <xdr:row>79</xdr:row>
      <xdr:rowOff>2166</xdr:rowOff>
    </xdr:to>
    <xdr:sp macro="" textlink="">
      <xdr:nvSpPr>
        <xdr:cNvPr id="205" name="円/楕円 204"/>
        <xdr:cNvSpPr/>
      </xdr:nvSpPr>
      <xdr:spPr>
        <a:xfrm>
          <a:off x="1968500" y="134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164743</xdr:rowOff>
    </xdr:from>
    <xdr:ext cx="599010" cy="259045"/>
    <xdr:sp macro="" textlink="">
      <xdr:nvSpPr>
        <xdr:cNvPr id="206" name="テキスト ボックス 205"/>
        <xdr:cNvSpPr txBox="1"/>
      </xdr:nvSpPr>
      <xdr:spPr>
        <a:xfrm>
          <a:off x="1719794" y="1353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12995</xdr:rowOff>
    </xdr:from>
    <xdr:to>
      <xdr:col>1</xdr:col>
      <xdr:colOff>485775</xdr:colOff>
      <xdr:row>78</xdr:row>
      <xdr:rowOff>114595</xdr:rowOff>
    </xdr:to>
    <xdr:sp macro="" textlink="">
      <xdr:nvSpPr>
        <xdr:cNvPr id="207" name="円/楕円 206"/>
        <xdr:cNvSpPr/>
      </xdr:nvSpPr>
      <xdr:spPr>
        <a:xfrm>
          <a:off x="1079500" y="133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105722</xdr:rowOff>
    </xdr:from>
    <xdr:ext cx="599010" cy="259045"/>
    <xdr:sp macro="" textlink="">
      <xdr:nvSpPr>
        <xdr:cNvPr id="208" name="テキスト ボックス 207"/>
        <xdr:cNvSpPr txBox="1"/>
      </xdr:nvSpPr>
      <xdr:spPr>
        <a:xfrm>
          <a:off x="830794" y="1347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93373</xdr:rowOff>
    </xdr:from>
    <xdr:to>
      <xdr:col>6</xdr:col>
      <xdr:colOff>511175</xdr:colOff>
      <xdr:row>97</xdr:row>
      <xdr:rowOff>114897</xdr:rowOff>
    </xdr:to>
    <xdr:cxnSp macro="">
      <xdr:nvCxnSpPr>
        <xdr:cNvPr id="235" name="直線コネクタ 234"/>
        <xdr:cNvCxnSpPr/>
      </xdr:nvCxnSpPr>
      <xdr:spPr>
        <a:xfrm flipV="1">
          <a:off x="3797300" y="16724023"/>
          <a:ext cx="838200" cy="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114897</xdr:rowOff>
    </xdr:from>
    <xdr:to>
      <xdr:col>5</xdr:col>
      <xdr:colOff>358775</xdr:colOff>
      <xdr:row>97</xdr:row>
      <xdr:rowOff>116520</xdr:rowOff>
    </xdr:to>
    <xdr:cxnSp macro="">
      <xdr:nvCxnSpPr>
        <xdr:cNvPr id="238" name="直線コネクタ 237"/>
        <xdr:cNvCxnSpPr/>
      </xdr:nvCxnSpPr>
      <xdr:spPr>
        <a:xfrm flipV="1">
          <a:off x="2908300" y="16745547"/>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116520</xdr:rowOff>
    </xdr:from>
    <xdr:to>
      <xdr:col>4</xdr:col>
      <xdr:colOff>155575</xdr:colOff>
      <xdr:row>97</xdr:row>
      <xdr:rowOff>118101</xdr:rowOff>
    </xdr:to>
    <xdr:cxnSp macro="">
      <xdr:nvCxnSpPr>
        <xdr:cNvPr id="241" name="直線コネクタ 240"/>
        <xdr:cNvCxnSpPr/>
      </xdr:nvCxnSpPr>
      <xdr:spPr>
        <a:xfrm flipV="1">
          <a:off x="2019300" y="1674717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118101</xdr:rowOff>
    </xdr:from>
    <xdr:to>
      <xdr:col>2</xdr:col>
      <xdr:colOff>638175</xdr:colOff>
      <xdr:row>97</xdr:row>
      <xdr:rowOff>124836</xdr:rowOff>
    </xdr:to>
    <xdr:cxnSp macro="">
      <xdr:nvCxnSpPr>
        <xdr:cNvPr id="244" name="直線コネクタ 243"/>
        <xdr:cNvCxnSpPr/>
      </xdr:nvCxnSpPr>
      <xdr:spPr>
        <a:xfrm flipV="1">
          <a:off x="1130300" y="16748751"/>
          <a:ext cx="889000" cy="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42573</xdr:rowOff>
    </xdr:from>
    <xdr:to>
      <xdr:col>6</xdr:col>
      <xdr:colOff>561975</xdr:colOff>
      <xdr:row>97</xdr:row>
      <xdr:rowOff>144173</xdr:rowOff>
    </xdr:to>
    <xdr:sp macro="" textlink="">
      <xdr:nvSpPr>
        <xdr:cNvPr id="254" name="円/楕円 253"/>
        <xdr:cNvSpPr/>
      </xdr:nvSpPr>
      <xdr:spPr>
        <a:xfrm>
          <a:off x="4584700" y="166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128950</xdr:rowOff>
    </xdr:from>
    <xdr:ext cx="534377" cy="259045"/>
    <xdr:sp macro="" textlink="">
      <xdr:nvSpPr>
        <xdr:cNvPr id="255" name="衛生費該当値テキスト"/>
        <xdr:cNvSpPr txBox="1"/>
      </xdr:nvSpPr>
      <xdr:spPr>
        <a:xfrm>
          <a:off x="4686300" y="165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64097</xdr:rowOff>
    </xdr:from>
    <xdr:to>
      <xdr:col>5</xdr:col>
      <xdr:colOff>409575</xdr:colOff>
      <xdr:row>97</xdr:row>
      <xdr:rowOff>165697</xdr:rowOff>
    </xdr:to>
    <xdr:sp macro="" textlink="">
      <xdr:nvSpPr>
        <xdr:cNvPr id="256" name="円/楕円 255"/>
        <xdr:cNvSpPr/>
      </xdr:nvSpPr>
      <xdr:spPr>
        <a:xfrm>
          <a:off x="3746500" y="166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156824</xdr:rowOff>
    </xdr:from>
    <xdr:ext cx="534377" cy="259045"/>
    <xdr:sp macro="" textlink="">
      <xdr:nvSpPr>
        <xdr:cNvPr id="257" name="テキスト ボックス 256"/>
        <xdr:cNvSpPr txBox="1"/>
      </xdr:nvSpPr>
      <xdr:spPr>
        <a:xfrm>
          <a:off x="3530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65720</xdr:rowOff>
    </xdr:from>
    <xdr:to>
      <xdr:col>4</xdr:col>
      <xdr:colOff>206375</xdr:colOff>
      <xdr:row>97</xdr:row>
      <xdr:rowOff>167320</xdr:rowOff>
    </xdr:to>
    <xdr:sp macro="" textlink="">
      <xdr:nvSpPr>
        <xdr:cNvPr id="258" name="円/楕円 257"/>
        <xdr:cNvSpPr/>
      </xdr:nvSpPr>
      <xdr:spPr>
        <a:xfrm>
          <a:off x="2857500" y="166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158447</xdr:rowOff>
    </xdr:from>
    <xdr:ext cx="534377" cy="259045"/>
    <xdr:sp macro="" textlink="">
      <xdr:nvSpPr>
        <xdr:cNvPr id="259" name="テキスト ボックス 258"/>
        <xdr:cNvSpPr txBox="1"/>
      </xdr:nvSpPr>
      <xdr:spPr>
        <a:xfrm>
          <a:off x="2641111" y="167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67301</xdr:rowOff>
    </xdr:from>
    <xdr:to>
      <xdr:col>3</xdr:col>
      <xdr:colOff>3175</xdr:colOff>
      <xdr:row>97</xdr:row>
      <xdr:rowOff>168901</xdr:rowOff>
    </xdr:to>
    <xdr:sp macro="" textlink="">
      <xdr:nvSpPr>
        <xdr:cNvPr id="260" name="円/楕円 259"/>
        <xdr:cNvSpPr/>
      </xdr:nvSpPr>
      <xdr:spPr>
        <a:xfrm>
          <a:off x="1968500" y="16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160028</xdr:rowOff>
    </xdr:from>
    <xdr:ext cx="534377" cy="259045"/>
    <xdr:sp macro="" textlink="">
      <xdr:nvSpPr>
        <xdr:cNvPr id="261" name="テキスト ボックス 260"/>
        <xdr:cNvSpPr txBox="1"/>
      </xdr:nvSpPr>
      <xdr:spPr>
        <a:xfrm>
          <a:off x="1752111" y="1679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74036</xdr:rowOff>
    </xdr:from>
    <xdr:to>
      <xdr:col>1</xdr:col>
      <xdr:colOff>485775</xdr:colOff>
      <xdr:row>98</xdr:row>
      <xdr:rowOff>4186</xdr:rowOff>
    </xdr:to>
    <xdr:sp macro="" textlink="">
      <xdr:nvSpPr>
        <xdr:cNvPr id="262" name="円/楕円 261"/>
        <xdr:cNvSpPr/>
      </xdr:nvSpPr>
      <xdr:spPr>
        <a:xfrm>
          <a:off x="1079500" y="167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166763</xdr:rowOff>
    </xdr:from>
    <xdr:ext cx="534377" cy="259045"/>
    <xdr:sp macro="" textlink="">
      <xdr:nvSpPr>
        <xdr:cNvPr id="263" name="テキスト ボックス 262"/>
        <xdr:cNvSpPr txBox="1"/>
      </xdr:nvSpPr>
      <xdr:spPr>
        <a:xfrm>
          <a:off x="863111" y="167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56109</xdr:rowOff>
    </xdr:from>
    <xdr:to>
      <xdr:col>12</xdr:col>
      <xdr:colOff>511175</xdr:colOff>
      <xdr:row>39</xdr:row>
      <xdr:rowOff>44450</xdr:rowOff>
    </xdr:to>
    <xdr:cxnSp macro="">
      <xdr:nvCxnSpPr>
        <xdr:cNvPr id="298" name="直線コネクタ 297"/>
        <xdr:cNvCxnSpPr/>
      </xdr:nvCxnSpPr>
      <xdr:spPr>
        <a:xfrm>
          <a:off x="7861300" y="6399759"/>
          <a:ext cx="889000" cy="3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56109</xdr:rowOff>
    </xdr:from>
    <xdr:to>
      <xdr:col>11</xdr:col>
      <xdr:colOff>307975</xdr:colOff>
      <xdr:row>37</xdr:row>
      <xdr:rowOff>129565</xdr:rowOff>
    </xdr:to>
    <xdr:cxnSp macro="">
      <xdr:nvCxnSpPr>
        <xdr:cNvPr id="301" name="直線コネクタ 300"/>
        <xdr:cNvCxnSpPr/>
      </xdr:nvCxnSpPr>
      <xdr:spPr>
        <a:xfrm flipV="1">
          <a:off x="6972300" y="6399759"/>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5309</xdr:rowOff>
    </xdr:from>
    <xdr:to>
      <xdr:col>11</xdr:col>
      <xdr:colOff>358775</xdr:colOff>
      <xdr:row>37</xdr:row>
      <xdr:rowOff>106909</xdr:rowOff>
    </xdr:to>
    <xdr:sp macro="" textlink="">
      <xdr:nvSpPr>
        <xdr:cNvPr id="317" name="円/楕円 316"/>
        <xdr:cNvSpPr/>
      </xdr:nvSpPr>
      <xdr:spPr>
        <a:xfrm>
          <a:off x="7810500" y="63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123436</xdr:rowOff>
    </xdr:from>
    <xdr:ext cx="469744" cy="259045"/>
    <xdr:sp macro="" textlink="">
      <xdr:nvSpPr>
        <xdr:cNvPr id="318" name="テキスト ボックス 317"/>
        <xdr:cNvSpPr txBox="1"/>
      </xdr:nvSpPr>
      <xdr:spPr>
        <a:xfrm>
          <a:off x="7626427" y="612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78765</xdr:rowOff>
    </xdr:from>
    <xdr:to>
      <xdr:col>10</xdr:col>
      <xdr:colOff>155575</xdr:colOff>
      <xdr:row>38</xdr:row>
      <xdr:rowOff>8916</xdr:rowOff>
    </xdr:to>
    <xdr:sp macro="" textlink="">
      <xdr:nvSpPr>
        <xdr:cNvPr id="319" name="円/楕円 318"/>
        <xdr:cNvSpPr/>
      </xdr:nvSpPr>
      <xdr:spPr>
        <a:xfrm>
          <a:off x="6921500" y="6422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25442</xdr:rowOff>
    </xdr:from>
    <xdr:ext cx="469744" cy="259045"/>
    <xdr:sp macro="" textlink="">
      <xdr:nvSpPr>
        <xdr:cNvPr id="320" name="テキスト ボックス 319"/>
        <xdr:cNvSpPr txBox="1"/>
      </xdr:nvSpPr>
      <xdr:spPr>
        <a:xfrm>
          <a:off x="6737427" y="61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147530</xdr:rowOff>
    </xdr:from>
    <xdr:to>
      <xdr:col>15</xdr:col>
      <xdr:colOff>180975</xdr:colOff>
      <xdr:row>57</xdr:row>
      <xdr:rowOff>149330</xdr:rowOff>
    </xdr:to>
    <xdr:cxnSp macro="">
      <xdr:nvCxnSpPr>
        <xdr:cNvPr id="345" name="直線コネクタ 344"/>
        <xdr:cNvCxnSpPr/>
      </xdr:nvCxnSpPr>
      <xdr:spPr>
        <a:xfrm flipV="1">
          <a:off x="9639300" y="9920180"/>
          <a:ext cx="8382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149330</xdr:rowOff>
    </xdr:from>
    <xdr:to>
      <xdr:col>14</xdr:col>
      <xdr:colOff>28575</xdr:colOff>
      <xdr:row>57</xdr:row>
      <xdr:rowOff>151112</xdr:rowOff>
    </xdr:to>
    <xdr:cxnSp macro="">
      <xdr:nvCxnSpPr>
        <xdr:cNvPr id="348" name="直線コネクタ 347"/>
        <xdr:cNvCxnSpPr/>
      </xdr:nvCxnSpPr>
      <xdr:spPr>
        <a:xfrm flipV="1">
          <a:off x="8750300" y="9921980"/>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147747</xdr:rowOff>
    </xdr:from>
    <xdr:to>
      <xdr:col>12</xdr:col>
      <xdr:colOff>511175</xdr:colOff>
      <xdr:row>57</xdr:row>
      <xdr:rowOff>151112</xdr:rowOff>
    </xdr:to>
    <xdr:cxnSp macro="">
      <xdr:nvCxnSpPr>
        <xdr:cNvPr id="351" name="直線コネクタ 350"/>
        <xdr:cNvCxnSpPr/>
      </xdr:nvCxnSpPr>
      <xdr:spPr>
        <a:xfrm>
          <a:off x="7861300" y="9920397"/>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147747</xdr:rowOff>
    </xdr:from>
    <xdr:to>
      <xdr:col>11</xdr:col>
      <xdr:colOff>307975</xdr:colOff>
      <xdr:row>57</xdr:row>
      <xdr:rowOff>156628</xdr:rowOff>
    </xdr:to>
    <xdr:cxnSp macro="">
      <xdr:nvCxnSpPr>
        <xdr:cNvPr id="354" name="直線コネクタ 353"/>
        <xdr:cNvCxnSpPr/>
      </xdr:nvCxnSpPr>
      <xdr:spPr>
        <a:xfrm flipV="1">
          <a:off x="6972300" y="9920397"/>
          <a:ext cx="8890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96730</xdr:rowOff>
    </xdr:from>
    <xdr:to>
      <xdr:col>15</xdr:col>
      <xdr:colOff>231775</xdr:colOff>
      <xdr:row>58</xdr:row>
      <xdr:rowOff>26880</xdr:rowOff>
    </xdr:to>
    <xdr:sp macro="" textlink="">
      <xdr:nvSpPr>
        <xdr:cNvPr id="364" name="円/楕円 363"/>
        <xdr:cNvSpPr/>
      </xdr:nvSpPr>
      <xdr:spPr>
        <a:xfrm>
          <a:off x="10426700" y="98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11657</xdr:rowOff>
    </xdr:from>
    <xdr:ext cx="469744" cy="259045"/>
    <xdr:sp macro="" textlink="">
      <xdr:nvSpPr>
        <xdr:cNvPr id="365" name="農林水産業費該当値テキスト"/>
        <xdr:cNvSpPr txBox="1"/>
      </xdr:nvSpPr>
      <xdr:spPr>
        <a:xfrm>
          <a:off x="10528300" y="97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98530</xdr:rowOff>
    </xdr:from>
    <xdr:to>
      <xdr:col>14</xdr:col>
      <xdr:colOff>79375</xdr:colOff>
      <xdr:row>58</xdr:row>
      <xdr:rowOff>28680</xdr:rowOff>
    </xdr:to>
    <xdr:sp macro="" textlink="">
      <xdr:nvSpPr>
        <xdr:cNvPr id="366" name="円/楕円 365"/>
        <xdr:cNvSpPr/>
      </xdr:nvSpPr>
      <xdr:spPr>
        <a:xfrm>
          <a:off x="9588500" y="98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19807</xdr:rowOff>
    </xdr:from>
    <xdr:ext cx="469744" cy="259045"/>
    <xdr:sp macro="" textlink="">
      <xdr:nvSpPr>
        <xdr:cNvPr id="367" name="テキスト ボックス 366"/>
        <xdr:cNvSpPr txBox="1"/>
      </xdr:nvSpPr>
      <xdr:spPr>
        <a:xfrm>
          <a:off x="9404427" y="996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100312</xdr:rowOff>
    </xdr:from>
    <xdr:to>
      <xdr:col>12</xdr:col>
      <xdr:colOff>561975</xdr:colOff>
      <xdr:row>58</xdr:row>
      <xdr:rowOff>30462</xdr:rowOff>
    </xdr:to>
    <xdr:sp macro="" textlink="">
      <xdr:nvSpPr>
        <xdr:cNvPr id="368" name="円/楕円 367"/>
        <xdr:cNvSpPr/>
      </xdr:nvSpPr>
      <xdr:spPr>
        <a:xfrm>
          <a:off x="8699500" y="98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21589</xdr:rowOff>
    </xdr:from>
    <xdr:ext cx="469744" cy="259045"/>
    <xdr:sp macro="" textlink="">
      <xdr:nvSpPr>
        <xdr:cNvPr id="369" name="テキスト ボックス 368"/>
        <xdr:cNvSpPr txBox="1"/>
      </xdr:nvSpPr>
      <xdr:spPr>
        <a:xfrm>
          <a:off x="8515427" y="996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96947</xdr:rowOff>
    </xdr:from>
    <xdr:to>
      <xdr:col>11</xdr:col>
      <xdr:colOff>358775</xdr:colOff>
      <xdr:row>58</xdr:row>
      <xdr:rowOff>27097</xdr:rowOff>
    </xdr:to>
    <xdr:sp macro="" textlink="">
      <xdr:nvSpPr>
        <xdr:cNvPr id="370" name="円/楕円 369"/>
        <xdr:cNvSpPr/>
      </xdr:nvSpPr>
      <xdr:spPr>
        <a:xfrm>
          <a:off x="7810500" y="986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18224</xdr:rowOff>
    </xdr:from>
    <xdr:ext cx="469744" cy="259045"/>
    <xdr:sp macro="" textlink="">
      <xdr:nvSpPr>
        <xdr:cNvPr id="371" name="テキスト ボックス 370"/>
        <xdr:cNvSpPr txBox="1"/>
      </xdr:nvSpPr>
      <xdr:spPr>
        <a:xfrm>
          <a:off x="7626427" y="99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105828</xdr:rowOff>
    </xdr:from>
    <xdr:to>
      <xdr:col>10</xdr:col>
      <xdr:colOff>155575</xdr:colOff>
      <xdr:row>58</xdr:row>
      <xdr:rowOff>35978</xdr:rowOff>
    </xdr:to>
    <xdr:sp macro="" textlink="">
      <xdr:nvSpPr>
        <xdr:cNvPr id="372" name="円/楕円 371"/>
        <xdr:cNvSpPr/>
      </xdr:nvSpPr>
      <xdr:spPr>
        <a:xfrm>
          <a:off x="6921500" y="98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27105</xdr:rowOff>
    </xdr:from>
    <xdr:ext cx="469744" cy="259045"/>
    <xdr:sp macro="" textlink="">
      <xdr:nvSpPr>
        <xdr:cNvPr id="373" name="テキスト ボックス 372"/>
        <xdr:cNvSpPr txBox="1"/>
      </xdr:nvSpPr>
      <xdr:spPr>
        <a:xfrm>
          <a:off x="6737427" y="997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33107</xdr:rowOff>
    </xdr:from>
    <xdr:to>
      <xdr:col>15</xdr:col>
      <xdr:colOff>180975</xdr:colOff>
      <xdr:row>79</xdr:row>
      <xdr:rowOff>74876</xdr:rowOff>
    </xdr:to>
    <xdr:cxnSp macro="">
      <xdr:nvCxnSpPr>
        <xdr:cNvPr id="404" name="直線コネクタ 403"/>
        <xdr:cNvCxnSpPr/>
      </xdr:nvCxnSpPr>
      <xdr:spPr>
        <a:xfrm>
          <a:off x="9639300" y="13577657"/>
          <a:ext cx="8382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33107</xdr:rowOff>
    </xdr:from>
    <xdr:to>
      <xdr:col>14</xdr:col>
      <xdr:colOff>28575</xdr:colOff>
      <xdr:row>79</xdr:row>
      <xdr:rowOff>76509</xdr:rowOff>
    </xdr:to>
    <xdr:cxnSp macro="">
      <xdr:nvCxnSpPr>
        <xdr:cNvPr id="407" name="直線コネクタ 406"/>
        <xdr:cNvCxnSpPr/>
      </xdr:nvCxnSpPr>
      <xdr:spPr>
        <a:xfrm flipV="1">
          <a:off x="8750300" y="13577657"/>
          <a:ext cx="8890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76509</xdr:rowOff>
    </xdr:from>
    <xdr:to>
      <xdr:col>12</xdr:col>
      <xdr:colOff>511175</xdr:colOff>
      <xdr:row>79</xdr:row>
      <xdr:rowOff>77064</xdr:rowOff>
    </xdr:to>
    <xdr:cxnSp macro="">
      <xdr:nvCxnSpPr>
        <xdr:cNvPr id="410" name="直線コネクタ 409"/>
        <xdr:cNvCxnSpPr/>
      </xdr:nvCxnSpPr>
      <xdr:spPr>
        <a:xfrm flipV="1">
          <a:off x="7861300" y="13621059"/>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77064</xdr:rowOff>
    </xdr:from>
    <xdr:to>
      <xdr:col>11</xdr:col>
      <xdr:colOff>307975</xdr:colOff>
      <xdr:row>79</xdr:row>
      <xdr:rowOff>81080</xdr:rowOff>
    </xdr:to>
    <xdr:cxnSp macro="">
      <xdr:nvCxnSpPr>
        <xdr:cNvPr id="413" name="直線コネクタ 412"/>
        <xdr:cNvCxnSpPr/>
      </xdr:nvCxnSpPr>
      <xdr:spPr>
        <a:xfrm flipV="1">
          <a:off x="6972300" y="13621614"/>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24076</xdr:rowOff>
    </xdr:from>
    <xdr:to>
      <xdr:col>15</xdr:col>
      <xdr:colOff>231775</xdr:colOff>
      <xdr:row>79</xdr:row>
      <xdr:rowOff>125676</xdr:rowOff>
    </xdr:to>
    <xdr:sp macro="" textlink="">
      <xdr:nvSpPr>
        <xdr:cNvPr id="423" name="円/楕円 422"/>
        <xdr:cNvSpPr/>
      </xdr:nvSpPr>
      <xdr:spPr>
        <a:xfrm>
          <a:off x="10426700" y="135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110453</xdr:rowOff>
    </xdr:from>
    <xdr:ext cx="469744" cy="259045"/>
    <xdr:sp macro="" textlink="">
      <xdr:nvSpPr>
        <xdr:cNvPr id="424" name="商工費該当値テキスト"/>
        <xdr:cNvSpPr txBox="1"/>
      </xdr:nvSpPr>
      <xdr:spPr>
        <a:xfrm>
          <a:off x="10528300" y="1348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153757</xdr:rowOff>
    </xdr:from>
    <xdr:to>
      <xdr:col>14</xdr:col>
      <xdr:colOff>79375</xdr:colOff>
      <xdr:row>79</xdr:row>
      <xdr:rowOff>83907</xdr:rowOff>
    </xdr:to>
    <xdr:sp macro="" textlink="">
      <xdr:nvSpPr>
        <xdr:cNvPr id="425" name="円/楕円 424"/>
        <xdr:cNvSpPr/>
      </xdr:nvSpPr>
      <xdr:spPr>
        <a:xfrm>
          <a:off x="9588500" y="135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75034</xdr:rowOff>
    </xdr:from>
    <xdr:ext cx="469744" cy="259045"/>
    <xdr:sp macro="" textlink="">
      <xdr:nvSpPr>
        <xdr:cNvPr id="426" name="テキスト ボックス 425"/>
        <xdr:cNvSpPr txBox="1"/>
      </xdr:nvSpPr>
      <xdr:spPr>
        <a:xfrm>
          <a:off x="9404427" y="1361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25709</xdr:rowOff>
    </xdr:from>
    <xdr:to>
      <xdr:col>12</xdr:col>
      <xdr:colOff>561975</xdr:colOff>
      <xdr:row>79</xdr:row>
      <xdr:rowOff>127309</xdr:rowOff>
    </xdr:to>
    <xdr:sp macro="" textlink="">
      <xdr:nvSpPr>
        <xdr:cNvPr id="427" name="円/楕円 426"/>
        <xdr:cNvSpPr/>
      </xdr:nvSpPr>
      <xdr:spPr>
        <a:xfrm>
          <a:off x="8699500" y="13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118436</xdr:rowOff>
    </xdr:from>
    <xdr:ext cx="469744" cy="259045"/>
    <xdr:sp macro="" textlink="">
      <xdr:nvSpPr>
        <xdr:cNvPr id="428" name="テキスト ボックス 427"/>
        <xdr:cNvSpPr txBox="1"/>
      </xdr:nvSpPr>
      <xdr:spPr>
        <a:xfrm>
          <a:off x="8515427" y="1366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26264</xdr:rowOff>
    </xdr:from>
    <xdr:to>
      <xdr:col>11</xdr:col>
      <xdr:colOff>358775</xdr:colOff>
      <xdr:row>79</xdr:row>
      <xdr:rowOff>127864</xdr:rowOff>
    </xdr:to>
    <xdr:sp macro="" textlink="">
      <xdr:nvSpPr>
        <xdr:cNvPr id="429" name="円/楕円 428"/>
        <xdr:cNvSpPr/>
      </xdr:nvSpPr>
      <xdr:spPr>
        <a:xfrm>
          <a:off x="7810500" y="135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118991</xdr:rowOff>
    </xdr:from>
    <xdr:ext cx="469744" cy="259045"/>
    <xdr:sp macro="" textlink="">
      <xdr:nvSpPr>
        <xdr:cNvPr id="430" name="テキスト ボックス 429"/>
        <xdr:cNvSpPr txBox="1"/>
      </xdr:nvSpPr>
      <xdr:spPr>
        <a:xfrm>
          <a:off x="7626427" y="136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30280</xdr:rowOff>
    </xdr:from>
    <xdr:to>
      <xdr:col>10</xdr:col>
      <xdr:colOff>155575</xdr:colOff>
      <xdr:row>79</xdr:row>
      <xdr:rowOff>131880</xdr:rowOff>
    </xdr:to>
    <xdr:sp macro="" textlink="">
      <xdr:nvSpPr>
        <xdr:cNvPr id="431" name="円/楕円 430"/>
        <xdr:cNvSpPr/>
      </xdr:nvSpPr>
      <xdr:spPr>
        <a:xfrm>
          <a:off x="6921500" y="135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123007</xdr:rowOff>
    </xdr:from>
    <xdr:ext cx="469744" cy="259045"/>
    <xdr:sp macro="" textlink="">
      <xdr:nvSpPr>
        <xdr:cNvPr id="432" name="テキスト ボックス 431"/>
        <xdr:cNvSpPr txBox="1"/>
      </xdr:nvSpPr>
      <xdr:spPr>
        <a:xfrm>
          <a:off x="6737427" y="136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136714</xdr:rowOff>
    </xdr:from>
    <xdr:to>
      <xdr:col>15</xdr:col>
      <xdr:colOff>180975</xdr:colOff>
      <xdr:row>97</xdr:row>
      <xdr:rowOff>151222</xdr:rowOff>
    </xdr:to>
    <xdr:cxnSp macro="">
      <xdr:nvCxnSpPr>
        <xdr:cNvPr id="459" name="直線コネクタ 458"/>
        <xdr:cNvCxnSpPr/>
      </xdr:nvCxnSpPr>
      <xdr:spPr>
        <a:xfrm flipV="1">
          <a:off x="9639300" y="16767364"/>
          <a:ext cx="8382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151222</xdr:rowOff>
    </xdr:from>
    <xdr:to>
      <xdr:col>14</xdr:col>
      <xdr:colOff>28575</xdr:colOff>
      <xdr:row>97</xdr:row>
      <xdr:rowOff>163657</xdr:rowOff>
    </xdr:to>
    <xdr:cxnSp macro="">
      <xdr:nvCxnSpPr>
        <xdr:cNvPr id="462" name="直線コネクタ 461"/>
        <xdr:cNvCxnSpPr/>
      </xdr:nvCxnSpPr>
      <xdr:spPr>
        <a:xfrm flipV="1">
          <a:off x="8750300" y="16781872"/>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113731</xdr:rowOff>
    </xdr:from>
    <xdr:to>
      <xdr:col>12</xdr:col>
      <xdr:colOff>511175</xdr:colOff>
      <xdr:row>97</xdr:row>
      <xdr:rowOff>163657</xdr:rowOff>
    </xdr:to>
    <xdr:cxnSp macro="">
      <xdr:nvCxnSpPr>
        <xdr:cNvPr id="465" name="直線コネクタ 464"/>
        <xdr:cNvCxnSpPr/>
      </xdr:nvCxnSpPr>
      <xdr:spPr>
        <a:xfrm>
          <a:off x="7861300" y="16744381"/>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113731</xdr:rowOff>
    </xdr:from>
    <xdr:to>
      <xdr:col>11</xdr:col>
      <xdr:colOff>307975</xdr:colOff>
      <xdr:row>97</xdr:row>
      <xdr:rowOff>155958</xdr:rowOff>
    </xdr:to>
    <xdr:cxnSp macro="">
      <xdr:nvCxnSpPr>
        <xdr:cNvPr id="468" name="直線コネクタ 467"/>
        <xdr:cNvCxnSpPr/>
      </xdr:nvCxnSpPr>
      <xdr:spPr>
        <a:xfrm flipV="1">
          <a:off x="6972300" y="16744381"/>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85914</xdr:rowOff>
    </xdr:from>
    <xdr:to>
      <xdr:col>15</xdr:col>
      <xdr:colOff>231775</xdr:colOff>
      <xdr:row>98</xdr:row>
      <xdr:rowOff>16064</xdr:rowOff>
    </xdr:to>
    <xdr:sp macro="" textlink="">
      <xdr:nvSpPr>
        <xdr:cNvPr id="478" name="円/楕円 477"/>
        <xdr:cNvSpPr/>
      </xdr:nvSpPr>
      <xdr:spPr>
        <a:xfrm>
          <a:off x="10426700" y="167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841</xdr:rowOff>
    </xdr:from>
    <xdr:ext cx="534377" cy="259045"/>
    <xdr:sp macro="" textlink="">
      <xdr:nvSpPr>
        <xdr:cNvPr id="479" name="土木費該当値テキスト"/>
        <xdr:cNvSpPr txBox="1"/>
      </xdr:nvSpPr>
      <xdr:spPr>
        <a:xfrm>
          <a:off x="10528300" y="1663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38,153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100422</xdr:rowOff>
    </xdr:from>
    <xdr:to>
      <xdr:col>14</xdr:col>
      <xdr:colOff>79375</xdr:colOff>
      <xdr:row>98</xdr:row>
      <xdr:rowOff>30572</xdr:rowOff>
    </xdr:to>
    <xdr:sp macro="" textlink="">
      <xdr:nvSpPr>
        <xdr:cNvPr id="480" name="円/楕円 479"/>
        <xdr:cNvSpPr/>
      </xdr:nvSpPr>
      <xdr:spPr>
        <a:xfrm>
          <a:off x="9588500" y="167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21699</xdr:rowOff>
    </xdr:from>
    <xdr:ext cx="534377" cy="259045"/>
    <xdr:sp macro="" textlink="">
      <xdr:nvSpPr>
        <xdr:cNvPr id="481" name="テキスト ボックス 480"/>
        <xdr:cNvSpPr txBox="1"/>
      </xdr:nvSpPr>
      <xdr:spPr>
        <a:xfrm>
          <a:off x="9372111" y="168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112857</xdr:rowOff>
    </xdr:from>
    <xdr:to>
      <xdr:col>12</xdr:col>
      <xdr:colOff>561975</xdr:colOff>
      <xdr:row>98</xdr:row>
      <xdr:rowOff>43007</xdr:rowOff>
    </xdr:to>
    <xdr:sp macro="" textlink="">
      <xdr:nvSpPr>
        <xdr:cNvPr id="482" name="円/楕円 481"/>
        <xdr:cNvSpPr/>
      </xdr:nvSpPr>
      <xdr:spPr>
        <a:xfrm>
          <a:off x="8699500" y="167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34134</xdr:rowOff>
    </xdr:from>
    <xdr:ext cx="534377" cy="259045"/>
    <xdr:sp macro="" textlink="">
      <xdr:nvSpPr>
        <xdr:cNvPr id="483" name="テキスト ボックス 482"/>
        <xdr:cNvSpPr txBox="1"/>
      </xdr:nvSpPr>
      <xdr:spPr>
        <a:xfrm>
          <a:off x="8483111" y="1683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62931</xdr:rowOff>
    </xdr:from>
    <xdr:to>
      <xdr:col>11</xdr:col>
      <xdr:colOff>358775</xdr:colOff>
      <xdr:row>97</xdr:row>
      <xdr:rowOff>164531</xdr:rowOff>
    </xdr:to>
    <xdr:sp macro="" textlink="">
      <xdr:nvSpPr>
        <xdr:cNvPr id="484" name="円/楕円 483"/>
        <xdr:cNvSpPr/>
      </xdr:nvSpPr>
      <xdr:spPr>
        <a:xfrm>
          <a:off x="7810500" y="166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155658</xdr:rowOff>
    </xdr:from>
    <xdr:ext cx="534377" cy="259045"/>
    <xdr:sp macro="" textlink="">
      <xdr:nvSpPr>
        <xdr:cNvPr id="485" name="テキスト ボックス 484"/>
        <xdr:cNvSpPr txBox="1"/>
      </xdr:nvSpPr>
      <xdr:spPr>
        <a:xfrm>
          <a:off x="7594111" y="167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105158</xdr:rowOff>
    </xdr:from>
    <xdr:to>
      <xdr:col>10</xdr:col>
      <xdr:colOff>155575</xdr:colOff>
      <xdr:row>98</xdr:row>
      <xdr:rowOff>35308</xdr:rowOff>
    </xdr:to>
    <xdr:sp macro="" textlink="">
      <xdr:nvSpPr>
        <xdr:cNvPr id="486" name="円/楕円 485"/>
        <xdr:cNvSpPr/>
      </xdr:nvSpPr>
      <xdr:spPr>
        <a:xfrm>
          <a:off x="6921500" y="167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26435</xdr:rowOff>
    </xdr:from>
    <xdr:ext cx="534377" cy="259045"/>
    <xdr:sp macro="" textlink="">
      <xdr:nvSpPr>
        <xdr:cNvPr id="487" name="テキスト ボックス 486"/>
        <xdr:cNvSpPr txBox="1"/>
      </xdr:nvSpPr>
      <xdr:spPr>
        <a:xfrm>
          <a:off x="6705111" y="1682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162370</xdr:rowOff>
    </xdr:from>
    <xdr:to>
      <xdr:col>23</xdr:col>
      <xdr:colOff>516889</xdr:colOff>
      <xdr:row>37</xdr:row>
      <xdr:rowOff>63348</xdr:rowOff>
    </xdr:to>
    <xdr:cxnSp macro="">
      <xdr:nvCxnSpPr>
        <xdr:cNvPr id="511" name="直線コネクタ 510"/>
        <xdr:cNvCxnSpPr/>
      </xdr:nvCxnSpPr>
      <xdr:spPr>
        <a:xfrm flipV="1">
          <a:off x="16317595" y="5305870"/>
          <a:ext cx="1269" cy="110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67175</xdr:rowOff>
    </xdr:from>
    <xdr:ext cx="534377" cy="259045"/>
    <xdr:sp macro="" textlink="">
      <xdr:nvSpPr>
        <xdr:cNvPr id="512" name="消防費最小値テキスト"/>
        <xdr:cNvSpPr txBox="1"/>
      </xdr:nvSpPr>
      <xdr:spPr>
        <a:xfrm>
          <a:off x="16370300" y="64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37</xdr:row>
      <xdr:rowOff>63348</xdr:rowOff>
    </xdr:from>
    <xdr:to>
      <xdr:col>23</xdr:col>
      <xdr:colOff>606425</xdr:colOff>
      <xdr:row>37</xdr:row>
      <xdr:rowOff>63348</xdr:rowOff>
    </xdr:to>
    <xdr:cxnSp macro="">
      <xdr:nvCxnSpPr>
        <xdr:cNvPr id="513" name="直線コネクタ 512"/>
        <xdr:cNvCxnSpPr/>
      </xdr:nvCxnSpPr>
      <xdr:spPr>
        <a:xfrm>
          <a:off x="16230600" y="64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109047</xdr:rowOff>
    </xdr:from>
    <xdr:ext cx="534377" cy="259045"/>
    <xdr:sp macro="" textlink="">
      <xdr:nvSpPr>
        <xdr:cNvPr id="514" name="消防費最大値テキスト"/>
        <xdr:cNvSpPr txBox="1"/>
      </xdr:nvSpPr>
      <xdr:spPr>
        <a:xfrm>
          <a:off x="16370300" y="50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30</xdr:row>
      <xdr:rowOff>162370</xdr:rowOff>
    </xdr:from>
    <xdr:to>
      <xdr:col>23</xdr:col>
      <xdr:colOff>606425</xdr:colOff>
      <xdr:row>30</xdr:row>
      <xdr:rowOff>162370</xdr:rowOff>
    </xdr:to>
    <xdr:cxnSp macro="">
      <xdr:nvCxnSpPr>
        <xdr:cNvPr id="515" name="直線コネクタ 514"/>
        <xdr:cNvCxnSpPr/>
      </xdr:nvCxnSpPr>
      <xdr:spPr>
        <a:xfrm>
          <a:off x="16230600" y="530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46946</xdr:rowOff>
    </xdr:from>
    <xdr:to>
      <xdr:col>23</xdr:col>
      <xdr:colOff>517525</xdr:colOff>
      <xdr:row>37</xdr:row>
      <xdr:rowOff>67329</xdr:rowOff>
    </xdr:to>
    <xdr:cxnSp macro="">
      <xdr:nvCxnSpPr>
        <xdr:cNvPr id="516" name="直線コネクタ 515"/>
        <xdr:cNvCxnSpPr/>
      </xdr:nvCxnSpPr>
      <xdr:spPr>
        <a:xfrm flipV="1">
          <a:off x="15481300" y="6390596"/>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44931</xdr:rowOff>
    </xdr:from>
    <xdr:ext cx="534377" cy="259045"/>
    <xdr:sp macro="" textlink="">
      <xdr:nvSpPr>
        <xdr:cNvPr id="517" name="消防費平均値テキスト"/>
        <xdr:cNvSpPr txBox="1"/>
      </xdr:nvSpPr>
      <xdr:spPr>
        <a:xfrm>
          <a:off x="16370300" y="587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22054</xdr:rowOff>
    </xdr:from>
    <xdr:to>
      <xdr:col>23</xdr:col>
      <xdr:colOff>568325</xdr:colOff>
      <xdr:row>35</xdr:row>
      <xdr:rowOff>123654</xdr:rowOff>
    </xdr:to>
    <xdr:sp macro="" textlink="">
      <xdr:nvSpPr>
        <xdr:cNvPr id="518" name="フローチャート : 判断 517"/>
        <xdr:cNvSpPr/>
      </xdr:nvSpPr>
      <xdr:spPr>
        <a:xfrm>
          <a:off x="16268700" y="60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67329</xdr:rowOff>
    </xdr:from>
    <xdr:to>
      <xdr:col>22</xdr:col>
      <xdr:colOff>365125</xdr:colOff>
      <xdr:row>37</xdr:row>
      <xdr:rowOff>68053</xdr:rowOff>
    </xdr:to>
    <xdr:cxnSp macro="">
      <xdr:nvCxnSpPr>
        <xdr:cNvPr id="519" name="直線コネクタ 518"/>
        <xdr:cNvCxnSpPr/>
      </xdr:nvCxnSpPr>
      <xdr:spPr>
        <a:xfrm flipV="1">
          <a:off x="14592300" y="641097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108617</xdr:rowOff>
    </xdr:from>
    <xdr:to>
      <xdr:col>22</xdr:col>
      <xdr:colOff>415925</xdr:colOff>
      <xdr:row>35</xdr:row>
      <xdr:rowOff>38767</xdr:rowOff>
    </xdr:to>
    <xdr:sp macro="" textlink="">
      <xdr:nvSpPr>
        <xdr:cNvPr id="520" name="フローチャート : 判断 519"/>
        <xdr:cNvSpPr/>
      </xdr:nvSpPr>
      <xdr:spPr>
        <a:xfrm>
          <a:off x="15430500" y="593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55294</xdr:rowOff>
    </xdr:from>
    <xdr:ext cx="534377" cy="259045"/>
    <xdr:sp macro="" textlink="">
      <xdr:nvSpPr>
        <xdr:cNvPr id="521" name="テキスト ボックス 520"/>
        <xdr:cNvSpPr txBox="1"/>
      </xdr:nvSpPr>
      <xdr:spPr>
        <a:xfrm>
          <a:off x="15214111" y="57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68053</xdr:rowOff>
    </xdr:from>
    <xdr:to>
      <xdr:col>21</xdr:col>
      <xdr:colOff>161925</xdr:colOff>
      <xdr:row>37</xdr:row>
      <xdr:rowOff>86532</xdr:rowOff>
    </xdr:to>
    <xdr:cxnSp macro="">
      <xdr:nvCxnSpPr>
        <xdr:cNvPr id="522" name="直線コネクタ 521"/>
        <xdr:cNvCxnSpPr/>
      </xdr:nvCxnSpPr>
      <xdr:spPr>
        <a:xfrm flipV="1">
          <a:off x="13703300" y="6411703"/>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36874</xdr:rowOff>
    </xdr:from>
    <xdr:to>
      <xdr:col>21</xdr:col>
      <xdr:colOff>212725</xdr:colOff>
      <xdr:row>35</xdr:row>
      <xdr:rowOff>138474</xdr:rowOff>
    </xdr:to>
    <xdr:sp macro="" textlink="">
      <xdr:nvSpPr>
        <xdr:cNvPr id="523" name="フローチャート : 判断 522"/>
        <xdr:cNvSpPr/>
      </xdr:nvSpPr>
      <xdr:spPr>
        <a:xfrm>
          <a:off x="14541500" y="60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155001</xdr:rowOff>
    </xdr:from>
    <xdr:ext cx="534377" cy="259045"/>
    <xdr:sp macro="" textlink="">
      <xdr:nvSpPr>
        <xdr:cNvPr id="524" name="テキスト ボックス 523"/>
        <xdr:cNvSpPr txBox="1"/>
      </xdr:nvSpPr>
      <xdr:spPr>
        <a:xfrm>
          <a:off x="14325111" y="58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86532</xdr:rowOff>
    </xdr:from>
    <xdr:to>
      <xdr:col>19</xdr:col>
      <xdr:colOff>644525</xdr:colOff>
      <xdr:row>37</xdr:row>
      <xdr:rowOff>112459</xdr:rowOff>
    </xdr:to>
    <xdr:cxnSp macro="">
      <xdr:nvCxnSpPr>
        <xdr:cNvPr id="525" name="直線コネクタ 524"/>
        <xdr:cNvCxnSpPr/>
      </xdr:nvCxnSpPr>
      <xdr:spPr>
        <a:xfrm flipV="1">
          <a:off x="12814300" y="6430182"/>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52553</xdr:rowOff>
    </xdr:from>
    <xdr:to>
      <xdr:col>20</xdr:col>
      <xdr:colOff>9525</xdr:colOff>
      <xdr:row>35</xdr:row>
      <xdr:rowOff>154153</xdr:rowOff>
    </xdr:to>
    <xdr:sp macro="" textlink="">
      <xdr:nvSpPr>
        <xdr:cNvPr id="526" name="フローチャート : 判断 525"/>
        <xdr:cNvSpPr/>
      </xdr:nvSpPr>
      <xdr:spPr>
        <a:xfrm>
          <a:off x="13652500" y="605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170680</xdr:rowOff>
    </xdr:from>
    <xdr:ext cx="534377" cy="259045"/>
    <xdr:sp macro="" textlink="">
      <xdr:nvSpPr>
        <xdr:cNvPr id="527" name="テキスト ボックス 526"/>
        <xdr:cNvSpPr txBox="1"/>
      </xdr:nvSpPr>
      <xdr:spPr>
        <a:xfrm>
          <a:off x="13436111" y="58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95034</xdr:rowOff>
    </xdr:from>
    <xdr:to>
      <xdr:col>18</xdr:col>
      <xdr:colOff>492125</xdr:colOff>
      <xdr:row>36</xdr:row>
      <xdr:rowOff>25184</xdr:rowOff>
    </xdr:to>
    <xdr:sp macro="" textlink="">
      <xdr:nvSpPr>
        <xdr:cNvPr id="528" name="フローチャート : 判断 527"/>
        <xdr:cNvSpPr/>
      </xdr:nvSpPr>
      <xdr:spPr>
        <a:xfrm>
          <a:off x="12763500" y="60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41711</xdr:rowOff>
    </xdr:from>
    <xdr:ext cx="534377" cy="259045"/>
    <xdr:sp macro="" textlink="">
      <xdr:nvSpPr>
        <xdr:cNvPr id="529" name="テキスト ボックス 528"/>
        <xdr:cNvSpPr txBox="1"/>
      </xdr:nvSpPr>
      <xdr:spPr>
        <a:xfrm>
          <a:off x="12547111" y="58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167596</xdr:rowOff>
    </xdr:from>
    <xdr:to>
      <xdr:col>23</xdr:col>
      <xdr:colOff>568325</xdr:colOff>
      <xdr:row>37</xdr:row>
      <xdr:rowOff>97746</xdr:rowOff>
    </xdr:to>
    <xdr:sp macro="" textlink="">
      <xdr:nvSpPr>
        <xdr:cNvPr id="535" name="円/楕円 534"/>
        <xdr:cNvSpPr/>
      </xdr:nvSpPr>
      <xdr:spPr>
        <a:xfrm>
          <a:off x="16268700" y="63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82523</xdr:rowOff>
    </xdr:from>
    <xdr:ext cx="534377" cy="259045"/>
    <xdr:sp macro="" textlink="">
      <xdr:nvSpPr>
        <xdr:cNvPr id="536" name="消防費該当値テキスト"/>
        <xdr:cNvSpPr txBox="1"/>
      </xdr:nvSpPr>
      <xdr:spPr>
        <a:xfrm>
          <a:off x="16370300" y="625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16529</xdr:rowOff>
    </xdr:from>
    <xdr:to>
      <xdr:col>22</xdr:col>
      <xdr:colOff>415925</xdr:colOff>
      <xdr:row>37</xdr:row>
      <xdr:rowOff>118129</xdr:rowOff>
    </xdr:to>
    <xdr:sp macro="" textlink="">
      <xdr:nvSpPr>
        <xdr:cNvPr id="537" name="円/楕円 536"/>
        <xdr:cNvSpPr/>
      </xdr:nvSpPr>
      <xdr:spPr>
        <a:xfrm>
          <a:off x="15430500" y="63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109256</xdr:rowOff>
    </xdr:from>
    <xdr:ext cx="534377" cy="259045"/>
    <xdr:sp macro="" textlink="">
      <xdr:nvSpPr>
        <xdr:cNvPr id="538" name="テキスト ボックス 537"/>
        <xdr:cNvSpPr txBox="1"/>
      </xdr:nvSpPr>
      <xdr:spPr>
        <a:xfrm>
          <a:off x="15214111" y="64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17253</xdr:rowOff>
    </xdr:from>
    <xdr:to>
      <xdr:col>21</xdr:col>
      <xdr:colOff>212725</xdr:colOff>
      <xdr:row>37</xdr:row>
      <xdr:rowOff>118853</xdr:rowOff>
    </xdr:to>
    <xdr:sp macro="" textlink="">
      <xdr:nvSpPr>
        <xdr:cNvPr id="539" name="円/楕円 538"/>
        <xdr:cNvSpPr/>
      </xdr:nvSpPr>
      <xdr:spPr>
        <a:xfrm>
          <a:off x="14541500" y="63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109980</xdr:rowOff>
    </xdr:from>
    <xdr:ext cx="534377" cy="259045"/>
    <xdr:sp macro="" textlink="">
      <xdr:nvSpPr>
        <xdr:cNvPr id="540" name="テキスト ボックス 539"/>
        <xdr:cNvSpPr txBox="1"/>
      </xdr:nvSpPr>
      <xdr:spPr>
        <a:xfrm>
          <a:off x="14325111" y="645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35732</xdr:rowOff>
    </xdr:from>
    <xdr:to>
      <xdr:col>20</xdr:col>
      <xdr:colOff>9525</xdr:colOff>
      <xdr:row>37</xdr:row>
      <xdr:rowOff>137332</xdr:rowOff>
    </xdr:to>
    <xdr:sp macro="" textlink="">
      <xdr:nvSpPr>
        <xdr:cNvPr id="541" name="円/楕円 540"/>
        <xdr:cNvSpPr/>
      </xdr:nvSpPr>
      <xdr:spPr>
        <a:xfrm>
          <a:off x="13652500" y="63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128458</xdr:rowOff>
    </xdr:from>
    <xdr:ext cx="534377" cy="259045"/>
    <xdr:sp macro="" textlink="">
      <xdr:nvSpPr>
        <xdr:cNvPr id="542" name="テキスト ボックス 541"/>
        <xdr:cNvSpPr txBox="1"/>
      </xdr:nvSpPr>
      <xdr:spPr>
        <a:xfrm>
          <a:off x="13436111" y="64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61659</xdr:rowOff>
    </xdr:from>
    <xdr:to>
      <xdr:col>18</xdr:col>
      <xdr:colOff>492125</xdr:colOff>
      <xdr:row>37</xdr:row>
      <xdr:rowOff>163258</xdr:rowOff>
    </xdr:to>
    <xdr:sp macro="" textlink="">
      <xdr:nvSpPr>
        <xdr:cNvPr id="543" name="円/楕円 542"/>
        <xdr:cNvSpPr/>
      </xdr:nvSpPr>
      <xdr:spPr>
        <a:xfrm>
          <a:off x="12763500" y="6405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154385</xdr:rowOff>
    </xdr:from>
    <xdr:ext cx="534377" cy="259045"/>
    <xdr:sp macro="" textlink="">
      <xdr:nvSpPr>
        <xdr:cNvPr id="544" name="テキスト ボックス 543"/>
        <xdr:cNvSpPr txBox="1"/>
      </xdr:nvSpPr>
      <xdr:spPr>
        <a:xfrm>
          <a:off x="12547111" y="649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6" name="直線コネクタ 565"/>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7"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8" name="直線コネクタ 567"/>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9"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70" name="直線コネクタ 569"/>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2709</xdr:rowOff>
    </xdr:from>
    <xdr:to>
      <xdr:col>23</xdr:col>
      <xdr:colOff>517525</xdr:colOff>
      <xdr:row>58</xdr:row>
      <xdr:rowOff>9978</xdr:rowOff>
    </xdr:to>
    <xdr:cxnSp macro="">
      <xdr:nvCxnSpPr>
        <xdr:cNvPr id="571" name="直線コネクタ 570"/>
        <xdr:cNvCxnSpPr/>
      </xdr:nvCxnSpPr>
      <xdr:spPr>
        <a:xfrm flipV="1">
          <a:off x="15481300" y="9946809"/>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2"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3" name="フローチャート : 判断 572"/>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31535</xdr:rowOff>
    </xdr:from>
    <xdr:to>
      <xdr:col>22</xdr:col>
      <xdr:colOff>365125</xdr:colOff>
      <xdr:row>58</xdr:row>
      <xdr:rowOff>9978</xdr:rowOff>
    </xdr:to>
    <xdr:cxnSp macro="">
      <xdr:nvCxnSpPr>
        <xdr:cNvPr id="574" name="直線コネクタ 573"/>
        <xdr:cNvCxnSpPr/>
      </xdr:nvCxnSpPr>
      <xdr:spPr>
        <a:xfrm>
          <a:off x="14592300" y="9804185"/>
          <a:ext cx="889000" cy="1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5" name="フローチャート : 判断 574"/>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6" name="テキスト ボックス 575"/>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31535</xdr:rowOff>
    </xdr:from>
    <xdr:to>
      <xdr:col>21</xdr:col>
      <xdr:colOff>161925</xdr:colOff>
      <xdr:row>58</xdr:row>
      <xdr:rowOff>30095</xdr:rowOff>
    </xdr:to>
    <xdr:cxnSp macro="">
      <xdr:nvCxnSpPr>
        <xdr:cNvPr id="577" name="直線コネクタ 576"/>
        <xdr:cNvCxnSpPr/>
      </xdr:nvCxnSpPr>
      <xdr:spPr>
        <a:xfrm flipV="1">
          <a:off x="13703300" y="9804185"/>
          <a:ext cx="889000" cy="17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8" name="フローチャート : 判断 577"/>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9" name="テキスト ボックス 578"/>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170031</xdr:rowOff>
    </xdr:from>
    <xdr:to>
      <xdr:col>19</xdr:col>
      <xdr:colOff>644525</xdr:colOff>
      <xdr:row>58</xdr:row>
      <xdr:rowOff>30095</xdr:rowOff>
    </xdr:to>
    <xdr:cxnSp macro="">
      <xdr:nvCxnSpPr>
        <xdr:cNvPr id="580" name="直線コネクタ 579"/>
        <xdr:cNvCxnSpPr/>
      </xdr:nvCxnSpPr>
      <xdr:spPr>
        <a:xfrm>
          <a:off x="12814300" y="9942681"/>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1" name="フローチャート : 判断 580"/>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2" name="テキスト ボックス 581"/>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3" name="フローチャート : 判断 582"/>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4" name="テキスト ボックス 583"/>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123359</xdr:rowOff>
    </xdr:from>
    <xdr:to>
      <xdr:col>23</xdr:col>
      <xdr:colOff>568325</xdr:colOff>
      <xdr:row>58</xdr:row>
      <xdr:rowOff>53509</xdr:rowOff>
    </xdr:to>
    <xdr:sp macro="" textlink="">
      <xdr:nvSpPr>
        <xdr:cNvPr id="590" name="円/楕円 589"/>
        <xdr:cNvSpPr/>
      </xdr:nvSpPr>
      <xdr:spPr>
        <a:xfrm>
          <a:off x="16268700" y="98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38286</xdr:rowOff>
    </xdr:from>
    <xdr:ext cx="534377" cy="259045"/>
    <xdr:sp macro="" textlink="">
      <xdr:nvSpPr>
        <xdr:cNvPr id="591" name="教育費該当値テキスト"/>
        <xdr:cNvSpPr txBox="1"/>
      </xdr:nvSpPr>
      <xdr:spPr>
        <a:xfrm>
          <a:off x="16370300" y="981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130628</xdr:rowOff>
    </xdr:from>
    <xdr:to>
      <xdr:col>22</xdr:col>
      <xdr:colOff>415925</xdr:colOff>
      <xdr:row>58</xdr:row>
      <xdr:rowOff>60778</xdr:rowOff>
    </xdr:to>
    <xdr:sp macro="" textlink="">
      <xdr:nvSpPr>
        <xdr:cNvPr id="592" name="円/楕円 591"/>
        <xdr:cNvSpPr/>
      </xdr:nvSpPr>
      <xdr:spPr>
        <a:xfrm>
          <a:off x="15430500" y="99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51905</xdr:rowOff>
    </xdr:from>
    <xdr:ext cx="534377" cy="259045"/>
    <xdr:sp macro="" textlink="">
      <xdr:nvSpPr>
        <xdr:cNvPr id="593" name="テキスト ボックス 592"/>
        <xdr:cNvSpPr txBox="1"/>
      </xdr:nvSpPr>
      <xdr:spPr>
        <a:xfrm>
          <a:off x="15214111" y="99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152185</xdr:rowOff>
    </xdr:from>
    <xdr:to>
      <xdr:col>21</xdr:col>
      <xdr:colOff>212725</xdr:colOff>
      <xdr:row>57</xdr:row>
      <xdr:rowOff>82335</xdr:rowOff>
    </xdr:to>
    <xdr:sp macro="" textlink="">
      <xdr:nvSpPr>
        <xdr:cNvPr id="594" name="円/楕円 593"/>
        <xdr:cNvSpPr/>
      </xdr:nvSpPr>
      <xdr:spPr>
        <a:xfrm>
          <a:off x="14541500" y="97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73462</xdr:rowOff>
    </xdr:from>
    <xdr:ext cx="534377" cy="259045"/>
    <xdr:sp macro="" textlink="">
      <xdr:nvSpPr>
        <xdr:cNvPr id="595" name="テキスト ボックス 594"/>
        <xdr:cNvSpPr txBox="1"/>
      </xdr:nvSpPr>
      <xdr:spPr>
        <a:xfrm>
          <a:off x="14325111" y="98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150745</xdr:rowOff>
    </xdr:from>
    <xdr:to>
      <xdr:col>20</xdr:col>
      <xdr:colOff>9525</xdr:colOff>
      <xdr:row>58</xdr:row>
      <xdr:rowOff>80895</xdr:rowOff>
    </xdr:to>
    <xdr:sp macro="" textlink="">
      <xdr:nvSpPr>
        <xdr:cNvPr id="596" name="円/楕円 595"/>
        <xdr:cNvSpPr/>
      </xdr:nvSpPr>
      <xdr:spPr>
        <a:xfrm>
          <a:off x="13652500" y="99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72022</xdr:rowOff>
    </xdr:from>
    <xdr:ext cx="534377" cy="259045"/>
    <xdr:sp macro="" textlink="">
      <xdr:nvSpPr>
        <xdr:cNvPr id="597" name="テキスト ボックス 596"/>
        <xdr:cNvSpPr txBox="1"/>
      </xdr:nvSpPr>
      <xdr:spPr>
        <a:xfrm>
          <a:off x="13436111" y="1001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119231</xdr:rowOff>
    </xdr:from>
    <xdr:to>
      <xdr:col>18</xdr:col>
      <xdr:colOff>492125</xdr:colOff>
      <xdr:row>58</xdr:row>
      <xdr:rowOff>49381</xdr:rowOff>
    </xdr:to>
    <xdr:sp macro="" textlink="">
      <xdr:nvSpPr>
        <xdr:cNvPr id="598" name="円/楕円 597"/>
        <xdr:cNvSpPr/>
      </xdr:nvSpPr>
      <xdr:spPr>
        <a:xfrm>
          <a:off x="12763500" y="989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40508</xdr:rowOff>
    </xdr:from>
    <xdr:ext cx="534377" cy="259045"/>
    <xdr:sp macro="" textlink="">
      <xdr:nvSpPr>
        <xdr:cNvPr id="599" name="テキスト ボックス 598"/>
        <xdr:cNvSpPr txBox="1"/>
      </xdr:nvSpPr>
      <xdr:spPr>
        <a:xfrm>
          <a:off x="12547111" y="998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3" name="直線コネクタ 622"/>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6"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7" name="直線コネクタ 626"/>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9"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30" name="フローチャート : 判断 629"/>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2" name="フローチャート : 判断 631"/>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3" name="テキスト ボックス 632"/>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5" name="フローチャート : 判断 634"/>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6" name="テキスト ボックス 635"/>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8" name="フローチャート : 判断 637"/>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9" name="テキスト ボックス 638"/>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40" name="フローチャート : 判断 639"/>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1" name="テキスト ボックス 640"/>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5" name="円/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6" name="テキスト ボックス 65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7" name="直線コネクタ 66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8" name="テキスト ボックス 66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6" name="直線コネクタ 675"/>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7"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8" name="直線コネクタ 677"/>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9"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80" name="直線コネクタ 679"/>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87951</xdr:rowOff>
    </xdr:from>
    <xdr:to>
      <xdr:col>23</xdr:col>
      <xdr:colOff>517525</xdr:colOff>
      <xdr:row>96</xdr:row>
      <xdr:rowOff>95740</xdr:rowOff>
    </xdr:to>
    <xdr:cxnSp macro="">
      <xdr:nvCxnSpPr>
        <xdr:cNvPr id="681" name="直線コネクタ 680"/>
        <xdr:cNvCxnSpPr/>
      </xdr:nvCxnSpPr>
      <xdr:spPr>
        <a:xfrm>
          <a:off x="15481300" y="16547151"/>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2"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3" name="フローチャート : 判断 682"/>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67656</xdr:rowOff>
    </xdr:from>
    <xdr:to>
      <xdr:col>22</xdr:col>
      <xdr:colOff>365125</xdr:colOff>
      <xdr:row>96</xdr:row>
      <xdr:rowOff>87951</xdr:rowOff>
    </xdr:to>
    <xdr:cxnSp macro="">
      <xdr:nvCxnSpPr>
        <xdr:cNvPr id="684" name="直線コネクタ 683"/>
        <xdr:cNvCxnSpPr/>
      </xdr:nvCxnSpPr>
      <xdr:spPr>
        <a:xfrm>
          <a:off x="14592300" y="16526856"/>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5" name="フローチャート : 判断 684"/>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6" name="テキスト ボックス 685"/>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67656</xdr:rowOff>
    </xdr:from>
    <xdr:to>
      <xdr:col>21</xdr:col>
      <xdr:colOff>161925</xdr:colOff>
      <xdr:row>96</xdr:row>
      <xdr:rowOff>72160</xdr:rowOff>
    </xdr:to>
    <xdr:cxnSp macro="">
      <xdr:nvCxnSpPr>
        <xdr:cNvPr id="687" name="直線コネクタ 686"/>
        <xdr:cNvCxnSpPr/>
      </xdr:nvCxnSpPr>
      <xdr:spPr>
        <a:xfrm flipV="1">
          <a:off x="13703300" y="16526856"/>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8" name="フローチャート : 判断 687"/>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9" name="テキスト ボックス 688"/>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49774</xdr:rowOff>
    </xdr:from>
    <xdr:to>
      <xdr:col>19</xdr:col>
      <xdr:colOff>644525</xdr:colOff>
      <xdr:row>96</xdr:row>
      <xdr:rowOff>72160</xdr:rowOff>
    </xdr:to>
    <xdr:cxnSp macro="">
      <xdr:nvCxnSpPr>
        <xdr:cNvPr id="690" name="直線コネクタ 689"/>
        <xdr:cNvCxnSpPr/>
      </xdr:nvCxnSpPr>
      <xdr:spPr>
        <a:xfrm>
          <a:off x="12814300" y="16508974"/>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1" name="フローチャート : 判断 690"/>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2" name="テキスト ボックス 691"/>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3" name="フローチャート : 判断 692"/>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4" name="テキスト ボックス 693"/>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44940</xdr:rowOff>
    </xdr:from>
    <xdr:to>
      <xdr:col>23</xdr:col>
      <xdr:colOff>568325</xdr:colOff>
      <xdr:row>96</xdr:row>
      <xdr:rowOff>146540</xdr:rowOff>
    </xdr:to>
    <xdr:sp macro="" textlink="">
      <xdr:nvSpPr>
        <xdr:cNvPr id="700" name="円/楕円 699"/>
        <xdr:cNvSpPr/>
      </xdr:nvSpPr>
      <xdr:spPr>
        <a:xfrm>
          <a:off x="16268700" y="165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23367</xdr:rowOff>
    </xdr:from>
    <xdr:ext cx="534377" cy="259045"/>
    <xdr:sp macro="" textlink="">
      <xdr:nvSpPr>
        <xdr:cNvPr id="701" name="公債費該当値テキスト"/>
        <xdr:cNvSpPr txBox="1"/>
      </xdr:nvSpPr>
      <xdr:spPr>
        <a:xfrm>
          <a:off x="16370300" y="164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37151</xdr:rowOff>
    </xdr:from>
    <xdr:to>
      <xdr:col>22</xdr:col>
      <xdr:colOff>415925</xdr:colOff>
      <xdr:row>96</xdr:row>
      <xdr:rowOff>138751</xdr:rowOff>
    </xdr:to>
    <xdr:sp macro="" textlink="">
      <xdr:nvSpPr>
        <xdr:cNvPr id="702" name="円/楕円 701"/>
        <xdr:cNvSpPr/>
      </xdr:nvSpPr>
      <xdr:spPr>
        <a:xfrm>
          <a:off x="15430500" y="164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129878</xdr:rowOff>
    </xdr:from>
    <xdr:ext cx="534377" cy="259045"/>
    <xdr:sp macro="" textlink="">
      <xdr:nvSpPr>
        <xdr:cNvPr id="703" name="テキスト ボックス 702"/>
        <xdr:cNvSpPr txBox="1"/>
      </xdr:nvSpPr>
      <xdr:spPr>
        <a:xfrm>
          <a:off x="15214111" y="1658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16856</xdr:rowOff>
    </xdr:from>
    <xdr:to>
      <xdr:col>21</xdr:col>
      <xdr:colOff>212725</xdr:colOff>
      <xdr:row>96</xdr:row>
      <xdr:rowOff>118456</xdr:rowOff>
    </xdr:to>
    <xdr:sp macro="" textlink="">
      <xdr:nvSpPr>
        <xdr:cNvPr id="704" name="円/楕円 703"/>
        <xdr:cNvSpPr/>
      </xdr:nvSpPr>
      <xdr:spPr>
        <a:xfrm>
          <a:off x="14541500" y="164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109583</xdr:rowOff>
    </xdr:from>
    <xdr:ext cx="534377" cy="259045"/>
    <xdr:sp macro="" textlink="">
      <xdr:nvSpPr>
        <xdr:cNvPr id="705" name="テキスト ボックス 704"/>
        <xdr:cNvSpPr txBox="1"/>
      </xdr:nvSpPr>
      <xdr:spPr>
        <a:xfrm>
          <a:off x="14325111" y="1656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21360</xdr:rowOff>
    </xdr:from>
    <xdr:to>
      <xdr:col>20</xdr:col>
      <xdr:colOff>9525</xdr:colOff>
      <xdr:row>96</xdr:row>
      <xdr:rowOff>122960</xdr:rowOff>
    </xdr:to>
    <xdr:sp macro="" textlink="">
      <xdr:nvSpPr>
        <xdr:cNvPr id="706" name="円/楕円 705"/>
        <xdr:cNvSpPr/>
      </xdr:nvSpPr>
      <xdr:spPr>
        <a:xfrm>
          <a:off x="13652500" y="164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114087</xdr:rowOff>
    </xdr:from>
    <xdr:ext cx="534377" cy="259045"/>
    <xdr:sp macro="" textlink="">
      <xdr:nvSpPr>
        <xdr:cNvPr id="707" name="テキスト ボックス 706"/>
        <xdr:cNvSpPr txBox="1"/>
      </xdr:nvSpPr>
      <xdr:spPr>
        <a:xfrm>
          <a:off x="13436111" y="165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170424</xdr:rowOff>
    </xdr:from>
    <xdr:to>
      <xdr:col>18</xdr:col>
      <xdr:colOff>492125</xdr:colOff>
      <xdr:row>96</xdr:row>
      <xdr:rowOff>100574</xdr:rowOff>
    </xdr:to>
    <xdr:sp macro="" textlink="">
      <xdr:nvSpPr>
        <xdr:cNvPr id="708" name="円/楕円 707"/>
        <xdr:cNvSpPr/>
      </xdr:nvSpPr>
      <xdr:spPr>
        <a:xfrm>
          <a:off x="12763500" y="164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91701</xdr:rowOff>
    </xdr:from>
    <xdr:ext cx="534377" cy="259045"/>
    <xdr:sp macro="" textlink="">
      <xdr:nvSpPr>
        <xdr:cNvPr id="709" name="テキスト ボックス 708"/>
        <xdr:cNvSpPr txBox="1"/>
      </xdr:nvSpPr>
      <xdr:spPr>
        <a:xfrm>
          <a:off x="12547111" y="165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3" name="直線コネクタ 732"/>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6"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7" name="直線コネクタ 736"/>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9"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40" name="フローチャート : 判断 739"/>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2" name="フローチャート : 判断 741"/>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3" name="テキスト ボックス 742"/>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5" name="フローチャート : 判断 744"/>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6" name="テキスト ボックス 745"/>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8" name="フローチャート : 判断 747"/>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9" name="テキスト ボックス 748"/>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50" name="フローチャート : 判断 749"/>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1" name="テキスト ボックス 750"/>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8"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の住民一人当たりのコストについては全体的に類似団体を下回っている。民生費については増加傾向にあり、各種社会保障経費に加え、国保や介護への繰出金が増加している。今後も社会保障経費の増加が予想されるため、より一層の適正な事業執行及び上昇率の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実質収支額が黒字を維持している要因としては、交付金や補助金の活用により支出を抑制したためである。今後は、歳出においては、庁舎や公共施設等の修繕費の増加が見込まれ、歳入においては町税や地方交付税の一般財源確保が厳しい状況となる見込みであり、自主財源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を含めると黒字となっているが、特別会計の中で、国民健康保険特別会計の赤字が大きい。要因としては、医療費の伸び、保険税収入の減にあり、今後も医療費が増加すると、財政運営が厳しくなるため、保険料徴収の強化及び保険税負担の引き上げ等を検討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3584459</v>
      </c>
      <c r="BO4" s="381"/>
      <c r="BP4" s="381"/>
      <c r="BQ4" s="381"/>
      <c r="BR4" s="381"/>
      <c r="BS4" s="381"/>
      <c r="BT4" s="381"/>
      <c r="BU4" s="382"/>
      <c r="BV4" s="380">
        <v>3553779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18.5</v>
      </c>
      <c r="CU4" s="387"/>
      <c r="CV4" s="387"/>
      <c r="CW4" s="387"/>
      <c r="CX4" s="387"/>
      <c r="CY4" s="387"/>
      <c r="CZ4" s="387"/>
      <c r="DA4" s="388"/>
      <c r="DB4" s="386">
        <v>26.1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3166863</v>
      </c>
      <c r="BO5" s="418"/>
      <c r="BP5" s="418"/>
      <c r="BQ5" s="418"/>
      <c r="BR5" s="418"/>
      <c r="BS5" s="418"/>
      <c r="BT5" s="418"/>
      <c r="BU5" s="419"/>
      <c r="BV5" s="417">
        <v>2913885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93.5</v>
      </c>
      <c r="CU5" s="415"/>
      <c r="CV5" s="415"/>
      <c r="CW5" s="415"/>
      <c r="CX5" s="415"/>
      <c r="CY5" s="415"/>
      <c r="CZ5" s="415"/>
      <c r="DA5" s="416"/>
      <c r="DB5" s="414">
        <v>88.8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417596</v>
      </c>
      <c r="BO6" s="418"/>
      <c r="BP6" s="418"/>
      <c r="BQ6" s="418"/>
      <c r="BR6" s="418"/>
      <c r="BS6" s="418"/>
      <c r="BT6" s="418"/>
      <c r="BU6" s="419"/>
      <c r="BV6" s="417">
        <v>639894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v>
      </c>
      <c r="CU6" s="455"/>
      <c r="CV6" s="455"/>
      <c r="CW6" s="455"/>
      <c r="CX6" s="455"/>
      <c r="CY6" s="455"/>
      <c r="CZ6" s="455"/>
      <c r="DA6" s="456"/>
      <c r="DB6" s="454">
        <v>94.4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12862</v>
      </c>
      <c r="BO7" s="418"/>
      <c r="BP7" s="418"/>
      <c r="BQ7" s="418"/>
      <c r="BR7" s="418"/>
      <c r="BS7" s="418"/>
      <c r="BT7" s="418"/>
      <c r="BU7" s="419"/>
      <c r="BV7" s="417">
        <v>37182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2186297</v>
      </c>
      <c r="CU7" s="418"/>
      <c r="CV7" s="418"/>
      <c r="CW7" s="418"/>
      <c r="CX7" s="418"/>
      <c r="CY7" s="418"/>
      <c r="CZ7" s="418"/>
      <c r="DA7" s="419"/>
      <c r="DB7" s="417">
        <v>2310346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404734</v>
      </c>
      <c r="BO8" s="418"/>
      <c r="BP8" s="418"/>
      <c r="BQ8" s="418"/>
      <c r="BR8" s="418"/>
      <c r="BS8" s="418"/>
      <c r="BT8" s="418"/>
      <c r="BU8" s="419"/>
      <c r="BV8" s="417">
        <v>602712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0.36</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7443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-197978</v>
      </c>
      <c r="BO9" s="418"/>
      <c r="BP9" s="418"/>
      <c r="BQ9" s="418"/>
      <c r="BR9" s="418"/>
      <c r="BS9" s="418"/>
      <c r="BT9" s="418"/>
      <c r="BU9" s="419"/>
      <c r="BV9" s="417">
        <v>137142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11.7</v>
      </c>
      <c r="CU9" s="415"/>
      <c r="CV9" s="415"/>
      <c r="CW9" s="415"/>
      <c r="CX9" s="415"/>
      <c r="CY9" s="415"/>
      <c r="CZ9" s="415"/>
      <c r="DA9" s="416"/>
      <c r="DB9" s="414">
        <v>12.2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7929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1566</v>
      </c>
      <c r="BO10" s="418"/>
      <c r="BP10" s="418"/>
      <c r="BQ10" s="418"/>
      <c r="BR10" s="418"/>
      <c r="BS10" s="418"/>
      <c r="BT10" s="418"/>
      <c r="BU10" s="419"/>
      <c r="BV10" s="417">
        <v>1862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104</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7559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7448</v>
      </c>
      <c r="S13" s="499"/>
      <c r="T13" s="499"/>
      <c r="U13" s="499"/>
      <c r="V13" s="500"/>
      <c r="W13" s="433" t="s">
        <v>123</v>
      </c>
      <c r="X13" s="434"/>
      <c r="Y13" s="434"/>
      <c r="Z13" s="434"/>
      <c r="AA13" s="434"/>
      <c r="AB13" s="424"/>
      <c r="AC13" s="468">
        <v>94</v>
      </c>
      <c r="AD13" s="469"/>
      <c r="AE13" s="469"/>
      <c r="AF13" s="469"/>
      <c r="AG13" s="508"/>
      <c r="AH13" s="468">
        <v>82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-196412</v>
      </c>
      <c r="BO13" s="418"/>
      <c r="BP13" s="418"/>
      <c r="BQ13" s="418"/>
      <c r="BR13" s="418"/>
      <c r="BS13" s="418"/>
      <c r="BT13" s="418"/>
      <c r="BU13" s="419"/>
      <c r="BV13" s="417">
        <v>139004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3.8</v>
      </c>
      <c r="CU13" s="415"/>
      <c r="CV13" s="415"/>
      <c r="CW13" s="415"/>
      <c r="CX13" s="415"/>
      <c r="CY13" s="415"/>
      <c r="CZ13" s="415"/>
      <c r="DA13" s="416"/>
      <c r="DB13" s="414">
        <v>2.7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7639</v>
      </c>
      <c r="S14" s="499"/>
      <c r="T14" s="499"/>
      <c r="U14" s="499"/>
      <c r="V14" s="500"/>
      <c r="W14" s="407"/>
      <c r="X14" s="408"/>
      <c r="Y14" s="408"/>
      <c r="Z14" s="408"/>
      <c r="AA14" s="408"/>
      <c r="AB14" s="397"/>
      <c r="AC14" s="501">
        <v>3</v>
      </c>
      <c r="AD14" s="502"/>
      <c r="AE14" s="502"/>
      <c r="AF14" s="502"/>
      <c r="AG14" s="503"/>
      <c r="AH14" s="501">
        <v>2.5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7534</v>
      </c>
      <c r="S15" s="499"/>
      <c r="T15" s="499"/>
      <c r="U15" s="499"/>
      <c r="V15" s="500"/>
      <c r="W15" s="433" t="s">
        <v>130</v>
      </c>
      <c r="X15" s="434"/>
      <c r="Y15" s="434"/>
      <c r="Z15" s="434"/>
      <c r="AA15" s="434"/>
      <c r="AB15" s="424"/>
      <c r="AC15" s="468">
        <v>930</v>
      </c>
      <c r="AD15" s="469"/>
      <c r="AE15" s="469"/>
      <c r="AF15" s="469"/>
      <c r="AG15" s="508"/>
      <c r="AH15" s="468">
        <v>1033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718822</v>
      </c>
      <c r="BO15" s="381"/>
      <c r="BP15" s="381"/>
      <c r="BQ15" s="381"/>
      <c r="BR15" s="381"/>
      <c r="BS15" s="381"/>
      <c r="BT15" s="381"/>
      <c r="BU15" s="382"/>
      <c r="BV15" s="380">
        <v>697455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29.3</v>
      </c>
      <c r="AD16" s="502"/>
      <c r="AE16" s="502"/>
      <c r="AF16" s="502"/>
      <c r="AG16" s="503"/>
      <c r="AH16" s="501">
        <v>31.2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1903050</v>
      </c>
      <c r="BO16" s="418"/>
      <c r="BP16" s="418"/>
      <c r="BQ16" s="418"/>
      <c r="BR16" s="418"/>
      <c r="BS16" s="418"/>
      <c r="BT16" s="418"/>
      <c r="BU16" s="419"/>
      <c r="BV16" s="417">
        <v>1990890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2152</v>
      </c>
      <c r="AD17" s="469"/>
      <c r="AE17" s="469"/>
      <c r="AF17" s="469"/>
      <c r="AG17" s="508"/>
      <c r="AH17" s="468">
        <v>2196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907382</v>
      </c>
      <c r="BO17" s="418"/>
      <c r="BP17" s="418"/>
      <c r="BQ17" s="418"/>
      <c r="BR17" s="418"/>
      <c r="BS17" s="418"/>
      <c r="BT17" s="418"/>
      <c r="BU17" s="419"/>
      <c r="BV17" s="417">
        <v>877988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4.3099999999999996</v>
      </c>
      <c r="M18" s="530"/>
      <c r="N18" s="530"/>
      <c r="O18" s="530"/>
      <c r="P18" s="530"/>
      <c r="Q18" s="530"/>
      <c r="R18" s="531"/>
      <c r="S18" s="531"/>
      <c r="T18" s="531"/>
      <c r="U18" s="531"/>
      <c r="V18" s="532"/>
      <c r="W18" s="435"/>
      <c r="X18" s="436"/>
      <c r="Y18" s="436"/>
      <c r="Z18" s="436"/>
      <c r="AA18" s="436"/>
      <c r="AB18" s="427"/>
      <c r="AC18" s="533">
        <v>67.8</v>
      </c>
      <c r="AD18" s="534"/>
      <c r="AE18" s="534"/>
      <c r="AF18" s="534"/>
      <c r="AG18" s="535"/>
      <c r="AH18" s="533">
        <v>66.3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2053060</v>
      </c>
      <c r="BO18" s="418"/>
      <c r="BP18" s="418"/>
      <c r="BQ18" s="418"/>
      <c r="BR18" s="418"/>
      <c r="BS18" s="418"/>
      <c r="BT18" s="418"/>
      <c r="BU18" s="419"/>
      <c r="BV18" s="417">
        <v>2099495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1727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3009558</v>
      </c>
      <c r="BO19" s="418"/>
      <c r="BP19" s="418"/>
      <c r="BQ19" s="418"/>
      <c r="BR19" s="418"/>
      <c r="BS19" s="418"/>
      <c r="BT19" s="418"/>
      <c r="BU19" s="419"/>
      <c r="BV19" s="417">
        <v>3044486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2875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3226701</v>
      </c>
      <c r="BO23" s="418"/>
      <c r="BP23" s="418"/>
      <c r="BQ23" s="418"/>
      <c r="BR23" s="418"/>
      <c r="BS23" s="418"/>
      <c r="BT23" s="418"/>
      <c r="BU23" s="419"/>
      <c r="BV23" s="417">
        <v>3421915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7800</v>
      </c>
      <c r="R24" s="469"/>
      <c r="S24" s="469"/>
      <c r="T24" s="469"/>
      <c r="U24" s="469"/>
      <c r="V24" s="508"/>
      <c r="W24" s="563"/>
      <c r="X24" s="551"/>
      <c r="Y24" s="552"/>
      <c r="Z24" s="467" t="s">
        <v>154</v>
      </c>
      <c r="AA24" s="447"/>
      <c r="AB24" s="447"/>
      <c r="AC24" s="447"/>
      <c r="AD24" s="447"/>
      <c r="AE24" s="447"/>
      <c r="AF24" s="447"/>
      <c r="AG24" s="448"/>
      <c r="AH24" s="468">
        <v>98</v>
      </c>
      <c r="AI24" s="469"/>
      <c r="AJ24" s="469"/>
      <c r="AK24" s="469"/>
      <c r="AL24" s="508"/>
      <c r="AM24" s="468">
        <v>278320</v>
      </c>
      <c r="AN24" s="469"/>
      <c r="AO24" s="469"/>
      <c r="AP24" s="469"/>
      <c r="AQ24" s="469"/>
      <c r="AR24" s="508"/>
      <c r="AS24" s="468">
        <v>2840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2862078</v>
      </c>
      <c r="BO24" s="418"/>
      <c r="BP24" s="418"/>
      <c r="BQ24" s="418"/>
      <c r="BR24" s="418"/>
      <c r="BS24" s="418"/>
      <c r="BT24" s="418"/>
      <c r="BU24" s="419"/>
      <c r="BV24" s="417">
        <v>3019178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6500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120</v>
      </c>
      <c r="BO25" s="381"/>
      <c r="BP25" s="381"/>
      <c r="BQ25" s="381"/>
      <c r="BR25" s="381"/>
      <c r="BS25" s="381"/>
      <c r="BT25" s="381"/>
      <c r="BU25" s="382"/>
      <c r="BV25" s="380" t="s">
        <v>120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5700</v>
      </c>
      <c r="R26" s="469"/>
      <c r="S26" s="469"/>
      <c r="T26" s="469"/>
      <c r="U26" s="469"/>
      <c r="V26" s="508"/>
      <c r="W26" s="563"/>
      <c r="X26" s="551"/>
      <c r="Y26" s="552"/>
      <c r="Z26" s="467" t="s">
        <v>160</v>
      </c>
      <c r="AA26" s="573"/>
      <c r="AB26" s="573"/>
      <c r="AC26" s="573"/>
      <c r="AD26" s="573"/>
      <c r="AE26" s="573"/>
      <c r="AF26" s="573"/>
      <c r="AG26" s="574"/>
      <c r="AH26" s="468">
        <v>7</v>
      </c>
      <c r="AI26" s="469"/>
      <c r="AJ26" s="469"/>
      <c r="AK26" s="469"/>
      <c r="AL26" s="508"/>
      <c r="AM26" s="468">
        <v>18529</v>
      </c>
      <c r="AN26" s="469"/>
      <c r="AO26" s="469"/>
      <c r="AP26" s="469"/>
      <c r="AQ26" s="469"/>
      <c r="AR26" s="508"/>
      <c r="AS26" s="468">
        <v>2647</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3300</v>
      </c>
      <c r="R27" s="469"/>
      <c r="S27" s="469"/>
      <c r="T27" s="469"/>
      <c r="U27" s="469"/>
      <c r="V27" s="508"/>
      <c r="W27" s="563"/>
      <c r="X27" s="551"/>
      <c r="Y27" s="552"/>
      <c r="Z27" s="467" t="s">
        <v>163</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2800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974103</v>
      </c>
      <c r="BO28" s="381"/>
      <c r="BP28" s="381"/>
      <c r="BQ28" s="381"/>
      <c r="BR28" s="381"/>
      <c r="BS28" s="381"/>
      <c r="BT28" s="381"/>
      <c r="BU28" s="382"/>
      <c r="BV28" s="380">
        <v>972537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2700</v>
      </c>
      <c r="R29" s="469"/>
      <c r="S29" s="469"/>
      <c r="T29" s="469"/>
      <c r="U29" s="469"/>
      <c r="V29" s="508"/>
      <c r="W29" s="564"/>
      <c r="X29" s="565"/>
      <c r="Y29" s="566"/>
      <c r="Z29" s="467" t="s">
        <v>170</v>
      </c>
      <c r="AA29" s="447"/>
      <c r="AB29" s="447"/>
      <c r="AC29" s="447"/>
      <c r="AD29" s="447"/>
      <c r="AE29" s="447"/>
      <c r="AF29" s="447"/>
      <c r="AG29" s="448"/>
      <c r="AH29" s="468">
        <v>98</v>
      </c>
      <c r="AI29" s="469"/>
      <c r="AJ29" s="469"/>
      <c r="AK29" s="469"/>
      <c r="AL29" s="508"/>
      <c r="AM29" s="468">
        <v>278320</v>
      </c>
      <c r="AN29" s="469"/>
      <c r="AO29" s="469"/>
      <c r="AP29" s="469"/>
      <c r="AQ29" s="469"/>
      <c r="AR29" s="508"/>
      <c r="AS29" s="468">
        <v>2840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484225</v>
      </c>
      <c r="BO29" s="418"/>
      <c r="BP29" s="418"/>
      <c r="BQ29" s="418"/>
      <c r="BR29" s="418"/>
      <c r="BS29" s="418"/>
      <c r="BT29" s="418"/>
      <c r="BU29" s="419"/>
      <c r="BV29" s="417">
        <v>483766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232734</v>
      </c>
      <c r="BO30" s="587"/>
      <c r="BP30" s="587"/>
      <c r="BQ30" s="587"/>
      <c r="BR30" s="587"/>
      <c r="BS30" s="587"/>
      <c r="BT30" s="587"/>
      <c r="BU30" s="588"/>
      <c r="BV30" s="586">
        <v>231904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老人福祉施設　三室園組合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安堵町土地開発公社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奈良県市町村総合事務組合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西和衛生試験センター</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奈良県広域消防組合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奈良県後期高齢者医療広域連合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王寺周辺休日応急施設組合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山辺・県北西部広域環境衛生組合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t="s">
        <v>525</v>
      </c>
      <c r="G34" s="33" t="s">
        <v>526</v>
      </c>
      <c r="H34" s="33" t="s">
        <v>527</v>
      </c>
      <c r="I34" s="33" t="s">
        <v>528</v>
      </c>
      <c r="J34" s="34" t="s">
        <v>529</v>
      </c>
      <c r="K34" s="22"/>
      <c r="L34" s="22"/>
      <c r="M34" s="22"/>
      <c r="N34" s="22"/>
      <c r="O34" s="22"/>
      <c r="P34" s="22"/>
    </row>
    <row r="35" spans="1:16" ht="39" customHeight="1" x14ac:dyDescent="0.15">
      <c r="A35" s="22"/>
      <c r="B35" s="35"/>
      <c r="C35" s="1178" t="s">
        <v>530</v>
      </c>
      <c r="D35" s="1179"/>
      <c r="E35" s="1180"/>
      <c r="F35" s="36" t="s">
        <v>531</v>
      </c>
      <c r="G35" s="37" t="s">
        <v>532</v>
      </c>
      <c r="H35" s="37" t="s">
        <v>533</v>
      </c>
      <c r="I35" s="37" t="s">
        <v>534</v>
      </c>
      <c r="J35" s="38" t="s">
        <v>535</v>
      </c>
      <c r="K35" s="22"/>
      <c r="L35" s="22"/>
      <c r="M35" s="22"/>
      <c r="N35" s="22"/>
      <c r="O35" s="22"/>
      <c r="P35" s="22"/>
    </row>
    <row r="36" spans="1:16" ht="39" customHeight="1" x14ac:dyDescent="0.15">
      <c r="A36" s="22"/>
      <c r="B36" s="35"/>
      <c r="C36" s="1178" t="s">
        <v>536</v>
      </c>
      <c r="D36" s="1179"/>
      <c r="E36" s="1180"/>
      <c r="F36" s="36">
        <v>17.579999999999998</v>
      </c>
      <c r="G36" s="37">
        <v>21.75</v>
      </c>
      <c r="H36" s="37">
        <v>22.02</v>
      </c>
      <c r="I36" s="37">
        <v>27.2</v>
      </c>
      <c r="J36" s="38">
        <v>19.62</v>
      </c>
      <c r="K36" s="22"/>
      <c r="L36" s="22"/>
      <c r="M36" s="22"/>
      <c r="N36" s="22"/>
      <c r="O36" s="22"/>
      <c r="P36" s="22"/>
    </row>
    <row r="37" spans="1:16" ht="39" customHeight="1" x14ac:dyDescent="0.15">
      <c r="A37" s="22"/>
      <c r="B37" s="35"/>
      <c r="C37" s="1178" t="s">
        <v>537</v>
      </c>
      <c r="D37" s="1179"/>
      <c r="E37" s="1180"/>
      <c r="F37" s="36">
        <v>16.77</v>
      </c>
      <c r="G37" s="37">
        <v>17.059999999999999</v>
      </c>
      <c r="H37" s="37">
        <v>17.079999999999998</v>
      </c>
      <c r="I37" s="37">
        <v>16.899999999999999</v>
      </c>
      <c r="J37" s="38">
        <v>16.88</v>
      </c>
      <c r="K37" s="22"/>
      <c r="L37" s="22"/>
      <c r="M37" s="22"/>
      <c r="N37" s="22"/>
      <c r="O37" s="22"/>
      <c r="P37" s="22"/>
    </row>
    <row r="38" spans="1:16" ht="39" customHeight="1" x14ac:dyDescent="0.15">
      <c r="A38" s="22"/>
      <c r="B38" s="35"/>
      <c r="C38" s="1178" t="s">
        <v>538</v>
      </c>
      <c r="D38" s="1179"/>
      <c r="E38" s="1180"/>
      <c r="F38" s="36">
        <v>0.04</v>
      </c>
      <c r="G38" s="37">
        <v>0.02</v>
      </c>
      <c r="H38" s="37">
        <v>0.22</v>
      </c>
      <c r="I38" s="37">
        <v>0</v>
      </c>
      <c r="J38" s="38">
        <v>0.68</v>
      </c>
      <c r="K38" s="22"/>
      <c r="L38" s="22"/>
      <c r="M38" s="22"/>
      <c r="N38" s="22"/>
      <c r="O38" s="22"/>
      <c r="P38" s="22"/>
    </row>
    <row r="39" spans="1:16" ht="39" customHeight="1" x14ac:dyDescent="0.15">
      <c r="A39" s="22"/>
      <c r="B39" s="35"/>
      <c r="C39" s="1178" t="s">
        <v>539</v>
      </c>
      <c r="D39" s="1179"/>
      <c r="E39" s="1180"/>
      <c r="F39" s="36">
        <v>0</v>
      </c>
      <c r="G39" s="37">
        <v>0</v>
      </c>
      <c r="H39" s="37">
        <v>0</v>
      </c>
      <c r="I39" s="37">
        <v>0</v>
      </c>
      <c r="J39" s="38">
        <v>0</v>
      </c>
      <c r="K39" s="22"/>
      <c r="L39" s="22"/>
      <c r="M39" s="22"/>
      <c r="N39" s="22"/>
      <c r="O39" s="22"/>
      <c r="P39" s="22"/>
    </row>
    <row r="40" spans="1:16" ht="39" customHeight="1" x14ac:dyDescent="0.15">
      <c r="A40" s="22"/>
      <c r="B40" s="35"/>
      <c r="C40" s="1178" t="s">
        <v>540</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541</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542</v>
      </c>
      <c r="D43" s="1182"/>
      <c r="E43" s="1183"/>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437</v>
      </c>
      <c r="L45" s="60">
        <v>404</v>
      </c>
      <c r="M45" s="60">
        <v>407</v>
      </c>
      <c r="N45" s="60">
        <v>375</v>
      </c>
      <c r="O45" s="61">
        <v>361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82</v>
      </c>
      <c r="L48" s="64">
        <v>76</v>
      </c>
      <c r="M48" s="64">
        <v>80</v>
      </c>
      <c r="N48" s="64">
        <v>90</v>
      </c>
      <c r="O48" s="65">
        <v>81</v>
      </c>
      <c r="P48" s="48"/>
      <c r="Q48" s="48"/>
      <c r="R48" s="48"/>
      <c r="S48" s="48"/>
      <c r="T48" s="48"/>
      <c r="U48" s="48"/>
    </row>
    <row r="49" spans="1:21" ht="30.75" customHeight="1" x14ac:dyDescent="0.15">
      <c r="A49" s="48"/>
      <c r="B49" s="1196"/>
      <c r="C49" s="1197"/>
      <c r="D49" s="62"/>
      <c r="E49" s="1188" t="s">
        <v>16</v>
      </c>
      <c r="F49" s="1188"/>
      <c r="G49" s="1188"/>
      <c r="H49" s="1188"/>
      <c r="I49" s="1188"/>
      <c r="J49" s="1189"/>
      <c r="K49" s="63">
        <v>5</v>
      </c>
      <c r="L49" s="64">
        <v>8</v>
      </c>
      <c r="M49" s="64">
        <v>5</v>
      </c>
      <c r="N49" s="64">
        <v>4</v>
      </c>
      <c r="O49" s="65">
        <v>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440</v>
      </c>
      <c r="L52" s="64">
        <v>435</v>
      </c>
      <c r="M52" s="64">
        <v>448</v>
      </c>
      <c r="N52" s="64">
        <v>415</v>
      </c>
      <c r="O52" s="65">
        <v>331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84</v>
      </c>
      <c r="L53" s="69">
        <v>53</v>
      </c>
      <c r="M53" s="69">
        <v>44</v>
      </c>
      <c r="N53" s="69">
        <v>54</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3768</v>
      </c>
      <c r="J41" s="83">
        <v>3633</v>
      </c>
      <c r="K41" s="83">
        <v>3588</v>
      </c>
      <c r="L41" s="83">
        <v>3422</v>
      </c>
      <c r="M41" s="84">
        <v>3227</v>
      </c>
    </row>
    <row r="42" spans="2:13" ht="27.75" customHeight="1" x14ac:dyDescent="0.15">
      <c r="B42" s="1204"/>
      <c r="C42" s="1205"/>
      <c r="D42" s="85"/>
      <c r="E42" s="1210" t="s">
        <v>26</v>
      </c>
      <c r="F42" s="1210"/>
      <c r="G42" s="1210"/>
      <c r="H42" s="1211"/>
      <c r="I42" s="86">
        <v>37</v>
      </c>
      <c r="J42" s="87">
        <v>37</v>
      </c>
      <c r="K42" s="87">
        <v>37</v>
      </c>
      <c r="L42" s="87">
        <v>38</v>
      </c>
      <c r="M42" s="88">
        <v>23</v>
      </c>
    </row>
    <row r="43" spans="2:13" ht="27.75" customHeight="1" x14ac:dyDescent="0.15">
      <c r="B43" s="1204"/>
      <c r="C43" s="1205"/>
      <c r="D43" s="85"/>
      <c r="E43" s="1210" t="s">
        <v>27</v>
      </c>
      <c r="F43" s="1210"/>
      <c r="G43" s="1210"/>
      <c r="H43" s="1211"/>
      <c r="I43" s="86">
        <v>1468</v>
      </c>
      <c r="J43" s="87">
        <v>1480</v>
      </c>
      <c r="K43" s="87">
        <v>1476</v>
      </c>
      <c r="L43" s="87">
        <v>1318</v>
      </c>
      <c r="M43" s="88">
        <v>1285</v>
      </c>
    </row>
    <row r="44" spans="2:13" ht="27.75" customHeight="1" x14ac:dyDescent="0.15">
      <c r="B44" s="1204"/>
      <c r="C44" s="1205"/>
      <c r="D44" s="85"/>
      <c r="E44" s="1210" t="s">
        <v>28</v>
      </c>
      <c r="F44" s="1210"/>
      <c r="G44" s="1210"/>
      <c r="H44" s="1211"/>
      <c r="I44" s="86">
        <v>56</v>
      </c>
      <c r="J44" s="87">
        <v>44</v>
      </c>
      <c r="K44" s="87">
        <v>47</v>
      </c>
      <c r="L44" s="87">
        <v>60</v>
      </c>
      <c r="M44" s="88">
        <v>59</v>
      </c>
    </row>
    <row r="45" spans="2:13" ht="27.75" customHeight="1" x14ac:dyDescent="0.15">
      <c r="B45" s="1204"/>
      <c r="C45" s="1205"/>
      <c r="D45" s="85"/>
      <c r="E45" s="1210" t="s">
        <v>29</v>
      </c>
      <c r="F45" s="1210"/>
      <c r="G45" s="1210"/>
      <c r="H45" s="1211"/>
      <c r="I45" s="86">
        <v>616</v>
      </c>
      <c r="J45" s="87">
        <v>697</v>
      </c>
      <c r="K45" s="87">
        <v>498</v>
      </c>
      <c r="L45" s="87">
        <v>365</v>
      </c>
      <c r="M45" s="88">
        <v>317</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1692</v>
      </c>
      <c r="J50" s="87">
        <v>1693</v>
      </c>
      <c r="K50" s="87">
        <v>1697</v>
      </c>
      <c r="L50" s="87">
        <v>1652</v>
      </c>
      <c r="M50" s="88">
        <v>1655</v>
      </c>
    </row>
    <row r="51" spans="2:13" ht="27.75" customHeight="1" x14ac:dyDescent="0.15">
      <c r="B51" s="1204"/>
      <c r="C51" s="1205"/>
      <c r="D51" s="85"/>
      <c r="E51" s="1210" t="s">
        <v>36</v>
      </c>
      <c r="F51" s="1210"/>
      <c r="G51" s="1210"/>
      <c r="H51" s="1211"/>
      <c r="I51" s="86">
        <v>69</v>
      </c>
      <c r="J51" s="87">
        <v>42</v>
      </c>
      <c r="K51" s="87">
        <v>25</v>
      </c>
      <c r="L51" s="87">
        <v>11</v>
      </c>
      <c r="M51" s="88">
        <v>7</v>
      </c>
    </row>
    <row r="52" spans="2:13" ht="27.75" customHeight="1" x14ac:dyDescent="0.15">
      <c r="B52" s="1206"/>
      <c r="C52" s="1207"/>
      <c r="D52" s="85"/>
      <c r="E52" s="1210" t="s">
        <v>37</v>
      </c>
      <c r="F52" s="1210"/>
      <c r="G52" s="1210"/>
      <c r="H52" s="1211"/>
      <c r="I52" s="86">
        <v>4355</v>
      </c>
      <c r="J52" s="87">
        <v>4171</v>
      </c>
      <c r="K52" s="87">
        <v>3929</v>
      </c>
      <c r="L52" s="87">
        <v>3746</v>
      </c>
      <c r="M52" s="88">
        <v>3582</v>
      </c>
    </row>
    <row r="53" spans="2:13" ht="27.75" customHeight="1" thickBot="1" x14ac:dyDescent="0.2">
      <c r="B53" s="1217" t="s">
        <v>21</v>
      </c>
      <c r="C53" s="1218"/>
      <c r="D53" s="92"/>
      <c r="E53" s="1219" t="s">
        <v>38</v>
      </c>
      <c r="F53" s="1219"/>
      <c r="G53" s="1219"/>
      <c r="H53" s="1220"/>
      <c r="I53" s="93">
        <v>-169</v>
      </c>
      <c r="J53" s="94">
        <v>-13</v>
      </c>
      <c r="K53" s="94">
        <v>-4</v>
      </c>
      <c r="L53" s="94">
        <v>-207</v>
      </c>
      <c r="M53" s="95">
        <v>-334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555</v>
      </c>
      <c r="H51" s="1234"/>
      <c r="I51" s="1239" t="s">
        <v>556</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557</v>
      </c>
      <c r="J53" s="1243"/>
      <c r="K53" s="1244"/>
      <c r="L53" s="1244"/>
      <c r="M53" s="1244"/>
      <c r="N53" s="1244"/>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6" t="s">
        <v>558</v>
      </c>
      <c r="H55" s="1247"/>
      <c r="I55" s="1243" t="s">
        <v>556</v>
      </c>
      <c r="J55" s="1243"/>
      <c r="K55" s="1241"/>
      <c r="L55" s="1241"/>
      <c r="M55" s="1241"/>
      <c r="N55" s="1241"/>
      <c r="O55" s="1241"/>
    </row>
    <row r="56" spans="1:17" x14ac:dyDescent="0.15">
      <c r="A56" s="357"/>
      <c r="B56" s="250"/>
      <c r="C56" s="246"/>
      <c r="D56" s="246"/>
      <c r="E56" s="246"/>
      <c r="F56" s="246"/>
      <c r="G56" s="1248"/>
      <c r="H56" s="1249"/>
      <c r="I56" s="1243"/>
      <c r="J56" s="1243"/>
      <c r="K56" s="1242"/>
      <c r="L56" s="1242"/>
      <c r="M56" s="1242"/>
      <c r="N56" s="1242"/>
      <c r="O56" s="1242"/>
    </row>
    <row r="57" spans="1:17" s="357" customFormat="1" x14ac:dyDescent="0.15">
      <c r="B57" s="358"/>
      <c r="C57" s="354"/>
      <c r="D57" s="354"/>
      <c r="E57" s="354"/>
      <c r="F57" s="354"/>
      <c r="G57" s="1248"/>
      <c r="H57" s="1249"/>
      <c r="I57" s="1252" t="s">
        <v>557</v>
      </c>
      <c r="J57" s="1252"/>
      <c r="K57" s="1244"/>
      <c r="L57" s="1244"/>
      <c r="M57" s="1244"/>
      <c r="N57" s="1244"/>
      <c r="O57" s="1244"/>
      <c r="P57" s="359"/>
      <c r="Q57" s="358"/>
    </row>
    <row r="58" spans="1:17" s="357" customFormat="1" x14ac:dyDescent="0.15">
      <c r="A58" s="245"/>
      <c r="B58" s="358"/>
      <c r="C58" s="354"/>
      <c r="D58" s="354"/>
      <c r="E58" s="354"/>
      <c r="F58" s="354"/>
      <c r="G58" s="1250"/>
      <c r="H58" s="1251"/>
      <c r="I58" s="1252"/>
      <c r="J58" s="1252"/>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21" t="s">
        <v>562</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555</v>
      </c>
      <c r="H73" s="1234"/>
      <c r="I73" s="1239" t="s">
        <v>556</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561</v>
      </c>
      <c r="J75" s="1243"/>
      <c r="K75" s="1254">
        <v>7.7</v>
      </c>
      <c r="L75" s="1254">
        <v>5.5</v>
      </c>
      <c r="M75" s="1254">
        <v>3.3</v>
      </c>
      <c r="N75" s="1254">
        <v>2.7</v>
      </c>
      <c r="O75" s="1254">
        <v>3.8</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6" t="s">
        <v>558</v>
      </c>
      <c r="H77" s="1247"/>
      <c r="I77" s="1243" t="s">
        <v>556</v>
      </c>
      <c r="J77" s="1243"/>
      <c r="K77" s="1253">
        <v>28.4</v>
      </c>
      <c r="L77" s="1253">
        <v>20.5</v>
      </c>
      <c r="M77" s="1242">
        <v>17.899999999999999</v>
      </c>
      <c r="N77" s="1242">
        <v>27</v>
      </c>
      <c r="O77" s="1242">
        <v>25.4</v>
      </c>
      <c r="R77" s="245">
        <v>12.3</v>
      </c>
      <c r="T77" s="245">
        <v>11.1</v>
      </c>
    </row>
    <row r="78" spans="2:30" x14ac:dyDescent="0.15">
      <c r="B78" s="250"/>
      <c r="C78" s="246"/>
      <c r="D78" s="246"/>
      <c r="E78" s="246"/>
      <c r="F78" s="246"/>
      <c r="G78" s="1248"/>
      <c r="H78" s="1249"/>
      <c r="I78" s="1243"/>
      <c r="J78" s="1243"/>
      <c r="K78" s="1253"/>
      <c r="L78" s="1253"/>
      <c r="M78" s="1242"/>
      <c r="N78" s="1242"/>
      <c r="O78" s="1242"/>
    </row>
    <row r="79" spans="2:30" x14ac:dyDescent="0.15">
      <c r="B79" s="250"/>
      <c r="C79" s="246"/>
      <c r="D79" s="246"/>
      <c r="E79" s="246"/>
      <c r="F79" s="246"/>
      <c r="G79" s="1248"/>
      <c r="H79" s="1249"/>
      <c r="I79" s="1255" t="s">
        <v>561</v>
      </c>
      <c r="J79" s="1252"/>
      <c r="K79" s="1256">
        <v>11.4</v>
      </c>
      <c r="L79" s="1256">
        <v>10.5</v>
      </c>
      <c r="M79" s="1256">
        <v>9.5</v>
      </c>
      <c r="N79" s="1256">
        <v>8.6999999999999993</v>
      </c>
      <c r="O79" s="1256">
        <v>8.6</v>
      </c>
      <c r="V79" s="245">
        <v>53.5</v>
      </c>
      <c r="X79" s="245">
        <v>48.2</v>
      </c>
      <c r="Z79" s="245">
        <v>34.200000000000003</v>
      </c>
      <c r="AB79" s="245">
        <v>30.3</v>
      </c>
      <c r="AD79" s="245">
        <v>28.9</v>
      </c>
    </row>
    <row r="80" spans="2:30" x14ac:dyDescent="0.15">
      <c r="B80" s="250"/>
      <c r="C80" s="246"/>
      <c r="D80" s="246"/>
      <c r="E80" s="246"/>
      <c r="F80" s="246"/>
      <c r="G80" s="1250"/>
      <c r="H80" s="1251"/>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23302</v>
      </c>
      <c r="E3" s="118"/>
      <c r="F3" s="119">
        <v>94828</v>
      </c>
      <c r="G3" s="120"/>
      <c r="H3" s="121"/>
    </row>
    <row r="4" spans="1:8" x14ac:dyDescent="0.15">
      <c r="A4" s="122"/>
      <c r="B4" s="123"/>
      <c r="C4" s="124"/>
      <c r="D4" s="125">
        <v>11051</v>
      </c>
      <c r="E4" s="126"/>
      <c r="F4" s="127">
        <v>55133</v>
      </c>
      <c r="G4" s="128"/>
      <c r="H4" s="129"/>
    </row>
    <row r="5" spans="1:8" x14ac:dyDescent="0.15">
      <c r="A5" s="110" t="s">
        <v>512</v>
      </c>
      <c r="B5" s="115"/>
      <c r="C5" s="116"/>
      <c r="D5" s="117">
        <v>32178</v>
      </c>
      <c r="E5" s="118"/>
      <c r="F5" s="119">
        <v>119674</v>
      </c>
      <c r="G5" s="120"/>
      <c r="H5" s="121"/>
    </row>
    <row r="6" spans="1:8" x14ac:dyDescent="0.15">
      <c r="A6" s="122"/>
      <c r="B6" s="123"/>
      <c r="C6" s="124"/>
      <c r="D6" s="125">
        <v>15474</v>
      </c>
      <c r="E6" s="126"/>
      <c r="F6" s="127">
        <v>57803</v>
      </c>
      <c r="G6" s="128"/>
      <c r="H6" s="129"/>
    </row>
    <row r="7" spans="1:8" x14ac:dyDescent="0.15">
      <c r="A7" s="110" t="s">
        <v>513</v>
      </c>
      <c r="B7" s="115"/>
      <c r="C7" s="116"/>
      <c r="D7" s="117">
        <v>55095</v>
      </c>
      <c r="E7" s="118"/>
      <c r="F7" s="119">
        <v>119685</v>
      </c>
      <c r="G7" s="120"/>
      <c r="H7" s="121"/>
    </row>
    <row r="8" spans="1:8" x14ac:dyDescent="0.15">
      <c r="A8" s="122"/>
      <c r="B8" s="123"/>
      <c r="C8" s="124"/>
      <c r="D8" s="125">
        <v>46653</v>
      </c>
      <c r="E8" s="126"/>
      <c r="F8" s="127">
        <v>68464</v>
      </c>
      <c r="G8" s="128"/>
      <c r="H8" s="129"/>
    </row>
    <row r="9" spans="1:8" x14ac:dyDescent="0.15">
      <c r="A9" s="110" t="s">
        <v>514</v>
      </c>
      <c r="B9" s="115"/>
      <c r="C9" s="116"/>
      <c r="D9" s="117">
        <v>11946</v>
      </c>
      <c r="E9" s="118"/>
      <c r="F9" s="119">
        <v>109920</v>
      </c>
      <c r="G9" s="120"/>
      <c r="H9" s="121"/>
    </row>
    <row r="10" spans="1:8" x14ac:dyDescent="0.15">
      <c r="A10" s="122"/>
      <c r="B10" s="123"/>
      <c r="C10" s="124"/>
      <c r="D10" s="125">
        <v>7940</v>
      </c>
      <c r="E10" s="126"/>
      <c r="F10" s="127">
        <v>62739</v>
      </c>
      <c r="G10" s="128"/>
      <c r="H10" s="129"/>
    </row>
    <row r="11" spans="1:8" x14ac:dyDescent="0.15">
      <c r="A11" s="110" t="s">
        <v>515</v>
      </c>
      <c r="B11" s="115"/>
      <c r="C11" s="116"/>
      <c r="D11" s="117">
        <v>31419</v>
      </c>
      <c r="E11" s="118"/>
      <c r="F11" s="119">
        <v>119882</v>
      </c>
      <c r="G11" s="120"/>
      <c r="H11" s="121"/>
    </row>
    <row r="12" spans="1:8" x14ac:dyDescent="0.15">
      <c r="A12" s="122"/>
      <c r="B12" s="123"/>
      <c r="C12" s="130"/>
      <c r="D12" s="125">
        <v>27064</v>
      </c>
      <c r="E12" s="126"/>
      <c r="F12" s="127">
        <v>66481</v>
      </c>
      <c r="G12" s="128"/>
      <c r="H12" s="129"/>
    </row>
    <row r="13" spans="1:8" x14ac:dyDescent="0.15">
      <c r="A13" s="110"/>
      <c r="B13" s="115"/>
      <c r="C13" s="131"/>
      <c r="D13" s="132">
        <v>30788</v>
      </c>
      <c r="E13" s="133"/>
      <c r="F13" s="134">
        <v>112798</v>
      </c>
      <c r="G13" s="135"/>
      <c r="H13" s="121"/>
    </row>
    <row r="14" spans="1:8" x14ac:dyDescent="0.15">
      <c r="A14" s="122"/>
      <c r="B14" s="123"/>
      <c r="C14" s="124"/>
      <c r="D14" s="125">
        <v>21636</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16.55</v>
      </c>
      <c r="C19" s="136">
        <f>ROUND(VALUE(SUBSTITUTE(実質収支比率等に係る経年分析!G$48,"▲","-")),2)</f>
        <v>20.69</v>
      </c>
      <c r="D19" s="136">
        <f>ROUND(VALUE(SUBSTITUTE(実質収支比率等に係る経年分析!H$48,"▲","-")),2)</f>
        <v>20.89</v>
      </c>
      <c r="E19" s="136">
        <f>ROUND(VALUE(SUBSTITUTE(実質収支比率等に係る経年分析!I$48,"▲","-")),2)</f>
        <v>26.09</v>
      </c>
      <c r="F19" s="136">
        <f>ROUND(VALUE(SUBSTITUTE(実質収支比率等に係る経年分析!J$48,"▲","-")),2)</f>
        <v>18.510000000000002</v>
      </c>
    </row>
    <row r="20" spans="1:11" x14ac:dyDescent="0.15">
      <c r="A20" s="136" t="s">
        <v>43</v>
      </c>
      <c r="B20" s="136">
        <f>ROUND(VALUE(SUBSTITUTE(実質収支比率等に係る経年分析!F$47,"▲","-")),2)</f>
        <v>43.81</v>
      </c>
      <c r="C20" s="136">
        <f>ROUND(VALUE(SUBSTITUTE(実質収支比率等に係る経年分析!G$47,"▲","-")),2)</f>
        <v>43</v>
      </c>
      <c r="D20" s="136">
        <f>ROUND(VALUE(SUBSTITUTE(実質収支比率等に係る経年分析!H$47,"▲","-")),2)</f>
        <v>43.56</v>
      </c>
      <c r="E20" s="136">
        <f>ROUND(VALUE(SUBSTITUTE(実質収支比率等に係る経年分析!I$47,"▲","-")),2)</f>
        <v>42.09</v>
      </c>
      <c r="F20" s="136">
        <f>ROUND(VALUE(SUBSTITUTE(実質収支比率等に係る経年分析!J$47,"▲","-")),2)</f>
        <v>44.55</v>
      </c>
    </row>
    <row r="21" spans="1:11" x14ac:dyDescent="0.15">
      <c r="A21" s="136" t="s">
        <v>44</v>
      </c>
      <c r="B21" s="136">
        <f>IF(ISNUMBER(VALUE(SUBSTITUTE(実質収支比率等に係る経年分析!F$49,"▲","-"))),ROUND(VALUE(SUBSTITUTE(実質収支比率等に係る経年分析!F$49,"▲","-")),2),NA())</f>
        <v>6.11</v>
      </c>
      <c r="C21" s="136">
        <f>IF(ISNUMBER(VALUE(SUBSTITUTE(実質収支比率等に係る経年分析!G$49,"▲","-"))),ROUND(VALUE(SUBSTITUTE(実質収支比率等に係る経年分析!G$49,"▲","-")),2),NA())</f>
        <v>4.46</v>
      </c>
      <c r="D21" s="136">
        <f>IF(ISNUMBER(VALUE(SUBSTITUTE(実質収支比率等に係る経年分析!H$49,"▲","-"))),ROUND(VALUE(SUBSTITUTE(実質収支比率等に係る経年分析!H$49,"▲","-")),2),NA())</f>
        <v>0.08</v>
      </c>
      <c r="E21" s="136">
        <f>IF(ISNUMBER(VALUE(SUBSTITUTE(実質収支比率等に係る経年分析!I$49,"▲","-"))),ROUND(VALUE(SUBSTITUTE(実質収支比率等に係る経年分析!I$49,"▲","-")),2),NA())</f>
        <v>6.02</v>
      </c>
      <c r="F21" s="136">
        <f>IF(ISNUMBER(VALUE(SUBSTITUTE(実質収支比率等に係る経年分析!J$49,"▲","-"))),ROUND(VALUE(SUBSTITUTE(実質収支比率等に係る経年分析!J$49,"▲","-")),2),NA())</f>
        <v>-8.98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0.68</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16.77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17.059999999999999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17.079999999999998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16.899999999999999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16.88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17.579999999999998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19.62</v>
      </c>
    </row>
    <row r="35" spans="1:16" x14ac:dyDescent="0.15">
      <c r="A35" s="137" t="str">
        <f>IF(連結実質赤字比率に係る赤字・黒字の構成分析!C$35="",NA(),連結実質赤字比率に係る赤字・黒字の構成分析!C$35)</f>
        <v>住宅新築資金等貸付事業特別会計</v>
      </c>
      <c r="B35" s="137">
        <f>IF(ROUND(VALUE(SUBSTITUTE(連結実質赤字比率に係る赤字・黒字の構成分析!F$35,"▲", "-")), 2) &lt; 0, ABS(ROUND(VALUE(SUBSTITUTE(連結実質赤字比率に係る赤字・黒字の構成分析!F$35,"▲", "-")), 2)), NA())</f>
        <v>1.03</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1.06</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1.1299999999999999</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1.1100000000000001</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1.1000000000000001</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1.7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2.66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3.49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4.28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440</v>
      </c>
      <c r="E42" s="138"/>
      <c r="F42" s="138"/>
      <c r="G42" s="138">
        <f>'実質公債費比率（分子）の構造'!L$52</f>
        <v>435</v>
      </c>
      <c r="H42" s="138"/>
      <c r="I42" s="138"/>
      <c r="J42" s="138">
        <f>'実質公債費比率（分子）の構造'!M$52</f>
        <v>448</v>
      </c>
      <c r="K42" s="138"/>
      <c r="L42" s="138"/>
      <c r="M42" s="138">
        <f>'実質公債費比率（分子）の構造'!N$52</f>
        <v>415</v>
      </c>
      <c r="N42" s="138"/>
      <c r="O42" s="138"/>
      <c r="P42" s="138">
        <f>'実質公債費比率（分子）の構造'!O$52</f>
        <v>331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v>
      </c>
      <c r="C45" s="138"/>
      <c r="D45" s="138"/>
      <c r="E45" s="138">
        <f>'実質公債費比率（分子）の構造'!L$49</f>
        <v>8</v>
      </c>
      <c r="F45" s="138"/>
      <c r="G45" s="138"/>
      <c r="H45" s="138">
        <f>'実質公債費比率（分子）の構造'!M$49</f>
        <v>5</v>
      </c>
      <c r="I45" s="138"/>
      <c r="J45" s="138"/>
      <c r="K45" s="138">
        <f>'実質公債費比率（分子）の構造'!N$49</f>
        <v>4</v>
      </c>
      <c r="L45" s="138"/>
      <c r="M45" s="138"/>
      <c r="N45" s="138">
        <f>'実質公債費比率（分子）の構造'!O$49</f>
        <v>5</v>
      </c>
      <c r="O45" s="138"/>
      <c r="P45" s="138"/>
    </row>
    <row r="46" spans="1:16" x14ac:dyDescent="0.15">
      <c r="A46" s="138" t="s">
        <v>55</v>
      </c>
      <c r="B46" s="138">
        <f>'実質公債費比率（分子）の構造'!K$48</f>
        <v>82</v>
      </c>
      <c r="C46" s="138"/>
      <c r="D46" s="138"/>
      <c r="E46" s="138">
        <f>'実質公債費比率（分子）の構造'!L$48</f>
        <v>76</v>
      </c>
      <c r="F46" s="138"/>
      <c r="G46" s="138"/>
      <c r="H46" s="138">
        <f>'実質公債費比率（分子）の構造'!M$48</f>
        <v>80</v>
      </c>
      <c r="I46" s="138"/>
      <c r="J46" s="138"/>
      <c r="K46" s="138">
        <f>'実質公債費比率（分子）の構造'!N$48</f>
        <v>90</v>
      </c>
      <c r="L46" s="138"/>
      <c r="M46" s="138"/>
      <c r="N46" s="138">
        <f>'実質公債費比率（分子）の構造'!O$48</f>
        <v>81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437</v>
      </c>
      <c r="C49" s="138"/>
      <c r="D49" s="138"/>
      <c r="E49" s="138">
        <f>'実質公債費比率（分子）の構造'!L$45</f>
        <v>404</v>
      </c>
      <c r="F49" s="138"/>
      <c r="G49" s="138"/>
      <c r="H49" s="138">
        <f>'実質公債費比率（分子）の構造'!M$45</f>
        <v>407</v>
      </c>
      <c r="I49" s="138"/>
      <c r="J49" s="138"/>
      <c r="K49" s="138">
        <f>'実質公債費比率（分子）の構造'!N$45</f>
        <v>375</v>
      </c>
      <c r="L49" s="138"/>
      <c r="M49" s="138"/>
      <c r="N49" s="138">
        <f>'実質公債費比率（分子）の構造'!O$45</f>
        <v>361</v>
      </c>
      <c r="O49" s="138"/>
      <c r="P49" s="138"/>
    </row>
    <row r="50" spans="1:16" x14ac:dyDescent="0.15">
      <c r="A50" s="138" t="s">
        <v>59</v>
      </c>
      <c r="B50" s="138" t="e">
        <f>NA()</f>
        <v>#N/A</v>
      </c>
      <c r="C50" s="138">
        <f>IF(ISNUMBER('実質公債費比率（分子）の構造'!K$53),'実質公債費比率（分子）の構造'!K$53,NA())</f>
        <v>84</v>
      </c>
      <c r="D50" s="138" t="e">
        <f>NA()</f>
        <v>#N/A</v>
      </c>
      <c r="E50" s="138" t="e">
        <f>NA()</f>
        <v>#N/A</v>
      </c>
      <c r="F50" s="138">
        <f>IF(ISNUMBER('実質公債費比率（分子）の構造'!L$53),'実質公債費比率（分子）の構造'!L$53,NA())</f>
        <v>53</v>
      </c>
      <c r="G50" s="138" t="e">
        <f>NA()</f>
        <v>#N/A</v>
      </c>
      <c r="H50" s="138" t="e">
        <f>NA()</f>
        <v>#N/A</v>
      </c>
      <c r="I50" s="138">
        <f>IF(ISNUMBER('実質公債費比率（分子）の構造'!M$53),'実質公債費比率（分子）の構造'!M$53,NA())</f>
        <v>44</v>
      </c>
      <c r="J50" s="138" t="e">
        <f>NA()</f>
        <v>#N/A</v>
      </c>
      <c r="K50" s="138" t="e">
        <f>NA()</f>
        <v>#N/A</v>
      </c>
      <c r="L50" s="138">
        <f>IF(ISNUMBER('実質公債費比率（分子）の構造'!N$53),'実質公債費比率（分子）の構造'!N$53,NA())</f>
        <v>54</v>
      </c>
      <c r="M50" s="138" t="e">
        <f>NA()</f>
        <v>#N/A</v>
      </c>
      <c r="N50" s="138" t="e">
        <f>NA()</f>
        <v>#N/A</v>
      </c>
      <c r="O50" s="138">
        <f>IF(ISNUMBER('実質公債費比率（分子）の構造'!O$53),'実質公債費比率（分子）の構造'!O$53,NA())</f>
        <v>116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4355</v>
      </c>
      <c r="E56" s="137"/>
      <c r="F56" s="137"/>
      <c r="G56" s="137">
        <f>'将来負担比率（分子）の構造'!J$52</f>
        <v>4171</v>
      </c>
      <c r="H56" s="137"/>
      <c r="I56" s="137"/>
      <c r="J56" s="137">
        <f>'将来負担比率（分子）の構造'!K$52</f>
        <v>3929</v>
      </c>
      <c r="K56" s="137"/>
      <c r="L56" s="137"/>
      <c r="M56" s="137">
        <f>'将来負担比率（分子）の構造'!L$52</f>
        <v>3746</v>
      </c>
      <c r="N56" s="137"/>
      <c r="O56" s="137"/>
      <c r="P56" s="137">
        <f>'将来負担比率（分子）の構造'!M$52</f>
        <v>3582</v>
      </c>
    </row>
    <row r="57" spans="1:16" x14ac:dyDescent="0.15">
      <c r="A57" s="137" t="s">
        <v>36</v>
      </c>
      <c r="B57" s="137"/>
      <c r="C57" s="137"/>
      <c r="D57" s="137">
        <f>'将来負担比率（分子）の構造'!I$51</f>
        <v>69</v>
      </c>
      <c r="E57" s="137"/>
      <c r="F57" s="137"/>
      <c r="G57" s="137">
        <f>'将来負担比率（分子）の構造'!J$51</f>
        <v>42</v>
      </c>
      <c r="H57" s="137"/>
      <c r="I57" s="137"/>
      <c r="J57" s="137">
        <f>'将来負担比率（分子）の構造'!K$51</f>
        <v>25</v>
      </c>
      <c r="K57" s="137"/>
      <c r="L57" s="137"/>
      <c r="M57" s="137">
        <f>'将来負担比率（分子）の構造'!L$51</f>
        <v>11</v>
      </c>
      <c r="N57" s="137"/>
      <c r="O57" s="137"/>
      <c r="P57" s="137">
        <f>'将来負担比率（分子）の構造'!M$51</f>
        <v>7</v>
      </c>
    </row>
    <row r="58" spans="1:16" x14ac:dyDescent="0.15">
      <c r="A58" s="137" t="s">
        <v>35</v>
      </c>
      <c r="B58" s="137"/>
      <c r="C58" s="137"/>
      <c r="D58" s="137">
        <f>'将来負担比率（分子）の構造'!I$50</f>
        <v>1692</v>
      </c>
      <c r="E58" s="137"/>
      <c r="F58" s="137"/>
      <c r="G58" s="137">
        <f>'将来負担比率（分子）の構造'!J$50</f>
        <v>1693</v>
      </c>
      <c r="H58" s="137"/>
      <c r="I58" s="137"/>
      <c r="J58" s="137">
        <f>'将来負担比率（分子）の構造'!K$50</f>
        <v>1697</v>
      </c>
      <c r="K58" s="137"/>
      <c r="L58" s="137"/>
      <c r="M58" s="137">
        <f>'将来負担比率（分子）の構造'!L$50</f>
        <v>1652</v>
      </c>
      <c r="N58" s="137"/>
      <c r="O58" s="137"/>
      <c r="P58" s="137">
        <f>'将来負担比率（分子）の構造'!M$50</f>
        <v>1655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616</v>
      </c>
      <c r="C62" s="137"/>
      <c r="D62" s="137"/>
      <c r="E62" s="137">
        <f>'将来負担比率（分子）の構造'!J$45</f>
        <v>697</v>
      </c>
      <c r="F62" s="137"/>
      <c r="G62" s="137"/>
      <c r="H62" s="137">
        <f>'将来負担比率（分子）の構造'!K$45</f>
        <v>498</v>
      </c>
      <c r="I62" s="137"/>
      <c r="J62" s="137"/>
      <c r="K62" s="137">
        <f>'将来負担比率（分子）の構造'!L$45</f>
        <v>365</v>
      </c>
      <c r="L62" s="137"/>
      <c r="M62" s="137"/>
      <c r="N62" s="137">
        <f>'将来負担比率（分子）の構造'!M$45</f>
        <v>317</v>
      </c>
      <c r="O62" s="137"/>
      <c r="P62" s="137"/>
    </row>
    <row r="63" spans="1:16" x14ac:dyDescent="0.15">
      <c r="A63" s="137" t="s">
        <v>28</v>
      </c>
      <c r="B63" s="137">
        <f>'将来負担比率（分子）の構造'!I$44</f>
        <v>56</v>
      </c>
      <c r="C63" s="137"/>
      <c r="D63" s="137"/>
      <c r="E63" s="137">
        <f>'将来負担比率（分子）の構造'!J$44</f>
        <v>44</v>
      </c>
      <c r="F63" s="137"/>
      <c r="G63" s="137"/>
      <c r="H63" s="137">
        <f>'将来負担比率（分子）の構造'!K$44</f>
        <v>47</v>
      </c>
      <c r="I63" s="137"/>
      <c r="J63" s="137"/>
      <c r="K63" s="137">
        <f>'将来負担比率（分子）の構造'!L$44</f>
        <v>60</v>
      </c>
      <c r="L63" s="137"/>
      <c r="M63" s="137"/>
      <c r="N63" s="137">
        <f>'将来負担比率（分子）の構造'!M$44</f>
        <v>59</v>
      </c>
      <c r="O63" s="137"/>
      <c r="P63" s="137"/>
    </row>
    <row r="64" spans="1:16" x14ac:dyDescent="0.15">
      <c r="A64" s="137" t="s">
        <v>27</v>
      </c>
      <c r="B64" s="137">
        <f>'将来負担比率（分子）の構造'!I$43</f>
        <v>1468</v>
      </c>
      <c r="C64" s="137"/>
      <c r="D64" s="137"/>
      <c r="E64" s="137">
        <f>'将来負担比率（分子）の構造'!J$43</f>
        <v>1480</v>
      </c>
      <c r="F64" s="137"/>
      <c r="G64" s="137"/>
      <c r="H64" s="137">
        <f>'将来負担比率（分子）の構造'!K$43</f>
        <v>1476</v>
      </c>
      <c r="I64" s="137"/>
      <c r="J64" s="137"/>
      <c r="K64" s="137">
        <f>'将来負担比率（分子）の構造'!L$43</f>
        <v>1318</v>
      </c>
      <c r="L64" s="137"/>
      <c r="M64" s="137"/>
      <c r="N64" s="137">
        <f>'将来負担比率（分子）の構造'!M$43</f>
        <v>1285</v>
      </c>
      <c r="O64" s="137"/>
      <c r="P64" s="137"/>
    </row>
    <row r="65" spans="1:16" x14ac:dyDescent="0.15">
      <c r="A65" s="137" t="s">
        <v>26</v>
      </c>
      <c r="B65" s="137">
        <f>'将来負担比率（分子）の構造'!I$42</f>
        <v>37</v>
      </c>
      <c r="C65" s="137"/>
      <c r="D65" s="137"/>
      <c r="E65" s="137">
        <f>'将来負担比率（分子）の構造'!J$42</f>
        <v>37</v>
      </c>
      <c r="F65" s="137"/>
      <c r="G65" s="137"/>
      <c r="H65" s="137">
        <f>'将来負担比率（分子）の構造'!K$42</f>
        <v>37</v>
      </c>
      <c r="I65" s="137"/>
      <c r="J65" s="137"/>
      <c r="K65" s="137">
        <f>'将来負担比率（分子）の構造'!L$42</f>
        <v>38</v>
      </c>
      <c r="L65" s="137"/>
      <c r="M65" s="137"/>
      <c r="N65" s="137">
        <f>'将来負担比率（分子）の構造'!M$42</f>
        <v>23</v>
      </c>
      <c r="O65" s="137"/>
      <c r="P65" s="137"/>
    </row>
    <row r="66" spans="1:16" x14ac:dyDescent="0.15">
      <c r="A66" s="137" t="s">
        <v>25</v>
      </c>
      <c r="B66" s="137">
        <f>'将来負担比率（分子）の構造'!I$41</f>
        <v>3768</v>
      </c>
      <c r="C66" s="137"/>
      <c r="D66" s="137"/>
      <c r="E66" s="137">
        <f>'将来負担比率（分子）の構造'!J$41</f>
        <v>3633</v>
      </c>
      <c r="F66" s="137"/>
      <c r="G66" s="137"/>
      <c r="H66" s="137">
        <f>'将来負担比率（分子）の構造'!K$41</f>
        <v>3588</v>
      </c>
      <c r="I66" s="137"/>
      <c r="J66" s="137"/>
      <c r="K66" s="137">
        <f>'将来負担比率（分子）の構造'!L$41</f>
        <v>3422</v>
      </c>
      <c r="L66" s="137"/>
      <c r="M66" s="137"/>
      <c r="N66" s="137">
        <f>'将来負担比率（分子）の構造'!M$41</f>
        <v>3227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1"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752008</v>
      </c>
      <c r="S5" s="615"/>
      <c r="T5" s="615"/>
      <c r="U5" s="615"/>
      <c r="V5" s="615"/>
      <c r="W5" s="615"/>
      <c r="X5" s="615"/>
      <c r="Y5" s="616"/>
      <c r="Z5" s="617">
        <v>21</v>
      </c>
      <c r="AA5" s="617"/>
      <c r="AB5" s="617"/>
      <c r="AC5" s="617"/>
      <c r="AD5" s="618">
        <v>752008</v>
      </c>
      <c r="AE5" s="618"/>
      <c r="AF5" s="618"/>
      <c r="AG5" s="618"/>
      <c r="AH5" s="618"/>
      <c r="AI5" s="618"/>
      <c r="AJ5" s="618"/>
      <c r="AK5" s="618"/>
      <c r="AL5" s="619">
        <v>35.9</v>
      </c>
      <c r="AM5" s="620"/>
      <c r="AN5" s="620"/>
      <c r="AO5" s="621"/>
      <c r="AP5" s="611" t="s">
        <v>209</v>
      </c>
      <c r="AQ5" s="612"/>
      <c r="AR5" s="612"/>
      <c r="AS5" s="612"/>
      <c r="AT5" s="612"/>
      <c r="AU5" s="612"/>
      <c r="AV5" s="612"/>
      <c r="AW5" s="612"/>
      <c r="AX5" s="612"/>
      <c r="AY5" s="612"/>
      <c r="AZ5" s="612"/>
      <c r="BA5" s="612"/>
      <c r="BB5" s="612"/>
      <c r="BC5" s="612"/>
      <c r="BD5" s="612"/>
      <c r="BE5" s="612"/>
      <c r="BF5" s="613"/>
      <c r="BG5" s="625">
        <v>752008</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24676</v>
      </c>
      <c r="S6" s="626"/>
      <c r="T6" s="626"/>
      <c r="U6" s="626"/>
      <c r="V6" s="626"/>
      <c r="W6" s="626"/>
      <c r="X6" s="626"/>
      <c r="Y6" s="627"/>
      <c r="Z6" s="628">
        <v>0.7</v>
      </c>
      <c r="AA6" s="628"/>
      <c r="AB6" s="628"/>
      <c r="AC6" s="628"/>
      <c r="AD6" s="629">
        <v>24676</v>
      </c>
      <c r="AE6" s="629"/>
      <c r="AF6" s="629"/>
      <c r="AG6" s="629"/>
      <c r="AH6" s="629"/>
      <c r="AI6" s="629"/>
      <c r="AJ6" s="629"/>
      <c r="AK6" s="629"/>
      <c r="AL6" s="630">
        <v>1.2</v>
      </c>
      <c r="AM6" s="631"/>
      <c r="AN6" s="631"/>
      <c r="AO6" s="632"/>
      <c r="AP6" s="622" t="s">
        <v>215</v>
      </c>
      <c r="AQ6" s="623"/>
      <c r="AR6" s="623"/>
      <c r="AS6" s="623"/>
      <c r="AT6" s="623"/>
      <c r="AU6" s="623"/>
      <c r="AV6" s="623"/>
      <c r="AW6" s="623"/>
      <c r="AX6" s="623"/>
      <c r="AY6" s="623"/>
      <c r="AZ6" s="623"/>
      <c r="BA6" s="623"/>
      <c r="BB6" s="623"/>
      <c r="BC6" s="623"/>
      <c r="BD6" s="623"/>
      <c r="BE6" s="623"/>
      <c r="BF6" s="624"/>
      <c r="BG6" s="625">
        <v>752008</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68585</v>
      </c>
      <c r="CS6" s="626"/>
      <c r="CT6" s="626"/>
      <c r="CU6" s="626"/>
      <c r="CV6" s="626"/>
      <c r="CW6" s="626"/>
      <c r="CX6" s="626"/>
      <c r="CY6" s="627"/>
      <c r="CZ6" s="628">
        <v>2.2000000000000002</v>
      </c>
      <c r="DA6" s="628"/>
      <c r="DB6" s="628"/>
      <c r="DC6" s="628"/>
      <c r="DD6" s="634" t="s">
        <v>210</v>
      </c>
      <c r="DE6" s="626"/>
      <c r="DF6" s="626"/>
      <c r="DG6" s="626"/>
      <c r="DH6" s="626"/>
      <c r="DI6" s="626"/>
      <c r="DJ6" s="626"/>
      <c r="DK6" s="626"/>
      <c r="DL6" s="626"/>
      <c r="DM6" s="626"/>
      <c r="DN6" s="626"/>
      <c r="DO6" s="626"/>
      <c r="DP6" s="627"/>
      <c r="DQ6" s="634">
        <v>68585</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1492</v>
      </c>
      <c r="S7" s="626"/>
      <c r="T7" s="626"/>
      <c r="U7" s="626"/>
      <c r="V7" s="626"/>
      <c r="W7" s="626"/>
      <c r="X7" s="626"/>
      <c r="Y7" s="627"/>
      <c r="Z7" s="628">
        <v>0</v>
      </c>
      <c r="AA7" s="628"/>
      <c r="AB7" s="628"/>
      <c r="AC7" s="628"/>
      <c r="AD7" s="629">
        <v>1492</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365703</v>
      </c>
      <c r="BH7" s="626"/>
      <c r="BI7" s="626"/>
      <c r="BJ7" s="626"/>
      <c r="BK7" s="626"/>
      <c r="BL7" s="626"/>
      <c r="BM7" s="626"/>
      <c r="BN7" s="627"/>
      <c r="BO7" s="628">
        <v>48.6</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680507</v>
      </c>
      <c r="CS7" s="626"/>
      <c r="CT7" s="626"/>
      <c r="CU7" s="626"/>
      <c r="CV7" s="626"/>
      <c r="CW7" s="626"/>
      <c r="CX7" s="626"/>
      <c r="CY7" s="627"/>
      <c r="CZ7" s="628">
        <v>21.5</v>
      </c>
      <c r="DA7" s="628"/>
      <c r="DB7" s="628"/>
      <c r="DC7" s="628"/>
      <c r="DD7" s="634">
        <v>67127</v>
      </c>
      <c r="DE7" s="626"/>
      <c r="DF7" s="626"/>
      <c r="DG7" s="626"/>
      <c r="DH7" s="626"/>
      <c r="DI7" s="626"/>
      <c r="DJ7" s="626"/>
      <c r="DK7" s="626"/>
      <c r="DL7" s="626"/>
      <c r="DM7" s="626"/>
      <c r="DN7" s="626"/>
      <c r="DO7" s="626"/>
      <c r="DP7" s="627"/>
      <c r="DQ7" s="634">
        <v>567621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5751</v>
      </c>
      <c r="S8" s="626"/>
      <c r="T8" s="626"/>
      <c r="U8" s="626"/>
      <c r="V8" s="626"/>
      <c r="W8" s="626"/>
      <c r="X8" s="626"/>
      <c r="Y8" s="627"/>
      <c r="Z8" s="628">
        <v>0.2</v>
      </c>
      <c r="AA8" s="628"/>
      <c r="AB8" s="628"/>
      <c r="AC8" s="628"/>
      <c r="AD8" s="629">
        <v>5751</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12449</v>
      </c>
      <c r="BH8" s="626"/>
      <c r="BI8" s="626"/>
      <c r="BJ8" s="626"/>
      <c r="BK8" s="626"/>
      <c r="BL8" s="626"/>
      <c r="BM8" s="626"/>
      <c r="BN8" s="627"/>
      <c r="BO8" s="628">
        <v>1.7</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970904</v>
      </c>
      <c r="CS8" s="626"/>
      <c r="CT8" s="626"/>
      <c r="CU8" s="626"/>
      <c r="CV8" s="626"/>
      <c r="CW8" s="626"/>
      <c r="CX8" s="626"/>
      <c r="CY8" s="627"/>
      <c r="CZ8" s="628">
        <v>30.7</v>
      </c>
      <c r="DA8" s="628"/>
      <c r="DB8" s="628"/>
      <c r="DC8" s="628"/>
      <c r="DD8" s="634">
        <v>23510</v>
      </c>
      <c r="DE8" s="626"/>
      <c r="DF8" s="626"/>
      <c r="DG8" s="626"/>
      <c r="DH8" s="626"/>
      <c r="DI8" s="626"/>
      <c r="DJ8" s="626"/>
      <c r="DK8" s="626"/>
      <c r="DL8" s="626"/>
      <c r="DM8" s="626"/>
      <c r="DN8" s="626"/>
      <c r="DO8" s="626"/>
      <c r="DP8" s="627"/>
      <c r="DQ8" s="634">
        <v>611068</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2981</v>
      </c>
      <c r="S9" s="626"/>
      <c r="T9" s="626"/>
      <c r="U9" s="626"/>
      <c r="V9" s="626"/>
      <c r="W9" s="626"/>
      <c r="X9" s="626"/>
      <c r="Y9" s="627"/>
      <c r="Z9" s="628">
        <v>0.1</v>
      </c>
      <c r="AA9" s="628"/>
      <c r="AB9" s="628"/>
      <c r="AC9" s="628"/>
      <c r="AD9" s="629">
        <v>2981</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312697</v>
      </c>
      <c r="BH9" s="626"/>
      <c r="BI9" s="626"/>
      <c r="BJ9" s="626"/>
      <c r="BK9" s="626"/>
      <c r="BL9" s="626"/>
      <c r="BM9" s="626"/>
      <c r="BN9" s="627"/>
      <c r="BO9" s="628">
        <v>41.6</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360058</v>
      </c>
      <c r="CS9" s="626"/>
      <c r="CT9" s="626"/>
      <c r="CU9" s="626"/>
      <c r="CV9" s="626"/>
      <c r="CW9" s="626"/>
      <c r="CX9" s="626"/>
      <c r="CY9" s="627"/>
      <c r="CZ9" s="628">
        <v>11.4</v>
      </c>
      <c r="DA9" s="628"/>
      <c r="DB9" s="628"/>
      <c r="DC9" s="628"/>
      <c r="DD9" s="634">
        <v>60278</v>
      </c>
      <c r="DE9" s="626"/>
      <c r="DF9" s="626"/>
      <c r="DG9" s="626"/>
      <c r="DH9" s="626"/>
      <c r="DI9" s="626"/>
      <c r="DJ9" s="626"/>
      <c r="DK9" s="626"/>
      <c r="DL9" s="626"/>
      <c r="DM9" s="626"/>
      <c r="DN9" s="626"/>
      <c r="DO9" s="626"/>
      <c r="DP9" s="627"/>
      <c r="DQ9" s="634">
        <v>347707</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105142</v>
      </c>
      <c r="S10" s="626"/>
      <c r="T10" s="626"/>
      <c r="U10" s="626"/>
      <c r="V10" s="626"/>
      <c r="W10" s="626"/>
      <c r="X10" s="626"/>
      <c r="Y10" s="627"/>
      <c r="Z10" s="628">
        <v>2.9</v>
      </c>
      <c r="AA10" s="628"/>
      <c r="AB10" s="628"/>
      <c r="AC10" s="628"/>
      <c r="AD10" s="629">
        <v>105142</v>
      </c>
      <c r="AE10" s="629"/>
      <c r="AF10" s="629"/>
      <c r="AG10" s="629"/>
      <c r="AH10" s="629"/>
      <c r="AI10" s="629"/>
      <c r="AJ10" s="629"/>
      <c r="AK10" s="629"/>
      <c r="AL10" s="630">
        <v>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9682</v>
      </c>
      <c r="BH10" s="626"/>
      <c r="BI10" s="626"/>
      <c r="BJ10" s="626"/>
      <c r="BK10" s="626"/>
      <c r="BL10" s="626"/>
      <c r="BM10" s="626"/>
      <c r="BN10" s="627"/>
      <c r="BO10" s="628">
        <v>1.3</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222</v>
      </c>
      <c r="CS10" s="626"/>
      <c r="CT10" s="626"/>
      <c r="CU10" s="626"/>
      <c r="CV10" s="626"/>
      <c r="CW10" s="626"/>
      <c r="CX10" s="626"/>
      <c r="CY10" s="627"/>
      <c r="CZ10" s="628" t="s">
        <v>222</v>
      </c>
      <c r="DA10" s="628"/>
      <c r="DB10" s="628"/>
      <c r="DC10" s="628"/>
      <c r="DD10" s="634" t="s">
        <v>222</v>
      </c>
      <c r="DE10" s="626"/>
      <c r="DF10" s="626"/>
      <c r="DG10" s="626"/>
      <c r="DH10" s="626"/>
      <c r="DI10" s="626"/>
      <c r="DJ10" s="626"/>
      <c r="DK10" s="626"/>
      <c r="DL10" s="626"/>
      <c r="DM10" s="626"/>
      <c r="DN10" s="626"/>
      <c r="DO10" s="626"/>
      <c r="DP10" s="627"/>
      <c r="DQ10" s="634" t="s">
        <v>222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222</v>
      </c>
      <c r="S11" s="626"/>
      <c r="T11" s="626"/>
      <c r="U11" s="626"/>
      <c r="V11" s="626"/>
      <c r="W11" s="626"/>
      <c r="X11" s="626"/>
      <c r="Y11" s="627"/>
      <c r="Z11" s="628" t="s">
        <v>222</v>
      </c>
      <c r="AA11" s="628"/>
      <c r="AB11" s="628"/>
      <c r="AC11" s="628"/>
      <c r="AD11" s="629" t="s">
        <v>222</v>
      </c>
      <c r="AE11" s="629"/>
      <c r="AF11" s="629"/>
      <c r="AG11" s="629"/>
      <c r="AH11" s="629"/>
      <c r="AI11" s="629"/>
      <c r="AJ11" s="629"/>
      <c r="AK11" s="629"/>
      <c r="AL11" s="630" t="s">
        <v>222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30875</v>
      </c>
      <c r="BH11" s="626"/>
      <c r="BI11" s="626"/>
      <c r="BJ11" s="626"/>
      <c r="BK11" s="626"/>
      <c r="BL11" s="626"/>
      <c r="BM11" s="626"/>
      <c r="BN11" s="627"/>
      <c r="BO11" s="628">
        <v>4.0999999999999996</v>
      </c>
      <c r="BP11" s="628"/>
      <c r="BQ11" s="628"/>
      <c r="BR11" s="628"/>
      <c r="BS11" s="634" t="s">
        <v>222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65231</v>
      </c>
      <c r="CS11" s="626"/>
      <c r="CT11" s="626"/>
      <c r="CU11" s="626"/>
      <c r="CV11" s="626"/>
      <c r="CW11" s="626"/>
      <c r="CX11" s="626"/>
      <c r="CY11" s="627"/>
      <c r="CZ11" s="628">
        <v>2.1</v>
      </c>
      <c r="DA11" s="628"/>
      <c r="DB11" s="628"/>
      <c r="DC11" s="628"/>
      <c r="DD11" s="634">
        <v>14715</v>
      </c>
      <c r="DE11" s="626"/>
      <c r="DF11" s="626"/>
      <c r="DG11" s="626"/>
      <c r="DH11" s="626"/>
      <c r="DI11" s="626"/>
      <c r="DJ11" s="626"/>
      <c r="DK11" s="626"/>
      <c r="DL11" s="626"/>
      <c r="DM11" s="626"/>
      <c r="DN11" s="626"/>
      <c r="DO11" s="626"/>
      <c r="DP11" s="627"/>
      <c r="DQ11" s="634">
        <v>62894</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344356</v>
      </c>
      <c r="BH12" s="626"/>
      <c r="BI12" s="626"/>
      <c r="BJ12" s="626"/>
      <c r="BK12" s="626"/>
      <c r="BL12" s="626"/>
      <c r="BM12" s="626"/>
      <c r="BN12" s="627"/>
      <c r="BO12" s="628">
        <v>45.8</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11113</v>
      </c>
      <c r="CS12" s="626"/>
      <c r="CT12" s="626"/>
      <c r="CU12" s="626"/>
      <c r="CV12" s="626"/>
      <c r="CW12" s="626"/>
      <c r="CX12" s="626"/>
      <c r="CY12" s="627"/>
      <c r="CZ12" s="628">
        <v>0.4</v>
      </c>
      <c r="DA12" s="628"/>
      <c r="DB12" s="628"/>
      <c r="DC12" s="628"/>
      <c r="DD12" s="634" t="s">
        <v>222</v>
      </c>
      <c r="DE12" s="626"/>
      <c r="DF12" s="626"/>
      <c r="DG12" s="626"/>
      <c r="DH12" s="626"/>
      <c r="DI12" s="626"/>
      <c r="DJ12" s="626"/>
      <c r="DK12" s="626"/>
      <c r="DL12" s="626"/>
      <c r="DM12" s="626"/>
      <c r="DN12" s="626"/>
      <c r="DO12" s="626"/>
      <c r="DP12" s="627"/>
      <c r="DQ12" s="634">
        <v>8245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6026</v>
      </c>
      <c r="S13" s="626"/>
      <c r="T13" s="626"/>
      <c r="U13" s="626"/>
      <c r="V13" s="626"/>
      <c r="W13" s="626"/>
      <c r="X13" s="626"/>
      <c r="Y13" s="627"/>
      <c r="Z13" s="628">
        <v>0.2</v>
      </c>
      <c r="AA13" s="628"/>
      <c r="AB13" s="628"/>
      <c r="AC13" s="628"/>
      <c r="AD13" s="629">
        <v>6026</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344356</v>
      </c>
      <c r="BH13" s="626"/>
      <c r="BI13" s="626"/>
      <c r="BJ13" s="626"/>
      <c r="BK13" s="626"/>
      <c r="BL13" s="626"/>
      <c r="BM13" s="626"/>
      <c r="BN13" s="627"/>
      <c r="BO13" s="628">
        <v>45.8</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288402</v>
      </c>
      <c r="CS13" s="626"/>
      <c r="CT13" s="626"/>
      <c r="CU13" s="626"/>
      <c r="CV13" s="626"/>
      <c r="CW13" s="626"/>
      <c r="CX13" s="626"/>
      <c r="CY13" s="627"/>
      <c r="CZ13" s="628">
        <v>9.1</v>
      </c>
      <c r="DA13" s="628"/>
      <c r="DB13" s="628"/>
      <c r="DC13" s="628"/>
      <c r="DD13" s="634">
        <v>64750</v>
      </c>
      <c r="DE13" s="626"/>
      <c r="DF13" s="626"/>
      <c r="DG13" s="626"/>
      <c r="DH13" s="626"/>
      <c r="DI13" s="626"/>
      <c r="DJ13" s="626"/>
      <c r="DK13" s="626"/>
      <c r="DL13" s="626"/>
      <c r="DM13" s="626"/>
      <c r="DN13" s="626"/>
      <c r="DO13" s="626"/>
      <c r="DP13" s="627"/>
      <c r="DQ13" s="634">
        <v>238223</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17425</v>
      </c>
      <c r="BH14" s="626"/>
      <c r="BI14" s="626"/>
      <c r="BJ14" s="626"/>
      <c r="BK14" s="626"/>
      <c r="BL14" s="626"/>
      <c r="BM14" s="626"/>
      <c r="BN14" s="627"/>
      <c r="BO14" s="628">
        <v>2.2999999999999998</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135070</v>
      </c>
      <c r="CS14" s="626"/>
      <c r="CT14" s="626"/>
      <c r="CU14" s="626"/>
      <c r="CV14" s="626"/>
      <c r="CW14" s="626"/>
      <c r="CX14" s="626"/>
      <c r="CY14" s="627"/>
      <c r="CZ14" s="628">
        <v>4.3</v>
      </c>
      <c r="DA14" s="628"/>
      <c r="DB14" s="628"/>
      <c r="DC14" s="628"/>
      <c r="DD14" s="634" t="s">
        <v>222</v>
      </c>
      <c r="DE14" s="626"/>
      <c r="DF14" s="626"/>
      <c r="DG14" s="626"/>
      <c r="DH14" s="626"/>
      <c r="DI14" s="626"/>
      <c r="DJ14" s="626"/>
      <c r="DK14" s="626"/>
      <c r="DL14" s="626"/>
      <c r="DM14" s="626"/>
      <c r="DN14" s="626"/>
      <c r="DO14" s="626"/>
      <c r="DP14" s="627"/>
      <c r="DQ14" s="634">
        <v>123679</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3748</v>
      </c>
      <c r="S15" s="626"/>
      <c r="T15" s="626"/>
      <c r="U15" s="626"/>
      <c r="V15" s="626"/>
      <c r="W15" s="626"/>
      <c r="X15" s="626"/>
      <c r="Y15" s="627"/>
      <c r="Z15" s="628">
        <v>0.1</v>
      </c>
      <c r="AA15" s="628"/>
      <c r="AB15" s="628"/>
      <c r="AC15" s="628"/>
      <c r="AD15" s="629">
        <v>3748</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24524</v>
      </c>
      <c r="BH15" s="626"/>
      <c r="BI15" s="626"/>
      <c r="BJ15" s="626"/>
      <c r="BK15" s="626"/>
      <c r="BL15" s="626"/>
      <c r="BM15" s="626"/>
      <c r="BN15" s="627"/>
      <c r="BO15" s="628">
        <v>3.3</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226491</v>
      </c>
      <c r="CS15" s="626"/>
      <c r="CT15" s="626"/>
      <c r="CU15" s="626"/>
      <c r="CV15" s="626"/>
      <c r="CW15" s="626"/>
      <c r="CX15" s="626"/>
      <c r="CY15" s="627"/>
      <c r="CZ15" s="628">
        <v>7.2</v>
      </c>
      <c r="DA15" s="628"/>
      <c r="DB15" s="628"/>
      <c r="DC15" s="628"/>
      <c r="DD15" s="634">
        <v>7113</v>
      </c>
      <c r="DE15" s="626"/>
      <c r="DF15" s="626"/>
      <c r="DG15" s="626"/>
      <c r="DH15" s="626"/>
      <c r="DI15" s="626"/>
      <c r="DJ15" s="626"/>
      <c r="DK15" s="626"/>
      <c r="DL15" s="626"/>
      <c r="DM15" s="626"/>
      <c r="DN15" s="626"/>
      <c r="DO15" s="626"/>
      <c r="DP15" s="627"/>
      <c r="DQ15" s="634">
        <v>212642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1370987</v>
      </c>
      <c r="S16" s="626"/>
      <c r="T16" s="626"/>
      <c r="U16" s="626"/>
      <c r="V16" s="626"/>
      <c r="W16" s="626"/>
      <c r="X16" s="626"/>
      <c r="Y16" s="627"/>
      <c r="Z16" s="628">
        <v>38.200000000000003</v>
      </c>
      <c r="AA16" s="628"/>
      <c r="AB16" s="628"/>
      <c r="AC16" s="628"/>
      <c r="AD16" s="629">
        <v>1176777</v>
      </c>
      <c r="AE16" s="629"/>
      <c r="AF16" s="629"/>
      <c r="AG16" s="629"/>
      <c r="AH16" s="629"/>
      <c r="AI16" s="629"/>
      <c r="AJ16" s="629"/>
      <c r="AK16" s="629"/>
      <c r="AL16" s="630">
        <v>56.2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222</v>
      </c>
      <c r="CS16" s="626"/>
      <c r="CT16" s="626"/>
      <c r="CU16" s="626"/>
      <c r="CV16" s="626"/>
      <c r="CW16" s="626"/>
      <c r="CX16" s="626"/>
      <c r="CY16" s="627"/>
      <c r="CZ16" s="628" t="s">
        <v>222</v>
      </c>
      <c r="DA16" s="628"/>
      <c r="DB16" s="628"/>
      <c r="DC16" s="628"/>
      <c r="DD16" s="634" t="s">
        <v>222</v>
      </c>
      <c r="DE16" s="626"/>
      <c r="DF16" s="626"/>
      <c r="DG16" s="626"/>
      <c r="DH16" s="626"/>
      <c r="DI16" s="626"/>
      <c r="DJ16" s="626"/>
      <c r="DK16" s="626"/>
      <c r="DL16" s="626"/>
      <c r="DM16" s="626"/>
      <c r="DN16" s="626"/>
      <c r="DO16" s="626"/>
      <c r="DP16" s="627"/>
      <c r="DQ16" s="634" t="s">
        <v>222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1176777</v>
      </c>
      <c r="S17" s="626"/>
      <c r="T17" s="626"/>
      <c r="U17" s="626"/>
      <c r="V17" s="626"/>
      <c r="W17" s="626"/>
      <c r="X17" s="626"/>
      <c r="Y17" s="627"/>
      <c r="Z17" s="628">
        <v>32.799999999999997</v>
      </c>
      <c r="AA17" s="628"/>
      <c r="AB17" s="628"/>
      <c r="AC17" s="628"/>
      <c r="AD17" s="629">
        <v>1176777</v>
      </c>
      <c r="AE17" s="629"/>
      <c r="AF17" s="629"/>
      <c r="AG17" s="629"/>
      <c r="AH17" s="629"/>
      <c r="AI17" s="629"/>
      <c r="AJ17" s="629"/>
      <c r="AK17" s="629"/>
      <c r="AL17" s="630">
        <v>56.2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360502</v>
      </c>
      <c r="CS17" s="626"/>
      <c r="CT17" s="626"/>
      <c r="CU17" s="626"/>
      <c r="CV17" s="626"/>
      <c r="CW17" s="626"/>
      <c r="CX17" s="626"/>
      <c r="CY17" s="627"/>
      <c r="CZ17" s="628">
        <v>11.4</v>
      </c>
      <c r="DA17" s="628"/>
      <c r="DB17" s="628"/>
      <c r="DC17" s="628"/>
      <c r="DD17" s="634" t="s">
        <v>222</v>
      </c>
      <c r="DE17" s="626"/>
      <c r="DF17" s="626"/>
      <c r="DG17" s="626"/>
      <c r="DH17" s="626"/>
      <c r="DI17" s="626"/>
      <c r="DJ17" s="626"/>
      <c r="DK17" s="626"/>
      <c r="DL17" s="626"/>
      <c r="DM17" s="626"/>
      <c r="DN17" s="626"/>
      <c r="DO17" s="626"/>
      <c r="DP17" s="627"/>
      <c r="DQ17" s="634">
        <v>351298</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194210</v>
      </c>
      <c r="S18" s="626"/>
      <c r="T18" s="626"/>
      <c r="U18" s="626"/>
      <c r="V18" s="626"/>
      <c r="W18" s="626"/>
      <c r="X18" s="626"/>
      <c r="Y18" s="627"/>
      <c r="Z18" s="628">
        <v>5.4</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222</v>
      </c>
      <c r="BH19" s="626"/>
      <c r="BI19" s="626"/>
      <c r="BJ19" s="626"/>
      <c r="BK19" s="626"/>
      <c r="BL19" s="626"/>
      <c r="BM19" s="626"/>
      <c r="BN19" s="627"/>
      <c r="BO19" s="628" t="s">
        <v>222</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2272811</v>
      </c>
      <c r="S20" s="626"/>
      <c r="T20" s="626"/>
      <c r="U20" s="626"/>
      <c r="V20" s="626"/>
      <c r="W20" s="626"/>
      <c r="X20" s="626"/>
      <c r="Y20" s="627"/>
      <c r="Z20" s="628">
        <v>63.4</v>
      </c>
      <c r="AA20" s="628"/>
      <c r="AB20" s="628"/>
      <c r="AC20" s="628"/>
      <c r="AD20" s="629">
        <v>2078601</v>
      </c>
      <c r="AE20" s="629"/>
      <c r="AF20" s="629"/>
      <c r="AG20" s="629"/>
      <c r="AH20" s="629"/>
      <c r="AI20" s="629"/>
      <c r="AJ20" s="629"/>
      <c r="AK20" s="629"/>
      <c r="AL20" s="630">
        <v>99.2</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222</v>
      </c>
      <c r="BH20" s="626"/>
      <c r="BI20" s="626"/>
      <c r="BJ20" s="626"/>
      <c r="BK20" s="626"/>
      <c r="BL20" s="626"/>
      <c r="BM20" s="626"/>
      <c r="BN20" s="627"/>
      <c r="BO20" s="628" t="s">
        <v>222</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3166863</v>
      </c>
      <c r="CS20" s="626"/>
      <c r="CT20" s="626"/>
      <c r="CU20" s="626"/>
      <c r="CV20" s="626"/>
      <c r="CW20" s="626"/>
      <c r="CX20" s="626"/>
      <c r="CY20" s="627"/>
      <c r="CZ20" s="628">
        <v>100</v>
      </c>
      <c r="DA20" s="628"/>
      <c r="DB20" s="628"/>
      <c r="DC20" s="628"/>
      <c r="DD20" s="634">
        <v>237493</v>
      </c>
      <c r="DE20" s="626"/>
      <c r="DF20" s="626"/>
      <c r="DG20" s="626"/>
      <c r="DH20" s="626"/>
      <c r="DI20" s="626"/>
      <c r="DJ20" s="626"/>
      <c r="DK20" s="626"/>
      <c r="DL20" s="626"/>
      <c r="DM20" s="626"/>
      <c r="DN20" s="626"/>
      <c r="DO20" s="626"/>
      <c r="DP20" s="627"/>
      <c r="DQ20" s="634">
        <v>2591962</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773</v>
      </c>
      <c r="S21" s="626"/>
      <c r="T21" s="626"/>
      <c r="U21" s="626"/>
      <c r="V21" s="626"/>
      <c r="W21" s="626"/>
      <c r="X21" s="626"/>
      <c r="Y21" s="627"/>
      <c r="Z21" s="628">
        <v>0</v>
      </c>
      <c r="AA21" s="628"/>
      <c r="AB21" s="628"/>
      <c r="AC21" s="628"/>
      <c r="AD21" s="629">
        <v>773</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10853</v>
      </c>
      <c r="S22" s="626"/>
      <c r="T22" s="626"/>
      <c r="U22" s="626"/>
      <c r="V22" s="626"/>
      <c r="W22" s="626"/>
      <c r="X22" s="626"/>
      <c r="Y22" s="627"/>
      <c r="Z22" s="628">
        <v>0.3</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77069</v>
      </c>
      <c r="S23" s="626"/>
      <c r="T23" s="626"/>
      <c r="U23" s="626"/>
      <c r="V23" s="626"/>
      <c r="W23" s="626"/>
      <c r="X23" s="626"/>
      <c r="Y23" s="627"/>
      <c r="Z23" s="628">
        <v>2.2000000000000002</v>
      </c>
      <c r="AA23" s="628"/>
      <c r="AB23" s="628"/>
      <c r="AC23" s="628"/>
      <c r="AD23" s="629">
        <v>9519</v>
      </c>
      <c r="AE23" s="629"/>
      <c r="AF23" s="629"/>
      <c r="AG23" s="629"/>
      <c r="AH23" s="629"/>
      <c r="AI23" s="629"/>
      <c r="AJ23" s="629"/>
      <c r="AK23" s="629"/>
      <c r="AL23" s="630">
        <v>0.5</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222</v>
      </c>
      <c r="BH23" s="626"/>
      <c r="BI23" s="626"/>
      <c r="BJ23" s="626"/>
      <c r="BK23" s="626"/>
      <c r="BL23" s="626"/>
      <c r="BM23" s="626"/>
      <c r="BN23" s="627"/>
      <c r="BO23" s="628" t="s">
        <v>222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6340</v>
      </c>
      <c r="S24" s="626"/>
      <c r="T24" s="626"/>
      <c r="U24" s="626"/>
      <c r="V24" s="626"/>
      <c r="W24" s="626"/>
      <c r="X24" s="626"/>
      <c r="Y24" s="627"/>
      <c r="Z24" s="628">
        <v>0.2</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1572225</v>
      </c>
      <c r="CS24" s="615"/>
      <c r="CT24" s="615"/>
      <c r="CU24" s="615"/>
      <c r="CV24" s="615"/>
      <c r="CW24" s="615"/>
      <c r="CX24" s="615"/>
      <c r="CY24" s="616"/>
      <c r="CZ24" s="652">
        <v>49.6</v>
      </c>
      <c r="DA24" s="653"/>
      <c r="DB24" s="653"/>
      <c r="DC24" s="654"/>
      <c r="DD24" s="651">
        <v>1241307</v>
      </c>
      <c r="DE24" s="615"/>
      <c r="DF24" s="615"/>
      <c r="DG24" s="615"/>
      <c r="DH24" s="615"/>
      <c r="DI24" s="615"/>
      <c r="DJ24" s="615"/>
      <c r="DK24" s="616"/>
      <c r="DL24" s="651">
        <v>1180557</v>
      </c>
      <c r="DM24" s="615"/>
      <c r="DN24" s="615"/>
      <c r="DO24" s="615"/>
      <c r="DP24" s="615"/>
      <c r="DQ24" s="615"/>
      <c r="DR24" s="615"/>
      <c r="DS24" s="615"/>
      <c r="DT24" s="615"/>
      <c r="DU24" s="615"/>
      <c r="DV24" s="616"/>
      <c r="DW24" s="619">
        <v>53.7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273319</v>
      </c>
      <c r="S25" s="626"/>
      <c r="T25" s="626"/>
      <c r="U25" s="626"/>
      <c r="V25" s="626"/>
      <c r="W25" s="626"/>
      <c r="X25" s="626"/>
      <c r="Y25" s="627"/>
      <c r="Z25" s="628">
        <v>7.6</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844214</v>
      </c>
      <c r="CS25" s="657"/>
      <c r="CT25" s="657"/>
      <c r="CU25" s="657"/>
      <c r="CV25" s="657"/>
      <c r="CW25" s="657"/>
      <c r="CX25" s="657"/>
      <c r="CY25" s="658"/>
      <c r="CZ25" s="659">
        <v>26.7</v>
      </c>
      <c r="DA25" s="660"/>
      <c r="DB25" s="660"/>
      <c r="DC25" s="661"/>
      <c r="DD25" s="634">
        <v>765700</v>
      </c>
      <c r="DE25" s="657"/>
      <c r="DF25" s="657"/>
      <c r="DG25" s="657"/>
      <c r="DH25" s="657"/>
      <c r="DI25" s="657"/>
      <c r="DJ25" s="657"/>
      <c r="DK25" s="658"/>
      <c r="DL25" s="634">
        <v>735607</v>
      </c>
      <c r="DM25" s="657"/>
      <c r="DN25" s="657"/>
      <c r="DO25" s="657"/>
      <c r="DP25" s="657"/>
      <c r="DQ25" s="657"/>
      <c r="DR25" s="657"/>
      <c r="DS25" s="657"/>
      <c r="DT25" s="657"/>
      <c r="DU25" s="657"/>
      <c r="DV25" s="658"/>
      <c r="DW25" s="630">
        <v>33.5</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525602</v>
      </c>
      <c r="CS26" s="626"/>
      <c r="CT26" s="626"/>
      <c r="CU26" s="626"/>
      <c r="CV26" s="626"/>
      <c r="CW26" s="626"/>
      <c r="CX26" s="626"/>
      <c r="CY26" s="627"/>
      <c r="CZ26" s="659">
        <v>16.600000000000001</v>
      </c>
      <c r="DA26" s="660"/>
      <c r="DB26" s="660"/>
      <c r="DC26" s="661"/>
      <c r="DD26" s="634">
        <v>449211</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136126</v>
      </c>
      <c r="S27" s="626"/>
      <c r="T27" s="626"/>
      <c r="U27" s="626"/>
      <c r="V27" s="626"/>
      <c r="W27" s="626"/>
      <c r="X27" s="626"/>
      <c r="Y27" s="627"/>
      <c r="Z27" s="628">
        <v>3.8</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752008</v>
      </c>
      <c r="BH27" s="626"/>
      <c r="BI27" s="626"/>
      <c r="BJ27" s="626"/>
      <c r="BK27" s="626"/>
      <c r="BL27" s="626"/>
      <c r="BM27" s="626"/>
      <c r="BN27" s="627"/>
      <c r="BO27" s="628">
        <v>100</v>
      </c>
      <c r="BP27" s="628"/>
      <c r="BQ27" s="628"/>
      <c r="BR27" s="628"/>
      <c r="BS27" s="634" t="s">
        <v>222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367509</v>
      </c>
      <c r="CS27" s="657"/>
      <c r="CT27" s="657"/>
      <c r="CU27" s="657"/>
      <c r="CV27" s="657"/>
      <c r="CW27" s="657"/>
      <c r="CX27" s="657"/>
      <c r="CY27" s="658"/>
      <c r="CZ27" s="659">
        <v>11.6</v>
      </c>
      <c r="DA27" s="660"/>
      <c r="DB27" s="660"/>
      <c r="DC27" s="661"/>
      <c r="DD27" s="634">
        <v>124309</v>
      </c>
      <c r="DE27" s="657"/>
      <c r="DF27" s="657"/>
      <c r="DG27" s="657"/>
      <c r="DH27" s="657"/>
      <c r="DI27" s="657"/>
      <c r="DJ27" s="657"/>
      <c r="DK27" s="658"/>
      <c r="DL27" s="634">
        <v>93652</v>
      </c>
      <c r="DM27" s="657"/>
      <c r="DN27" s="657"/>
      <c r="DO27" s="657"/>
      <c r="DP27" s="657"/>
      <c r="DQ27" s="657"/>
      <c r="DR27" s="657"/>
      <c r="DS27" s="657"/>
      <c r="DT27" s="657"/>
      <c r="DU27" s="657"/>
      <c r="DV27" s="658"/>
      <c r="DW27" s="630">
        <v>4.3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11371</v>
      </c>
      <c r="S28" s="626"/>
      <c r="T28" s="626"/>
      <c r="U28" s="626"/>
      <c r="V28" s="626"/>
      <c r="W28" s="626"/>
      <c r="X28" s="626"/>
      <c r="Y28" s="627"/>
      <c r="Z28" s="628">
        <v>0.3</v>
      </c>
      <c r="AA28" s="628"/>
      <c r="AB28" s="628"/>
      <c r="AC28" s="628"/>
      <c r="AD28" s="629" t="s">
        <v>222</v>
      </c>
      <c r="AE28" s="629"/>
      <c r="AF28" s="629"/>
      <c r="AG28" s="629"/>
      <c r="AH28" s="629"/>
      <c r="AI28" s="629"/>
      <c r="AJ28" s="629"/>
      <c r="AK28" s="629"/>
      <c r="AL28" s="630" t="s">
        <v>222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360502</v>
      </c>
      <c r="CS28" s="626"/>
      <c r="CT28" s="626"/>
      <c r="CU28" s="626"/>
      <c r="CV28" s="626"/>
      <c r="CW28" s="626"/>
      <c r="CX28" s="626"/>
      <c r="CY28" s="627"/>
      <c r="CZ28" s="659">
        <v>11.4</v>
      </c>
      <c r="DA28" s="660"/>
      <c r="DB28" s="660"/>
      <c r="DC28" s="661"/>
      <c r="DD28" s="634">
        <v>351298</v>
      </c>
      <c r="DE28" s="626"/>
      <c r="DF28" s="626"/>
      <c r="DG28" s="626"/>
      <c r="DH28" s="626"/>
      <c r="DI28" s="626"/>
      <c r="DJ28" s="626"/>
      <c r="DK28" s="627"/>
      <c r="DL28" s="634">
        <v>351298</v>
      </c>
      <c r="DM28" s="626"/>
      <c r="DN28" s="626"/>
      <c r="DO28" s="626"/>
      <c r="DP28" s="626"/>
      <c r="DQ28" s="626"/>
      <c r="DR28" s="626"/>
      <c r="DS28" s="626"/>
      <c r="DT28" s="626"/>
      <c r="DU28" s="626"/>
      <c r="DV28" s="627"/>
      <c r="DW28" s="630">
        <v>16</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540</v>
      </c>
      <c r="S29" s="626"/>
      <c r="T29" s="626"/>
      <c r="U29" s="626"/>
      <c r="V29" s="626"/>
      <c r="W29" s="626"/>
      <c r="X29" s="626"/>
      <c r="Y29" s="627"/>
      <c r="Z29" s="628">
        <v>0</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360502</v>
      </c>
      <c r="CS29" s="657"/>
      <c r="CT29" s="657"/>
      <c r="CU29" s="657"/>
      <c r="CV29" s="657"/>
      <c r="CW29" s="657"/>
      <c r="CX29" s="657"/>
      <c r="CY29" s="658"/>
      <c r="CZ29" s="659">
        <v>11.4</v>
      </c>
      <c r="DA29" s="660"/>
      <c r="DB29" s="660"/>
      <c r="DC29" s="661"/>
      <c r="DD29" s="634">
        <v>351298</v>
      </c>
      <c r="DE29" s="657"/>
      <c r="DF29" s="657"/>
      <c r="DG29" s="657"/>
      <c r="DH29" s="657"/>
      <c r="DI29" s="657"/>
      <c r="DJ29" s="657"/>
      <c r="DK29" s="658"/>
      <c r="DL29" s="634">
        <v>351298</v>
      </c>
      <c r="DM29" s="657"/>
      <c r="DN29" s="657"/>
      <c r="DO29" s="657"/>
      <c r="DP29" s="657"/>
      <c r="DQ29" s="657"/>
      <c r="DR29" s="657"/>
      <c r="DS29" s="657"/>
      <c r="DT29" s="657"/>
      <c r="DU29" s="657"/>
      <c r="DV29" s="658"/>
      <c r="DW29" s="630">
        <v>16</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t="s">
        <v>222</v>
      </c>
      <c r="S30" s="626"/>
      <c r="T30" s="626"/>
      <c r="U30" s="626"/>
      <c r="V30" s="626"/>
      <c r="W30" s="626"/>
      <c r="X30" s="626"/>
      <c r="Y30" s="627"/>
      <c r="Z30" s="628" t="s">
        <v>222</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98.8</v>
      </c>
      <c r="BH30" s="684"/>
      <c r="BI30" s="684"/>
      <c r="BJ30" s="684"/>
      <c r="BK30" s="684"/>
      <c r="BL30" s="684"/>
      <c r="BM30" s="620">
        <v>95.4</v>
      </c>
      <c r="BN30" s="684"/>
      <c r="BO30" s="684"/>
      <c r="BP30" s="684"/>
      <c r="BQ30" s="685"/>
      <c r="BR30" s="683">
        <v>99.2</v>
      </c>
      <c r="BS30" s="684"/>
      <c r="BT30" s="684"/>
      <c r="BU30" s="684"/>
      <c r="BV30" s="684"/>
      <c r="BW30" s="684"/>
      <c r="BX30" s="620">
        <v>95</v>
      </c>
      <c r="BY30" s="684"/>
      <c r="BZ30" s="684"/>
      <c r="CA30" s="684"/>
      <c r="CB30" s="685"/>
      <c r="CD30" s="688"/>
      <c r="CE30" s="689"/>
      <c r="CF30" s="639" t="s">
        <v>293</v>
      </c>
      <c r="CG30" s="640"/>
      <c r="CH30" s="640"/>
      <c r="CI30" s="640"/>
      <c r="CJ30" s="640"/>
      <c r="CK30" s="640"/>
      <c r="CL30" s="640"/>
      <c r="CM30" s="640"/>
      <c r="CN30" s="640"/>
      <c r="CO30" s="640"/>
      <c r="CP30" s="640"/>
      <c r="CQ30" s="641"/>
      <c r="CR30" s="625">
        <v>321152</v>
      </c>
      <c r="CS30" s="626"/>
      <c r="CT30" s="626"/>
      <c r="CU30" s="626"/>
      <c r="CV30" s="626"/>
      <c r="CW30" s="626"/>
      <c r="CX30" s="626"/>
      <c r="CY30" s="627"/>
      <c r="CZ30" s="659">
        <v>10.1</v>
      </c>
      <c r="DA30" s="660"/>
      <c r="DB30" s="660"/>
      <c r="DC30" s="661"/>
      <c r="DD30" s="634">
        <v>315909</v>
      </c>
      <c r="DE30" s="626"/>
      <c r="DF30" s="626"/>
      <c r="DG30" s="626"/>
      <c r="DH30" s="626"/>
      <c r="DI30" s="626"/>
      <c r="DJ30" s="626"/>
      <c r="DK30" s="627"/>
      <c r="DL30" s="634">
        <v>315909</v>
      </c>
      <c r="DM30" s="626"/>
      <c r="DN30" s="626"/>
      <c r="DO30" s="626"/>
      <c r="DP30" s="626"/>
      <c r="DQ30" s="626"/>
      <c r="DR30" s="626"/>
      <c r="DS30" s="626"/>
      <c r="DT30" s="626"/>
      <c r="DU30" s="626"/>
      <c r="DV30" s="627"/>
      <c r="DW30" s="630">
        <v>14.4</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639894</v>
      </c>
      <c r="S31" s="626"/>
      <c r="T31" s="626"/>
      <c r="U31" s="626"/>
      <c r="V31" s="626"/>
      <c r="W31" s="626"/>
      <c r="X31" s="626"/>
      <c r="Y31" s="627"/>
      <c r="Z31" s="628">
        <v>17.899999999999999</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98.4</v>
      </c>
      <c r="BH31" s="657"/>
      <c r="BI31" s="657"/>
      <c r="BJ31" s="657"/>
      <c r="BK31" s="657"/>
      <c r="BL31" s="657"/>
      <c r="BM31" s="631">
        <v>93.2</v>
      </c>
      <c r="BN31" s="681"/>
      <c r="BO31" s="681"/>
      <c r="BP31" s="681"/>
      <c r="BQ31" s="682"/>
      <c r="BR31" s="680">
        <v>98.9</v>
      </c>
      <c r="BS31" s="657"/>
      <c r="BT31" s="657"/>
      <c r="BU31" s="657"/>
      <c r="BV31" s="657"/>
      <c r="BW31" s="657"/>
      <c r="BX31" s="631">
        <v>92.6</v>
      </c>
      <c r="BY31" s="681"/>
      <c r="BZ31" s="681"/>
      <c r="CA31" s="681"/>
      <c r="CB31" s="682"/>
      <c r="CD31" s="688"/>
      <c r="CE31" s="689"/>
      <c r="CF31" s="639" t="s">
        <v>297</v>
      </c>
      <c r="CG31" s="640"/>
      <c r="CH31" s="640"/>
      <c r="CI31" s="640"/>
      <c r="CJ31" s="640"/>
      <c r="CK31" s="640"/>
      <c r="CL31" s="640"/>
      <c r="CM31" s="640"/>
      <c r="CN31" s="640"/>
      <c r="CO31" s="640"/>
      <c r="CP31" s="640"/>
      <c r="CQ31" s="641"/>
      <c r="CR31" s="625">
        <v>39350</v>
      </c>
      <c r="CS31" s="657"/>
      <c r="CT31" s="657"/>
      <c r="CU31" s="657"/>
      <c r="CV31" s="657"/>
      <c r="CW31" s="657"/>
      <c r="CX31" s="657"/>
      <c r="CY31" s="658"/>
      <c r="CZ31" s="659">
        <v>1.2</v>
      </c>
      <c r="DA31" s="660"/>
      <c r="DB31" s="660"/>
      <c r="DC31" s="661"/>
      <c r="DD31" s="634">
        <v>35389</v>
      </c>
      <c r="DE31" s="657"/>
      <c r="DF31" s="657"/>
      <c r="DG31" s="657"/>
      <c r="DH31" s="657"/>
      <c r="DI31" s="657"/>
      <c r="DJ31" s="657"/>
      <c r="DK31" s="658"/>
      <c r="DL31" s="634">
        <v>35389</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29425</v>
      </c>
      <c r="S32" s="626"/>
      <c r="T32" s="626"/>
      <c r="U32" s="626"/>
      <c r="V32" s="626"/>
      <c r="W32" s="626"/>
      <c r="X32" s="626"/>
      <c r="Y32" s="627"/>
      <c r="Z32" s="628">
        <v>0.8</v>
      </c>
      <c r="AA32" s="628"/>
      <c r="AB32" s="628"/>
      <c r="AC32" s="628"/>
      <c r="AD32" s="629">
        <v>5829</v>
      </c>
      <c r="AE32" s="629"/>
      <c r="AF32" s="629"/>
      <c r="AG32" s="629"/>
      <c r="AH32" s="629"/>
      <c r="AI32" s="629"/>
      <c r="AJ32" s="629"/>
      <c r="AK32" s="629"/>
      <c r="AL32" s="630">
        <v>0.3</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97.6</v>
      </c>
      <c r="BN32" s="693"/>
      <c r="BO32" s="693"/>
      <c r="BP32" s="693"/>
      <c r="BQ32" s="695"/>
      <c r="BR32" s="692">
        <v>99.5</v>
      </c>
      <c r="BS32" s="693"/>
      <c r="BT32" s="693"/>
      <c r="BU32" s="693"/>
      <c r="BV32" s="693"/>
      <c r="BW32" s="693"/>
      <c r="BX32" s="694">
        <v>97.3</v>
      </c>
      <c r="BY32" s="693"/>
      <c r="BZ32" s="693"/>
      <c r="CA32" s="693"/>
      <c r="CB32" s="695"/>
      <c r="CD32" s="690"/>
      <c r="CE32" s="691"/>
      <c r="CF32" s="639" t="s">
        <v>300</v>
      </c>
      <c r="CG32" s="640"/>
      <c r="CH32" s="640"/>
      <c r="CI32" s="640"/>
      <c r="CJ32" s="640"/>
      <c r="CK32" s="640"/>
      <c r="CL32" s="640"/>
      <c r="CM32" s="640"/>
      <c r="CN32" s="640"/>
      <c r="CO32" s="640"/>
      <c r="CP32" s="640"/>
      <c r="CQ32" s="641"/>
      <c r="CR32" s="625" t="s">
        <v>222</v>
      </c>
      <c r="CS32" s="626"/>
      <c r="CT32" s="626"/>
      <c r="CU32" s="626"/>
      <c r="CV32" s="626"/>
      <c r="CW32" s="626"/>
      <c r="CX32" s="626"/>
      <c r="CY32" s="627"/>
      <c r="CZ32" s="659" t="s">
        <v>222</v>
      </c>
      <c r="DA32" s="660"/>
      <c r="DB32" s="660"/>
      <c r="DC32" s="661"/>
      <c r="DD32" s="634" t="s">
        <v>222</v>
      </c>
      <c r="DE32" s="626"/>
      <c r="DF32" s="626"/>
      <c r="DG32" s="626"/>
      <c r="DH32" s="626"/>
      <c r="DI32" s="626"/>
      <c r="DJ32" s="626"/>
      <c r="DK32" s="627"/>
      <c r="DL32" s="634" t="s">
        <v>222</v>
      </c>
      <c r="DM32" s="626"/>
      <c r="DN32" s="626"/>
      <c r="DO32" s="626"/>
      <c r="DP32" s="626"/>
      <c r="DQ32" s="626"/>
      <c r="DR32" s="626"/>
      <c r="DS32" s="626"/>
      <c r="DT32" s="626"/>
      <c r="DU32" s="626"/>
      <c r="DV32" s="627"/>
      <c r="DW32" s="630" t="s">
        <v>222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125938</v>
      </c>
      <c r="S33" s="626"/>
      <c r="T33" s="626"/>
      <c r="U33" s="626"/>
      <c r="V33" s="626"/>
      <c r="W33" s="626"/>
      <c r="X33" s="626"/>
      <c r="Y33" s="627"/>
      <c r="Z33" s="628">
        <v>3.5</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1357145</v>
      </c>
      <c r="CS33" s="657"/>
      <c r="CT33" s="657"/>
      <c r="CU33" s="657"/>
      <c r="CV33" s="657"/>
      <c r="CW33" s="657"/>
      <c r="CX33" s="657"/>
      <c r="CY33" s="658"/>
      <c r="CZ33" s="659">
        <v>42.9</v>
      </c>
      <c r="DA33" s="660"/>
      <c r="DB33" s="660"/>
      <c r="DC33" s="661"/>
      <c r="DD33" s="634">
        <v>1139813</v>
      </c>
      <c r="DE33" s="657"/>
      <c r="DF33" s="657"/>
      <c r="DG33" s="657"/>
      <c r="DH33" s="657"/>
      <c r="DI33" s="657"/>
      <c r="DJ33" s="657"/>
      <c r="DK33" s="658"/>
      <c r="DL33" s="634">
        <v>872503</v>
      </c>
      <c r="DM33" s="657"/>
      <c r="DN33" s="657"/>
      <c r="DO33" s="657"/>
      <c r="DP33" s="657"/>
      <c r="DQ33" s="657"/>
      <c r="DR33" s="657"/>
      <c r="DS33" s="657"/>
      <c r="DT33" s="657"/>
      <c r="DU33" s="657"/>
      <c r="DV33" s="658"/>
      <c r="DW33" s="630">
        <v>39.700000000000003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625566</v>
      </c>
      <c r="CS34" s="626"/>
      <c r="CT34" s="626"/>
      <c r="CU34" s="626"/>
      <c r="CV34" s="626"/>
      <c r="CW34" s="626"/>
      <c r="CX34" s="626"/>
      <c r="CY34" s="627"/>
      <c r="CZ34" s="659">
        <v>19.8</v>
      </c>
      <c r="DA34" s="660"/>
      <c r="DB34" s="660"/>
      <c r="DC34" s="661"/>
      <c r="DD34" s="634">
        <v>544842</v>
      </c>
      <c r="DE34" s="626"/>
      <c r="DF34" s="626"/>
      <c r="DG34" s="626"/>
      <c r="DH34" s="626"/>
      <c r="DI34" s="626"/>
      <c r="DJ34" s="626"/>
      <c r="DK34" s="627"/>
      <c r="DL34" s="634">
        <v>365515</v>
      </c>
      <c r="DM34" s="626"/>
      <c r="DN34" s="626"/>
      <c r="DO34" s="626"/>
      <c r="DP34" s="626"/>
      <c r="DQ34" s="626"/>
      <c r="DR34" s="626"/>
      <c r="DS34" s="626"/>
      <c r="DT34" s="626"/>
      <c r="DU34" s="626"/>
      <c r="DV34" s="627"/>
      <c r="DW34" s="630">
        <v>16.600000000000001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102138</v>
      </c>
      <c r="S35" s="626"/>
      <c r="T35" s="626"/>
      <c r="U35" s="626"/>
      <c r="V35" s="626"/>
      <c r="W35" s="626"/>
      <c r="X35" s="626"/>
      <c r="Y35" s="627"/>
      <c r="Z35" s="628">
        <v>2.8</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385366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-82100</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64511</v>
      </c>
      <c r="CS35" s="657"/>
      <c r="CT35" s="657"/>
      <c r="CU35" s="657"/>
      <c r="CV35" s="657"/>
      <c r="CW35" s="657"/>
      <c r="CX35" s="657"/>
      <c r="CY35" s="658"/>
      <c r="CZ35" s="659">
        <v>2</v>
      </c>
      <c r="DA35" s="660"/>
      <c r="DB35" s="660"/>
      <c r="DC35" s="661"/>
      <c r="DD35" s="634">
        <v>41729</v>
      </c>
      <c r="DE35" s="657"/>
      <c r="DF35" s="657"/>
      <c r="DG35" s="657"/>
      <c r="DH35" s="657"/>
      <c r="DI35" s="657"/>
      <c r="DJ35" s="657"/>
      <c r="DK35" s="658"/>
      <c r="DL35" s="634">
        <v>41729</v>
      </c>
      <c r="DM35" s="657"/>
      <c r="DN35" s="657"/>
      <c r="DO35" s="657"/>
      <c r="DP35" s="657"/>
      <c r="DQ35" s="657"/>
      <c r="DR35" s="657"/>
      <c r="DS35" s="657"/>
      <c r="DT35" s="657"/>
      <c r="DU35" s="657"/>
      <c r="DV35" s="658"/>
      <c r="DW35" s="630">
        <v>1.9</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3584459</v>
      </c>
      <c r="S36" s="698"/>
      <c r="T36" s="698"/>
      <c r="U36" s="698"/>
      <c r="V36" s="698"/>
      <c r="W36" s="698"/>
      <c r="X36" s="698"/>
      <c r="Y36" s="699"/>
      <c r="Z36" s="700">
        <v>100</v>
      </c>
      <c r="AA36" s="700"/>
      <c r="AB36" s="700"/>
      <c r="AC36" s="700"/>
      <c r="AD36" s="701">
        <v>2094722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104477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-91562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279529</v>
      </c>
      <c r="CS36" s="626"/>
      <c r="CT36" s="626"/>
      <c r="CU36" s="626"/>
      <c r="CV36" s="626"/>
      <c r="CW36" s="626"/>
      <c r="CX36" s="626"/>
      <c r="CY36" s="627"/>
      <c r="CZ36" s="659">
        <v>8.8000000000000007</v>
      </c>
      <c r="DA36" s="660"/>
      <c r="DB36" s="660"/>
      <c r="DC36" s="661"/>
      <c r="DD36" s="634">
        <v>217842</v>
      </c>
      <c r="DE36" s="626"/>
      <c r="DF36" s="626"/>
      <c r="DG36" s="626"/>
      <c r="DH36" s="626"/>
      <c r="DI36" s="626"/>
      <c r="DJ36" s="626"/>
      <c r="DK36" s="627"/>
      <c r="DL36" s="634">
        <v>177949</v>
      </c>
      <c r="DM36" s="626"/>
      <c r="DN36" s="626"/>
      <c r="DO36" s="626"/>
      <c r="DP36" s="626"/>
      <c r="DQ36" s="626"/>
      <c r="DR36" s="626"/>
      <c r="DS36" s="626"/>
      <c r="DT36" s="626"/>
      <c r="DU36" s="626"/>
      <c r="DV36" s="627"/>
      <c r="DW36" s="630">
        <v>8.1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682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1296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139186</v>
      </c>
      <c r="CS37" s="657"/>
      <c r="CT37" s="657"/>
      <c r="CU37" s="657"/>
      <c r="CV37" s="657"/>
      <c r="CW37" s="657"/>
      <c r="CX37" s="657"/>
      <c r="CY37" s="658"/>
      <c r="CZ37" s="659">
        <v>4.4000000000000004</v>
      </c>
      <c r="DA37" s="660"/>
      <c r="DB37" s="660"/>
      <c r="DC37" s="661"/>
      <c r="DD37" s="634">
        <v>137676</v>
      </c>
      <c r="DE37" s="657"/>
      <c r="DF37" s="657"/>
      <c r="DG37" s="657"/>
      <c r="DH37" s="657"/>
      <c r="DI37" s="657"/>
      <c r="DJ37" s="657"/>
      <c r="DK37" s="658"/>
      <c r="DL37" s="634">
        <v>133576</v>
      </c>
      <c r="DM37" s="657"/>
      <c r="DN37" s="657"/>
      <c r="DO37" s="657"/>
      <c r="DP37" s="657"/>
      <c r="DQ37" s="657"/>
      <c r="DR37" s="657"/>
      <c r="DS37" s="657"/>
      <c r="DT37" s="657"/>
      <c r="DU37" s="657"/>
      <c r="DV37" s="658"/>
      <c r="DW37" s="630">
        <v>6.1</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2146</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384684</v>
      </c>
      <c r="CS38" s="626"/>
      <c r="CT38" s="626"/>
      <c r="CU38" s="626"/>
      <c r="CV38" s="626"/>
      <c r="CW38" s="626"/>
      <c r="CX38" s="626"/>
      <c r="CY38" s="627"/>
      <c r="CZ38" s="659">
        <v>12.1</v>
      </c>
      <c r="DA38" s="660"/>
      <c r="DB38" s="660"/>
      <c r="DC38" s="661"/>
      <c r="DD38" s="634">
        <v>335400</v>
      </c>
      <c r="DE38" s="626"/>
      <c r="DF38" s="626"/>
      <c r="DG38" s="626"/>
      <c r="DH38" s="626"/>
      <c r="DI38" s="626"/>
      <c r="DJ38" s="626"/>
      <c r="DK38" s="627"/>
      <c r="DL38" s="634">
        <v>287310</v>
      </c>
      <c r="DM38" s="626"/>
      <c r="DN38" s="626"/>
      <c r="DO38" s="626"/>
      <c r="DP38" s="626"/>
      <c r="DQ38" s="626"/>
      <c r="DR38" s="626"/>
      <c r="DS38" s="626"/>
      <c r="DT38" s="626"/>
      <c r="DU38" s="626"/>
      <c r="DV38" s="627"/>
      <c r="DW38" s="630">
        <v>13.1</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84</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2855</v>
      </c>
      <c r="CS39" s="657"/>
      <c r="CT39" s="657"/>
      <c r="CU39" s="657"/>
      <c r="CV39" s="657"/>
      <c r="CW39" s="657"/>
      <c r="CX39" s="657"/>
      <c r="CY39" s="658"/>
      <c r="CZ39" s="659">
        <v>0.1</v>
      </c>
      <c r="DA39" s="660"/>
      <c r="DB39" s="660"/>
      <c r="DC39" s="661"/>
      <c r="DD39" s="634" t="s">
        <v>319</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66588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319</v>
      </c>
      <c r="CS40" s="626"/>
      <c r="CT40" s="626"/>
      <c r="CU40" s="626"/>
      <c r="CV40" s="626"/>
      <c r="CW40" s="626"/>
      <c r="CX40" s="626"/>
      <c r="CY40" s="627"/>
      <c r="CZ40" s="659" t="s">
        <v>319</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213619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324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237493</v>
      </c>
      <c r="CS42" s="626"/>
      <c r="CT42" s="626"/>
      <c r="CU42" s="626"/>
      <c r="CV42" s="626"/>
      <c r="CW42" s="626"/>
      <c r="CX42" s="626"/>
      <c r="CY42" s="627"/>
      <c r="CZ42" s="659">
        <v>7.5</v>
      </c>
      <c r="DA42" s="708"/>
      <c r="DB42" s="708"/>
      <c r="DC42" s="709"/>
      <c r="DD42" s="634">
        <v>210842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222</v>
      </c>
      <c r="CS43" s="657"/>
      <c r="CT43" s="657"/>
      <c r="CU43" s="657"/>
      <c r="CV43" s="657"/>
      <c r="CW43" s="657"/>
      <c r="CX43" s="657"/>
      <c r="CY43" s="658"/>
      <c r="CZ43" s="659" t="s">
        <v>222</v>
      </c>
      <c r="DA43" s="660"/>
      <c r="DB43" s="660"/>
      <c r="DC43" s="661"/>
      <c r="DD43" s="634" t="s">
        <v>222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237493</v>
      </c>
      <c r="CS44" s="626"/>
      <c r="CT44" s="626"/>
      <c r="CU44" s="626"/>
      <c r="CV44" s="626"/>
      <c r="CW44" s="626"/>
      <c r="CX44" s="626"/>
      <c r="CY44" s="627"/>
      <c r="CZ44" s="659">
        <v>7.5</v>
      </c>
      <c r="DA44" s="708"/>
      <c r="DB44" s="708"/>
      <c r="DC44" s="709"/>
      <c r="DD44" s="634">
        <v>210842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32919</v>
      </c>
      <c r="CS45" s="657"/>
      <c r="CT45" s="657"/>
      <c r="CU45" s="657"/>
      <c r="CV45" s="657"/>
      <c r="CW45" s="657"/>
      <c r="CX45" s="657"/>
      <c r="CY45" s="658"/>
      <c r="CZ45" s="659">
        <v>1</v>
      </c>
      <c r="DA45" s="660"/>
      <c r="DB45" s="660"/>
      <c r="DC45" s="661"/>
      <c r="DD45" s="634">
        <v>6279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204574</v>
      </c>
      <c r="CS46" s="626"/>
      <c r="CT46" s="626"/>
      <c r="CU46" s="626"/>
      <c r="CV46" s="626"/>
      <c r="CW46" s="626"/>
      <c r="CX46" s="626"/>
      <c r="CY46" s="627"/>
      <c r="CZ46" s="659">
        <v>6.5</v>
      </c>
      <c r="DA46" s="708"/>
      <c r="DB46" s="708"/>
      <c r="DC46" s="709"/>
      <c r="DD46" s="634">
        <v>204563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222</v>
      </c>
      <c r="CS47" s="657"/>
      <c r="CT47" s="657"/>
      <c r="CU47" s="657"/>
      <c r="CV47" s="657"/>
      <c r="CW47" s="657"/>
      <c r="CX47" s="657"/>
      <c r="CY47" s="658"/>
      <c r="CZ47" s="659" t="s">
        <v>222</v>
      </c>
      <c r="DA47" s="660"/>
      <c r="DB47" s="660"/>
      <c r="DC47" s="661"/>
      <c r="DD47" s="634" t="s">
        <v>222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3166863</v>
      </c>
      <c r="CS49" s="693"/>
      <c r="CT49" s="693"/>
      <c r="CU49" s="693"/>
      <c r="CV49" s="693"/>
      <c r="CW49" s="693"/>
      <c r="CX49" s="693"/>
      <c r="CY49" s="720"/>
      <c r="CZ49" s="721">
        <v>100</v>
      </c>
      <c r="DA49" s="722"/>
      <c r="DB49" s="722"/>
      <c r="DC49" s="723"/>
      <c r="DD49" s="724">
        <v>2591962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3607</v>
      </c>
      <c r="R7" s="755"/>
      <c r="S7" s="755"/>
      <c r="T7" s="755"/>
      <c r="U7" s="755"/>
      <c r="V7" s="755">
        <v>3166</v>
      </c>
      <c r="W7" s="755"/>
      <c r="X7" s="755"/>
      <c r="Y7" s="755"/>
      <c r="Z7" s="755"/>
      <c r="AA7" s="755">
        <v>441</v>
      </c>
      <c r="AB7" s="755"/>
      <c r="AC7" s="755"/>
      <c r="AD7" s="755"/>
      <c r="AE7" s="756"/>
      <c r="AF7" s="757">
        <v>429</v>
      </c>
      <c r="AG7" s="758"/>
      <c r="AH7" s="758"/>
      <c r="AI7" s="758"/>
      <c r="AJ7" s="759"/>
      <c r="AK7" s="794"/>
      <c r="AL7" s="795"/>
      <c r="AM7" s="795"/>
      <c r="AN7" s="795"/>
      <c r="AO7" s="795"/>
      <c r="AP7" s="795">
        <v>3223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c r="CI7" s="792"/>
      <c r="CJ7" s="792"/>
      <c r="CK7" s="792"/>
      <c r="CL7" s="793"/>
      <c r="CM7" s="791">
        <v>8</v>
      </c>
      <c r="CN7" s="792"/>
      <c r="CO7" s="792"/>
      <c r="CP7" s="792"/>
      <c r="CQ7" s="793"/>
      <c r="CR7" s="791">
        <v>5</v>
      </c>
      <c r="CS7" s="792"/>
      <c r="CT7" s="792"/>
      <c r="CU7" s="792"/>
      <c r="CV7" s="793"/>
      <c r="CW7" s="791"/>
      <c r="CX7" s="792"/>
      <c r="CY7" s="792"/>
      <c r="CZ7" s="792"/>
      <c r="DA7" s="793"/>
      <c r="DB7" s="791"/>
      <c r="DC7" s="792"/>
      <c r="DD7" s="792"/>
      <c r="DE7" s="792"/>
      <c r="DF7" s="793"/>
      <c r="DG7" s="791">
        <v>15</v>
      </c>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3</v>
      </c>
      <c r="R8" s="779"/>
      <c r="S8" s="779"/>
      <c r="T8" s="779"/>
      <c r="U8" s="779"/>
      <c r="V8" s="779">
        <v>27</v>
      </c>
      <c r="W8" s="779"/>
      <c r="X8" s="779"/>
      <c r="Y8" s="779"/>
      <c r="Z8" s="779"/>
      <c r="AA8" s="779">
        <v>-24</v>
      </c>
      <c r="AB8" s="779"/>
      <c r="AC8" s="779"/>
      <c r="AD8" s="779"/>
      <c r="AE8" s="780"/>
      <c r="AF8" s="781">
        <v>-24</v>
      </c>
      <c r="AG8" s="782"/>
      <c r="AH8" s="782"/>
      <c r="AI8" s="782"/>
      <c r="AJ8" s="783"/>
      <c r="AK8" s="784"/>
      <c r="AL8" s="785"/>
      <c r="AM8" s="785"/>
      <c r="AN8" s="785"/>
      <c r="AO8" s="785"/>
      <c r="AP8" s="785">
        <v>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3610</v>
      </c>
      <c r="R23" s="814"/>
      <c r="S23" s="814"/>
      <c r="T23" s="814"/>
      <c r="U23" s="814"/>
      <c r="V23" s="814">
        <v>3193</v>
      </c>
      <c r="W23" s="814"/>
      <c r="X23" s="814"/>
      <c r="Y23" s="814"/>
      <c r="Z23" s="814"/>
      <c r="AA23" s="814">
        <v>417</v>
      </c>
      <c r="AB23" s="814"/>
      <c r="AC23" s="814"/>
      <c r="AD23" s="814"/>
      <c r="AE23" s="815"/>
      <c r="AF23" s="816">
        <v>405</v>
      </c>
      <c r="AG23" s="814"/>
      <c r="AH23" s="814"/>
      <c r="AI23" s="814"/>
      <c r="AJ23" s="817"/>
      <c r="AK23" s="818"/>
      <c r="AL23" s="819"/>
      <c r="AM23" s="819"/>
      <c r="AN23" s="819"/>
      <c r="AO23" s="819"/>
      <c r="AP23" s="814">
        <v>3227</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1081</v>
      </c>
      <c r="R28" s="843"/>
      <c r="S28" s="843"/>
      <c r="T28" s="843"/>
      <c r="U28" s="843"/>
      <c r="V28" s="843">
        <v>1175</v>
      </c>
      <c r="W28" s="843"/>
      <c r="X28" s="843"/>
      <c r="Y28" s="843"/>
      <c r="Z28" s="843"/>
      <c r="AA28" s="843">
        <v>-94</v>
      </c>
      <c r="AB28" s="843"/>
      <c r="AC28" s="843"/>
      <c r="AD28" s="843"/>
      <c r="AE28" s="844"/>
      <c r="AF28" s="845">
        <v>-94</v>
      </c>
      <c r="AG28" s="843"/>
      <c r="AH28" s="843"/>
      <c r="AI28" s="843"/>
      <c r="AJ28" s="846"/>
      <c r="AK28" s="847">
        <v>55</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642</v>
      </c>
      <c r="R29" s="779"/>
      <c r="S29" s="779"/>
      <c r="T29" s="779"/>
      <c r="U29" s="779"/>
      <c r="V29" s="779">
        <v>627</v>
      </c>
      <c r="W29" s="779"/>
      <c r="X29" s="779"/>
      <c r="Y29" s="779"/>
      <c r="Z29" s="779"/>
      <c r="AA29" s="779">
        <v>15</v>
      </c>
      <c r="AB29" s="779"/>
      <c r="AC29" s="779"/>
      <c r="AD29" s="779"/>
      <c r="AE29" s="780"/>
      <c r="AF29" s="781">
        <v>15</v>
      </c>
      <c r="AG29" s="782"/>
      <c r="AH29" s="782"/>
      <c r="AI29" s="782"/>
      <c r="AJ29" s="783"/>
      <c r="AK29" s="850">
        <v>88</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87</v>
      </c>
      <c r="R30" s="779"/>
      <c r="S30" s="779"/>
      <c r="T30" s="779"/>
      <c r="U30" s="779"/>
      <c r="V30" s="779">
        <v>87</v>
      </c>
      <c r="W30" s="779"/>
      <c r="X30" s="779"/>
      <c r="Y30" s="779"/>
      <c r="Z30" s="779"/>
      <c r="AA30" s="779">
        <v>0</v>
      </c>
      <c r="AB30" s="779"/>
      <c r="AC30" s="779"/>
      <c r="AD30" s="779"/>
      <c r="AE30" s="780"/>
      <c r="AF30" s="781">
        <v>0</v>
      </c>
      <c r="AG30" s="782"/>
      <c r="AH30" s="782"/>
      <c r="AI30" s="782"/>
      <c r="AJ30" s="783"/>
      <c r="AK30" s="850">
        <v>22</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404</v>
      </c>
      <c r="R31" s="779"/>
      <c r="S31" s="779"/>
      <c r="T31" s="779"/>
      <c r="U31" s="779"/>
      <c r="V31" s="779">
        <v>35</v>
      </c>
      <c r="W31" s="779"/>
      <c r="X31" s="779"/>
      <c r="Y31" s="779"/>
      <c r="Z31" s="779"/>
      <c r="AA31" s="779">
        <v>369</v>
      </c>
      <c r="AB31" s="779"/>
      <c r="AC31" s="779"/>
      <c r="AD31" s="779"/>
      <c r="AE31" s="780"/>
      <c r="AF31" s="781">
        <v>369</v>
      </c>
      <c r="AG31" s="782"/>
      <c r="AH31" s="782"/>
      <c r="AI31" s="782"/>
      <c r="AJ31" s="783"/>
      <c r="AK31" s="850">
        <v>1</v>
      </c>
      <c r="AL31" s="851"/>
      <c r="AM31" s="851"/>
      <c r="AN31" s="851"/>
      <c r="AO31" s="851"/>
      <c r="AP31" s="851">
        <v>77</v>
      </c>
      <c r="AQ31" s="851"/>
      <c r="AR31" s="851"/>
      <c r="AS31" s="851"/>
      <c r="AT31" s="851"/>
      <c r="AU31" s="851"/>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251</v>
      </c>
      <c r="R32" s="779"/>
      <c r="S32" s="779"/>
      <c r="T32" s="779"/>
      <c r="U32" s="779"/>
      <c r="V32" s="779">
        <v>251</v>
      </c>
      <c r="W32" s="779"/>
      <c r="X32" s="779"/>
      <c r="Y32" s="779"/>
      <c r="Z32" s="779"/>
      <c r="AA32" s="779">
        <v>0</v>
      </c>
      <c r="AB32" s="779"/>
      <c r="AC32" s="779"/>
      <c r="AD32" s="779"/>
      <c r="AE32" s="780"/>
      <c r="AF32" s="781" t="s">
        <v>222</v>
      </c>
      <c r="AG32" s="782"/>
      <c r="AH32" s="782"/>
      <c r="AI32" s="782"/>
      <c r="AJ32" s="783"/>
      <c r="AK32" s="850">
        <v>104</v>
      </c>
      <c r="AL32" s="851"/>
      <c r="AM32" s="851"/>
      <c r="AN32" s="851"/>
      <c r="AO32" s="851"/>
      <c r="AP32" s="851">
        <v>2332</v>
      </c>
      <c r="AQ32" s="851"/>
      <c r="AR32" s="851"/>
      <c r="AS32" s="851"/>
      <c r="AT32" s="851"/>
      <c r="AU32" s="851">
        <v>1285</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290</v>
      </c>
      <c r="AG63" s="862"/>
      <c r="AH63" s="862"/>
      <c r="AI63" s="862"/>
      <c r="AJ63" s="863"/>
      <c r="AK63" s="864"/>
      <c r="AL63" s="859"/>
      <c r="AM63" s="859"/>
      <c r="AN63" s="859"/>
      <c r="AO63" s="859"/>
      <c r="AP63" s="862">
        <v>2409</v>
      </c>
      <c r="AQ63" s="862"/>
      <c r="AR63" s="862"/>
      <c r="AS63" s="862"/>
      <c r="AT63" s="862"/>
      <c r="AU63" s="862">
        <v>1285</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543</v>
      </c>
      <c r="C68" s="890"/>
      <c r="D68" s="890"/>
      <c r="E68" s="890"/>
      <c r="F68" s="890"/>
      <c r="G68" s="890"/>
      <c r="H68" s="890"/>
      <c r="I68" s="890"/>
      <c r="J68" s="890"/>
      <c r="K68" s="890"/>
      <c r="L68" s="890"/>
      <c r="M68" s="890"/>
      <c r="N68" s="890"/>
      <c r="O68" s="890"/>
      <c r="P68" s="891"/>
      <c r="Q68" s="892">
        <v>351</v>
      </c>
      <c r="R68" s="886"/>
      <c r="S68" s="886"/>
      <c r="T68" s="886"/>
      <c r="U68" s="886"/>
      <c r="V68" s="886">
        <v>344</v>
      </c>
      <c r="W68" s="886"/>
      <c r="X68" s="886"/>
      <c r="Y68" s="886"/>
      <c r="Z68" s="886"/>
      <c r="AA68" s="886">
        <v>7</v>
      </c>
      <c r="AB68" s="886"/>
      <c r="AC68" s="886"/>
      <c r="AD68" s="886"/>
      <c r="AE68" s="886"/>
      <c r="AF68" s="886">
        <v>7</v>
      </c>
      <c r="AG68" s="886"/>
      <c r="AH68" s="886"/>
      <c r="AI68" s="886"/>
      <c r="AJ68" s="886"/>
      <c r="AK68" s="886">
        <v>11</v>
      </c>
      <c r="AL68" s="886"/>
      <c r="AM68" s="886"/>
      <c r="AN68" s="886"/>
      <c r="AO68" s="886"/>
      <c r="AP68" s="886">
        <v>71</v>
      </c>
      <c r="AQ68" s="886"/>
      <c r="AR68" s="886"/>
      <c r="AS68" s="886"/>
      <c r="AT68" s="886"/>
      <c r="AU68" s="886">
        <v>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544</v>
      </c>
      <c r="C69" s="894"/>
      <c r="D69" s="894"/>
      <c r="E69" s="894"/>
      <c r="F69" s="894"/>
      <c r="G69" s="894"/>
      <c r="H69" s="894"/>
      <c r="I69" s="894"/>
      <c r="J69" s="894"/>
      <c r="K69" s="894"/>
      <c r="L69" s="894"/>
      <c r="M69" s="894"/>
      <c r="N69" s="894"/>
      <c r="O69" s="894"/>
      <c r="P69" s="895"/>
      <c r="Q69" s="896">
        <v>5242</v>
      </c>
      <c r="R69" s="851"/>
      <c r="S69" s="851"/>
      <c r="T69" s="851"/>
      <c r="U69" s="851"/>
      <c r="V69" s="851">
        <v>5217</v>
      </c>
      <c r="W69" s="851"/>
      <c r="X69" s="851"/>
      <c r="Y69" s="851"/>
      <c r="Z69" s="851"/>
      <c r="AA69" s="851">
        <v>26</v>
      </c>
      <c r="AB69" s="851"/>
      <c r="AC69" s="851"/>
      <c r="AD69" s="851"/>
      <c r="AE69" s="851"/>
      <c r="AF69" s="851">
        <v>26</v>
      </c>
      <c r="AG69" s="851"/>
      <c r="AH69" s="851"/>
      <c r="AI69" s="851"/>
      <c r="AJ69" s="851"/>
      <c r="AK69" s="851">
        <v>12</v>
      </c>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545</v>
      </c>
      <c r="C70" s="894"/>
      <c r="D70" s="894"/>
      <c r="E70" s="894"/>
      <c r="F70" s="894"/>
      <c r="G70" s="894"/>
      <c r="H70" s="894"/>
      <c r="I70" s="894"/>
      <c r="J70" s="894"/>
      <c r="K70" s="894"/>
      <c r="L70" s="894"/>
      <c r="M70" s="894"/>
      <c r="N70" s="894"/>
      <c r="O70" s="894"/>
      <c r="P70" s="895"/>
      <c r="Q70" s="896">
        <v>136</v>
      </c>
      <c r="R70" s="851"/>
      <c r="S70" s="851"/>
      <c r="T70" s="851"/>
      <c r="U70" s="851"/>
      <c r="V70" s="851">
        <v>87</v>
      </c>
      <c r="W70" s="851"/>
      <c r="X70" s="851"/>
      <c r="Y70" s="851"/>
      <c r="Z70" s="851"/>
      <c r="AA70" s="851">
        <v>49</v>
      </c>
      <c r="AB70" s="851"/>
      <c r="AC70" s="851"/>
      <c r="AD70" s="851"/>
      <c r="AE70" s="851"/>
      <c r="AF70" s="851">
        <v>49</v>
      </c>
      <c r="AG70" s="851"/>
      <c r="AH70" s="851"/>
      <c r="AI70" s="851"/>
      <c r="AJ70" s="851"/>
      <c r="AK70" s="851">
        <v>43</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546</v>
      </c>
      <c r="C71" s="894"/>
      <c r="D71" s="894"/>
      <c r="E71" s="894"/>
      <c r="F71" s="894"/>
      <c r="G71" s="894"/>
      <c r="H71" s="894"/>
      <c r="I71" s="894"/>
      <c r="J71" s="894"/>
      <c r="K71" s="894"/>
      <c r="L71" s="894"/>
      <c r="M71" s="894"/>
      <c r="N71" s="894"/>
      <c r="O71" s="894"/>
      <c r="P71" s="895"/>
      <c r="Q71" s="896">
        <v>14094</v>
      </c>
      <c r="R71" s="851"/>
      <c r="S71" s="851"/>
      <c r="T71" s="851"/>
      <c r="U71" s="851"/>
      <c r="V71" s="851">
        <v>13724</v>
      </c>
      <c r="W71" s="851"/>
      <c r="X71" s="851"/>
      <c r="Y71" s="851"/>
      <c r="Z71" s="851"/>
      <c r="AA71" s="851">
        <v>370</v>
      </c>
      <c r="AB71" s="851"/>
      <c r="AC71" s="851"/>
      <c r="AD71" s="851"/>
      <c r="AE71" s="851"/>
      <c r="AF71" s="851">
        <v>370</v>
      </c>
      <c r="AG71" s="851"/>
      <c r="AH71" s="851"/>
      <c r="AI71" s="851"/>
      <c r="AJ71" s="851"/>
      <c r="AK71" s="851">
        <v>40</v>
      </c>
      <c r="AL71" s="851"/>
      <c r="AM71" s="851"/>
      <c r="AN71" s="851"/>
      <c r="AO71" s="851"/>
      <c r="AP71" s="851">
        <v>3990</v>
      </c>
      <c r="AQ71" s="851"/>
      <c r="AR71" s="851"/>
      <c r="AS71" s="851"/>
      <c r="AT71" s="851"/>
      <c r="AU71" s="851">
        <v>35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547</v>
      </c>
      <c r="C72" s="894"/>
      <c r="D72" s="894"/>
      <c r="E72" s="894"/>
      <c r="F72" s="894"/>
      <c r="G72" s="894"/>
      <c r="H72" s="894"/>
      <c r="I72" s="894"/>
      <c r="J72" s="894"/>
      <c r="K72" s="894"/>
      <c r="L72" s="894"/>
      <c r="M72" s="894"/>
      <c r="N72" s="894"/>
      <c r="O72" s="894"/>
      <c r="P72" s="895"/>
      <c r="Q72" s="896">
        <v>203</v>
      </c>
      <c r="R72" s="851"/>
      <c r="S72" s="851"/>
      <c r="T72" s="851"/>
      <c r="U72" s="851"/>
      <c r="V72" s="851">
        <v>125</v>
      </c>
      <c r="W72" s="851"/>
      <c r="X72" s="851"/>
      <c r="Y72" s="851"/>
      <c r="Z72" s="851"/>
      <c r="AA72" s="851">
        <v>78</v>
      </c>
      <c r="AB72" s="851"/>
      <c r="AC72" s="851"/>
      <c r="AD72" s="851"/>
      <c r="AE72" s="851"/>
      <c r="AF72" s="851">
        <v>78</v>
      </c>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548</v>
      </c>
      <c r="C73" s="894"/>
      <c r="D73" s="894"/>
      <c r="E73" s="894"/>
      <c r="F73" s="894"/>
      <c r="G73" s="894"/>
      <c r="H73" s="894"/>
      <c r="I73" s="894"/>
      <c r="J73" s="894"/>
      <c r="K73" s="894"/>
      <c r="L73" s="894"/>
      <c r="M73" s="894"/>
      <c r="N73" s="894"/>
      <c r="O73" s="894"/>
      <c r="P73" s="895"/>
      <c r="Q73" s="896">
        <v>158</v>
      </c>
      <c r="R73" s="851"/>
      <c r="S73" s="851"/>
      <c r="T73" s="851"/>
      <c r="U73" s="851"/>
      <c r="V73" s="851">
        <v>149</v>
      </c>
      <c r="W73" s="851"/>
      <c r="X73" s="851"/>
      <c r="Y73" s="851"/>
      <c r="Z73" s="851"/>
      <c r="AA73" s="851">
        <v>8</v>
      </c>
      <c r="AB73" s="851"/>
      <c r="AC73" s="851"/>
      <c r="AD73" s="851"/>
      <c r="AE73" s="851"/>
      <c r="AF73" s="851">
        <v>8</v>
      </c>
      <c r="AG73" s="851"/>
      <c r="AH73" s="851"/>
      <c r="AI73" s="851"/>
      <c r="AJ73" s="851"/>
      <c r="AK73" s="851">
        <v>6</v>
      </c>
      <c r="AL73" s="851"/>
      <c r="AM73" s="851"/>
      <c r="AN73" s="851"/>
      <c r="AO73" s="851"/>
      <c r="AP73" s="851">
        <v>259</v>
      </c>
      <c r="AQ73" s="851"/>
      <c r="AR73" s="851"/>
      <c r="AS73" s="851"/>
      <c r="AT73" s="851"/>
      <c r="AU73" s="851">
        <v>19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550</v>
      </c>
      <c r="C74" s="894"/>
      <c r="D74" s="894"/>
      <c r="E74" s="894"/>
      <c r="F74" s="894"/>
      <c r="G74" s="894"/>
      <c r="H74" s="894"/>
      <c r="I74" s="894"/>
      <c r="J74" s="894"/>
      <c r="K74" s="894"/>
      <c r="L74" s="894"/>
      <c r="M74" s="894"/>
      <c r="N74" s="894"/>
      <c r="O74" s="894"/>
      <c r="P74" s="895"/>
      <c r="Q74" s="896">
        <v>177</v>
      </c>
      <c r="R74" s="851"/>
      <c r="S74" s="851"/>
      <c r="T74" s="851"/>
      <c r="U74" s="851"/>
      <c r="V74" s="851">
        <v>196</v>
      </c>
      <c r="W74" s="851"/>
      <c r="X74" s="851"/>
      <c r="Y74" s="851"/>
      <c r="Z74" s="851"/>
      <c r="AA74" s="851">
        <v>70</v>
      </c>
      <c r="AB74" s="851"/>
      <c r="AC74" s="851"/>
      <c r="AD74" s="851"/>
      <c r="AE74" s="851"/>
      <c r="AF74" s="851">
        <v>70</v>
      </c>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608</v>
      </c>
      <c r="AG88" s="862"/>
      <c r="AH88" s="862"/>
      <c r="AI88" s="862"/>
      <c r="AJ88" s="862"/>
      <c r="AK88" s="859"/>
      <c r="AL88" s="859"/>
      <c r="AM88" s="859"/>
      <c r="AN88" s="859"/>
      <c r="AO88" s="859"/>
      <c r="AP88" s="862">
        <v>4320</v>
      </c>
      <c r="AQ88" s="862"/>
      <c r="AR88" s="862"/>
      <c r="AS88" s="862"/>
      <c r="AT88" s="862"/>
      <c r="AU88" s="862">
        <v>60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c r="CX102" s="870"/>
      <c r="CY102" s="870"/>
      <c r="CZ102" s="870"/>
      <c r="DA102" s="913"/>
      <c r="DB102" s="912"/>
      <c r="DC102" s="870"/>
      <c r="DD102" s="870"/>
      <c r="DE102" s="870"/>
      <c r="DF102" s="913"/>
      <c r="DG102" s="912">
        <v>15</v>
      </c>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407325</v>
      </c>
      <c r="AB110" s="922"/>
      <c r="AC110" s="922"/>
      <c r="AD110" s="922"/>
      <c r="AE110" s="923"/>
      <c r="AF110" s="924">
        <v>374728</v>
      </c>
      <c r="AG110" s="922"/>
      <c r="AH110" s="922"/>
      <c r="AI110" s="922"/>
      <c r="AJ110" s="923"/>
      <c r="AK110" s="924">
        <v>360502</v>
      </c>
      <c r="AL110" s="922"/>
      <c r="AM110" s="922"/>
      <c r="AN110" s="922"/>
      <c r="AO110" s="923"/>
      <c r="AP110" s="925">
        <v>19.399999999999999</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3588220</v>
      </c>
      <c r="BR110" s="957"/>
      <c r="BS110" s="957"/>
      <c r="BT110" s="957"/>
      <c r="BU110" s="957"/>
      <c r="BV110" s="957">
        <v>3421915</v>
      </c>
      <c r="BW110" s="957"/>
      <c r="BX110" s="957"/>
      <c r="BY110" s="957"/>
      <c r="BZ110" s="957"/>
      <c r="CA110" s="957">
        <v>3226701</v>
      </c>
      <c r="CB110" s="957"/>
      <c r="CC110" s="957"/>
      <c r="CD110" s="957"/>
      <c r="CE110" s="957"/>
      <c r="CF110" s="971">
        <v>173.2</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37499</v>
      </c>
      <c r="BR111" s="950"/>
      <c r="BS111" s="950"/>
      <c r="BT111" s="950"/>
      <c r="BU111" s="950"/>
      <c r="BV111" s="950">
        <v>37500</v>
      </c>
      <c r="BW111" s="950"/>
      <c r="BX111" s="950"/>
      <c r="BY111" s="950"/>
      <c r="BZ111" s="950"/>
      <c r="CA111" s="950">
        <v>23020</v>
      </c>
      <c r="CB111" s="950"/>
      <c r="CC111" s="950"/>
      <c r="CD111" s="950"/>
      <c r="CE111" s="950"/>
      <c r="CF111" s="944">
        <v>1.2</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1476122</v>
      </c>
      <c r="BR112" s="950"/>
      <c r="BS112" s="950"/>
      <c r="BT112" s="950"/>
      <c r="BU112" s="950"/>
      <c r="BV112" s="950">
        <v>1317977</v>
      </c>
      <c r="BW112" s="950"/>
      <c r="BX112" s="950"/>
      <c r="BY112" s="950"/>
      <c r="BZ112" s="950"/>
      <c r="CA112" s="950">
        <v>1284755</v>
      </c>
      <c r="CB112" s="950"/>
      <c r="CC112" s="950"/>
      <c r="CD112" s="950"/>
      <c r="CE112" s="950"/>
      <c r="CF112" s="944">
        <v>69</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80400</v>
      </c>
      <c r="AB113" s="964"/>
      <c r="AC113" s="964"/>
      <c r="AD113" s="964"/>
      <c r="AE113" s="965"/>
      <c r="AF113" s="966">
        <v>90251</v>
      </c>
      <c r="AG113" s="964"/>
      <c r="AH113" s="964"/>
      <c r="AI113" s="964"/>
      <c r="AJ113" s="965"/>
      <c r="AK113" s="966">
        <v>80776</v>
      </c>
      <c r="AL113" s="964"/>
      <c r="AM113" s="964"/>
      <c r="AN113" s="964"/>
      <c r="AO113" s="965"/>
      <c r="AP113" s="967">
        <v>4.3</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46987</v>
      </c>
      <c r="BR113" s="950"/>
      <c r="BS113" s="950"/>
      <c r="BT113" s="950"/>
      <c r="BU113" s="950"/>
      <c r="BV113" s="950">
        <v>59834</v>
      </c>
      <c r="BW113" s="950"/>
      <c r="BX113" s="950"/>
      <c r="BY113" s="950"/>
      <c r="BZ113" s="950"/>
      <c r="CA113" s="950">
        <v>59389</v>
      </c>
      <c r="CB113" s="950"/>
      <c r="CC113" s="950"/>
      <c r="CD113" s="950"/>
      <c r="CE113" s="950"/>
      <c r="CF113" s="944">
        <v>3.2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4526</v>
      </c>
      <c r="AB114" s="989"/>
      <c r="AC114" s="989"/>
      <c r="AD114" s="989"/>
      <c r="AE114" s="990"/>
      <c r="AF114" s="991">
        <v>3937</v>
      </c>
      <c r="AG114" s="989"/>
      <c r="AH114" s="989"/>
      <c r="AI114" s="989"/>
      <c r="AJ114" s="990"/>
      <c r="AK114" s="991">
        <v>5364</v>
      </c>
      <c r="AL114" s="989"/>
      <c r="AM114" s="989"/>
      <c r="AN114" s="989"/>
      <c r="AO114" s="990"/>
      <c r="AP114" s="992">
        <v>0.3</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497856</v>
      </c>
      <c r="BR114" s="950"/>
      <c r="BS114" s="950"/>
      <c r="BT114" s="950"/>
      <c r="BU114" s="950"/>
      <c r="BV114" s="950">
        <v>365016</v>
      </c>
      <c r="BW114" s="950"/>
      <c r="BX114" s="950"/>
      <c r="BY114" s="950"/>
      <c r="BZ114" s="950"/>
      <c r="CA114" s="950">
        <v>316562</v>
      </c>
      <c r="CB114" s="950"/>
      <c r="CC114" s="950"/>
      <c r="CD114" s="950"/>
      <c r="CE114" s="950"/>
      <c r="CF114" s="944">
        <v>17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222</v>
      </c>
      <c r="AB115" s="964"/>
      <c r="AC115" s="964"/>
      <c r="AD115" s="964"/>
      <c r="AE115" s="965"/>
      <c r="AF115" s="966" t="s">
        <v>222</v>
      </c>
      <c r="AG115" s="964"/>
      <c r="AH115" s="964"/>
      <c r="AI115" s="964"/>
      <c r="AJ115" s="965"/>
      <c r="AK115" s="966" t="s">
        <v>222</v>
      </c>
      <c r="AL115" s="964"/>
      <c r="AM115" s="964"/>
      <c r="AN115" s="964"/>
      <c r="AO115" s="965"/>
      <c r="AP115" s="967" t="s">
        <v>222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37499</v>
      </c>
      <c r="DH115" s="989"/>
      <c r="DI115" s="989"/>
      <c r="DJ115" s="989"/>
      <c r="DK115" s="990"/>
      <c r="DL115" s="991">
        <v>37500</v>
      </c>
      <c r="DM115" s="989"/>
      <c r="DN115" s="989"/>
      <c r="DO115" s="989"/>
      <c r="DP115" s="990"/>
      <c r="DQ115" s="991">
        <v>23020</v>
      </c>
      <c r="DR115" s="989"/>
      <c r="DS115" s="989"/>
      <c r="DT115" s="989"/>
      <c r="DU115" s="990"/>
      <c r="DV115" s="992">
        <v>1.2</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492251</v>
      </c>
      <c r="AB117" s="1007"/>
      <c r="AC117" s="1007"/>
      <c r="AD117" s="1007"/>
      <c r="AE117" s="1008"/>
      <c r="AF117" s="1009">
        <v>468916</v>
      </c>
      <c r="AG117" s="1007"/>
      <c r="AH117" s="1007"/>
      <c r="AI117" s="1007"/>
      <c r="AJ117" s="1008"/>
      <c r="AK117" s="1009">
        <v>446642</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5646684</v>
      </c>
      <c r="BR119" s="1028"/>
      <c r="BS119" s="1028"/>
      <c r="BT119" s="1028"/>
      <c r="BU119" s="1028"/>
      <c r="BV119" s="1028">
        <v>5202242</v>
      </c>
      <c r="BW119" s="1028"/>
      <c r="BX119" s="1028"/>
      <c r="BY119" s="1028"/>
      <c r="BZ119" s="1028"/>
      <c r="CA119" s="1028">
        <v>4910427</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1697007</v>
      </c>
      <c r="BR120" s="957"/>
      <c r="BS120" s="957"/>
      <c r="BT120" s="957"/>
      <c r="BU120" s="957"/>
      <c r="BV120" s="957">
        <v>1652209</v>
      </c>
      <c r="BW120" s="957"/>
      <c r="BX120" s="957"/>
      <c r="BY120" s="957"/>
      <c r="BZ120" s="957"/>
      <c r="CA120" s="957">
        <v>1655062</v>
      </c>
      <c r="CB120" s="957"/>
      <c r="CC120" s="957"/>
      <c r="CD120" s="957"/>
      <c r="CE120" s="957"/>
      <c r="CF120" s="971">
        <v>88.9</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1476122</v>
      </c>
      <c r="DH120" s="957"/>
      <c r="DI120" s="957"/>
      <c r="DJ120" s="957"/>
      <c r="DK120" s="957"/>
      <c r="DL120" s="957">
        <v>1317977</v>
      </c>
      <c r="DM120" s="957"/>
      <c r="DN120" s="957"/>
      <c r="DO120" s="957"/>
      <c r="DP120" s="957"/>
      <c r="DQ120" s="957">
        <v>1284755</v>
      </c>
      <c r="DR120" s="957"/>
      <c r="DS120" s="957"/>
      <c r="DT120" s="957"/>
      <c r="DU120" s="957"/>
      <c r="DV120" s="958">
        <v>69</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24905</v>
      </c>
      <c r="BR121" s="950"/>
      <c r="BS121" s="950"/>
      <c r="BT121" s="950"/>
      <c r="BU121" s="950"/>
      <c r="BV121" s="950">
        <v>10703</v>
      </c>
      <c r="BW121" s="950"/>
      <c r="BX121" s="950"/>
      <c r="BY121" s="950"/>
      <c r="BZ121" s="950"/>
      <c r="CA121" s="950">
        <v>7004</v>
      </c>
      <c r="CB121" s="950"/>
      <c r="CC121" s="950"/>
      <c r="CD121" s="950"/>
      <c r="CE121" s="950"/>
      <c r="CF121" s="944">
        <v>0.4</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t="s">
        <v>222</v>
      </c>
      <c r="DH121" s="950"/>
      <c r="DI121" s="950"/>
      <c r="DJ121" s="950"/>
      <c r="DK121" s="950"/>
      <c r="DL121" s="950" t="s">
        <v>222</v>
      </c>
      <c r="DM121" s="950"/>
      <c r="DN121" s="950"/>
      <c r="DO121" s="950"/>
      <c r="DP121" s="950"/>
      <c r="DQ121" s="950" t="s">
        <v>222</v>
      </c>
      <c r="DR121" s="950"/>
      <c r="DS121" s="950"/>
      <c r="DT121" s="950"/>
      <c r="DU121" s="950"/>
      <c r="DV121" s="951" t="s">
        <v>222</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3929172</v>
      </c>
      <c r="BR122" s="1028"/>
      <c r="BS122" s="1028"/>
      <c r="BT122" s="1028"/>
      <c r="BU122" s="1028"/>
      <c r="BV122" s="1028">
        <v>3746236</v>
      </c>
      <c r="BW122" s="1028"/>
      <c r="BX122" s="1028"/>
      <c r="BY122" s="1028"/>
      <c r="BZ122" s="1028"/>
      <c r="CA122" s="1028">
        <v>3582111</v>
      </c>
      <c r="CB122" s="1028"/>
      <c r="CC122" s="1028"/>
      <c r="CD122" s="1028"/>
      <c r="CE122" s="1028"/>
      <c r="CF122" s="1048">
        <v>192.3</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5651084</v>
      </c>
      <c r="BR123" s="1096"/>
      <c r="BS123" s="1096"/>
      <c r="BT123" s="1096"/>
      <c r="BU123" s="1096"/>
      <c r="BV123" s="1096">
        <v>5409148</v>
      </c>
      <c r="BW123" s="1096"/>
      <c r="BX123" s="1096"/>
      <c r="BY123" s="1096"/>
      <c r="BZ123" s="1096"/>
      <c r="CA123" s="1096">
        <v>5244177</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222</v>
      </c>
      <c r="BR124" s="1058"/>
      <c r="BS124" s="1058"/>
      <c r="BT124" s="1058"/>
      <c r="BU124" s="1058"/>
      <c r="BV124" s="1058" t="s">
        <v>222</v>
      </c>
      <c r="BW124" s="1058"/>
      <c r="BX124" s="1058"/>
      <c r="BY124" s="1058"/>
      <c r="BZ124" s="1058"/>
      <c r="CA124" s="1058" t="s">
        <v>222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222</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11986</v>
      </c>
      <c r="AB128" s="1078"/>
      <c r="AC128" s="1078"/>
      <c r="AD128" s="1078"/>
      <c r="AE128" s="1079"/>
      <c r="AF128" s="1080">
        <v>3465</v>
      </c>
      <c r="AG128" s="1078"/>
      <c r="AH128" s="1078"/>
      <c r="AI128" s="1078"/>
      <c r="AJ128" s="1079"/>
      <c r="AK128" s="1080">
        <v>6732</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222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t="s">
        <v>222</v>
      </c>
      <c r="DR128" s="1070"/>
      <c r="DS128" s="1070"/>
      <c r="DT128" s="1070"/>
      <c r="DU128" s="1070"/>
      <c r="DV128" s="1071" t="s">
        <v>222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2228250</v>
      </c>
      <c r="AB129" s="989"/>
      <c r="AC129" s="989"/>
      <c r="AD129" s="989"/>
      <c r="AE129" s="990"/>
      <c r="AF129" s="991">
        <v>2310346</v>
      </c>
      <c r="AG129" s="989"/>
      <c r="AH129" s="989"/>
      <c r="AI129" s="989"/>
      <c r="AJ129" s="990"/>
      <c r="AK129" s="991">
        <v>2186297</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222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436333</v>
      </c>
      <c r="AB130" s="989"/>
      <c r="AC130" s="989"/>
      <c r="AD130" s="989"/>
      <c r="AE130" s="990"/>
      <c r="AF130" s="991">
        <v>410670</v>
      </c>
      <c r="AG130" s="989"/>
      <c r="AH130" s="989"/>
      <c r="AI130" s="989"/>
      <c r="AJ130" s="990"/>
      <c r="AK130" s="991">
        <v>323702</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3.8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1791917</v>
      </c>
      <c r="AB131" s="1014"/>
      <c r="AC131" s="1014"/>
      <c r="AD131" s="1014"/>
      <c r="AE131" s="1015"/>
      <c r="AF131" s="1013">
        <v>1899676</v>
      </c>
      <c r="AG131" s="1014"/>
      <c r="AH131" s="1014"/>
      <c r="AI131" s="1014"/>
      <c r="AJ131" s="1015"/>
      <c r="AK131" s="1013">
        <v>1862595</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222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2.451676054</v>
      </c>
      <c r="AB132" s="1130"/>
      <c r="AC132" s="1130"/>
      <c r="AD132" s="1130"/>
      <c r="AE132" s="1131"/>
      <c r="AF132" s="1132">
        <v>2.8837022729999999</v>
      </c>
      <c r="AG132" s="1130"/>
      <c r="AH132" s="1130"/>
      <c r="AI132" s="1130"/>
      <c r="AJ132" s="1131"/>
      <c r="AK132" s="1132">
        <v>6.2390374719999997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3.3</v>
      </c>
      <c r="AB133" s="1113"/>
      <c r="AC133" s="1113"/>
      <c r="AD133" s="1113"/>
      <c r="AE133" s="1114"/>
      <c r="AF133" s="1112">
        <v>2.7</v>
      </c>
      <c r="AG133" s="1113"/>
      <c r="AH133" s="1113"/>
      <c r="AI133" s="1113"/>
      <c r="AJ133" s="1114"/>
      <c r="AK133" s="1112">
        <v>3.8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844214</v>
      </c>
      <c r="L9" s="266">
        <v>111683</v>
      </c>
      <c r="M9" s="267">
        <v>115876</v>
      </c>
      <c r="N9" s="268">
        <v>-3.6</v>
      </c>
    </row>
    <row r="10" spans="1:16" x14ac:dyDescent="0.15">
      <c r="A10" s="250"/>
      <c r="B10" s="246"/>
      <c r="C10" s="246"/>
      <c r="D10" s="246"/>
      <c r="E10" s="246"/>
      <c r="F10" s="246"/>
      <c r="G10" s="1152" t="s">
        <v>475</v>
      </c>
      <c r="H10" s="1153"/>
      <c r="I10" s="1153"/>
      <c r="J10" s="1154"/>
      <c r="K10" s="269">
        <v>34882</v>
      </c>
      <c r="L10" s="270">
        <v>4615</v>
      </c>
      <c r="M10" s="271">
        <v>10922</v>
      </c>
      <c r="N10" s="272">
        <v>-57.7</v>
      </c>
    </row>
    <row r="11" spans="1:16" ht="13.5" customHeight="1" x14ac:dyDescent="0.15">
      <c r="A11" s="250"/>
      <c r="B11" s="246"/>
      <c r="C11" s="246"/>
      <c r="D11" s="246"/>
      <c r="E11" s="246"/>
      <c r="F11" s="246"/>
      <c r="G11" s="1152" t="s">
        <v>476</v>
      </c>
      <c r="H11" s="1153"/>
      <c r="I11" s="1153"/>
      <c r="J11" s="1154"/>
      <c r="K11" s="269">
        <v>102045</v>
      </c>
      <c r="L11" s="270">
        <v>13500</v>
      </c>
      <c r="M11" s="271">
        <v>18462</v>
      </c>
      <c r="N11" s="272">
        <v>-26.9</v>
      </c>
    </row>
    <row r="12" spans="1:16" ht="13.5" customHeight="1" x14ac:dyDescent="0.15">
      <c r="A12" s="250"/>
      <c r="B12" s="246"/>
      <c r="C12" s="246"/>
      <c r="D12" s="246"/>
      <c r="E12" s="246"/>
      <c r="F12" s="246"/>
      <c r="G12" s="1152" t="s">
        <v>477</v>
      </c>
      <c r="H12" s="1153"/>
      <c r="I12" s="1153"/>
      <c r="J12" s="1154"/>
      <c r="K12" s="269" t="s">
        <v>478</v>
      </c>
      <c r="L12" s="270" t="s">
        <v>478</v>
      </c>
      <c r="M12" s="271">
        <v>746</v>
      </c>
      <c r="N12" s="272" t="s">
        <v>478</v>
      </c>
    </row>
    <row r="13" spans="1:16" ht="13.5" customHeight="1" x14ac:dyDescent="0.15">
      <c r="A13" s="250"/>
      <c r="B13" s="246"/>
      <c r="C13" s="246"/>
      <c r="D13" s="246"/>
      <c r="E13" s="246"/>
      <c r="F13" s="246"/>
      <c r="G13" s="1152" t="s">
        <v>479</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480</v>
      </c>
      <c r="H14" s="1153"/>
      <c r="I14" s="1153"/>
      <c r="J14" s="1154"/>
      <c r="K14" s="269">
        <v>40151</v>
      </c>
      <c r="L14" s="270">
        <v>5312</v>
      </c>
      <c r="M14" s="271">
        <v>5201</v>
      </c>
      <c r="N14" s="272">
        <v>2.1</v>
      </c>
    </row>
    <row r="15" spans="1:16" ht="13.5" customHeight="1" x14ac:dyDescent="0.15">
      <c r="A15" s="250"/>
      <c r="B15" s="246"/>
      <c r="C15" s="246"/>
      <c r="D15" s="246"/>
      <c r="E15" s="246"/>
      <c r="F15" s="246"/>
      <c r="G15" s="1152" t="s">
        <v>481</v>
      </c>
      <c r="H15" s="1153"/>
      <c r="I15" s="1153"/>
      <c r="J15" s="1154"/>
      <c r="K15" s="269" t="s">
        <v>478</v>
      </c>
      <c r="L15" s="270" t="s">
        <v>478</v>
      </c>
      <c r="M15" s="271">
        <v>2624</v>
      </c>
      <c r="N15" s="272" t="s">
        <v>478</v>
      </c>
    </row>
    <row r="16" spans="1:16" x14ac:dyDescent="0.15">
      <c r="A16" s="250"/>
      <c r="B16" s="246"/>
      <c r="C16" s="246"/>
      <c r="D16" s="246"/>
      <c r="E16" s="246"/>
      <c r="F16" s="246"/>
      <c r="G16" s="1155" t="s">
        <v>482</v>
      </c>
      <c r="H16" s="1156"/>
      <c r="I16" s="1156"/>
      <c r="J16" s="1157"/>
      <c r="K16" s="270">
        <v>-106856</v>
      </c>
      <c r="L16" s="270">
        <v>-14136</v>
      </c>
      <c r="M16" s="271">
        <v>-12273</v>
      </c>
      <c r="N16" s="272">
        <v>15.2</v>
      </c>
    </row>
    <row r="17" spans="1:16" x14ac:dyDescent="0.15">
      <c r="A17" s="250"/>
      <c r="B17" s="246"/>
      <c r="C17" s="246"/>
      <c r="D17" s="246"/>
      <c r="E17" s="246"/>
      <c r="F17" s="246"/>
      <c r="G17" s="1155" t="s">
        <v>170</v>
      </c>
      <c r="H17" s="1156"/>
      <c r="I17" s="1156"/>
      <c r="J17" s="1157"/>
      <c r="K17" s="270">
        <v>914436</v>
      </c>
      <c r="L17" s="270">
        <v>120973</v>
      </c>
      <c r="M17" s="271">
        <v>141557</v>
      </c>
      <c r="N17" s="272">
        <v>-14.5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12.96</v>
      </c>
      <c r="L21" s="283">
        <v>13.44</v>
      </c>
      <c r="M21" s="284">
        <v>-0.48</v>
      </c>
      <c r="N21" s="251"/>
      <c r="O21" s="285"/>
      <c r="P21" s="281"/>
    </row>
    <row r="22" spans="1:16" s="286" customFormat="1" x14ac:dyDescent="0.15">
      <c r="A22" s="281"/>
      <c r="B22" s="251"/>
      <c r="C22" s="251"/>
      <c r="D22" s="251"/>
      <c r="E22" s="251"/>
      <c r="F22" s="251"/>
      <c r="G22" s="1147" t="s">
        <v>488</v>
      </c>
      <c r="H22" s="1148"/>
      <c r="I22" s="1148"/>
      <c r="J22" s="1149"/>
      <c r="K22" s="287">
        <v>93.8</v>
      </c>
      <c r="L22" s="288">
        <v>94.9</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360502</v>
      </c>
      <c r="L32" s="296">
        <v>47692</v>
      </c>
      <c r="M32" s="297">
        <v>70006</v>
      </c>
      <c r="N32" s="298">
        <v>-31.9</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v>1</v>
      </c>
      <c r="N34" s="298" t="s">
        <v>478</v>
      </c>
    </row>
    <row r="35" spans="1:16" ht="27" customHeight="1" x14ac:dyDescent="0.15">
      <c r="A35" s="250"/>
      <c r="B35" s="246"/>
      <c r="C35" s="246"/>
      <c r="D35" s="246"/>
      <c r="E35" s="246"/>
      <c r="F35" s="246"/>
      <c r="G35" s="1163" t="s">
        <v>495</v>
      </c>
      <c r="H35" s="1164"/>
      <c r="I35" s="1164"/>
      <c r="J35" s="1165"/>
      <c r="K35" s="296">
        <v>80776</v>
      </c>
      <c r="L35" s="296">
        <v>10686</v>
      </c>
      <c r="M35" s="297">
        <v>19095</v>
      </c>
      <c r="N35" s="298">
        <v>-44</v>
      </c>
    </row>
    <row r="36" spans="1:16" ht="27" customHeight="1" x14ac:dyDescent="0.15">
      <c r="A36" s="250"/>
      <c r="B36" s="246"/>
      <c r="C36" s="246"/>
      <c r="D36" s="246"/>
      <c r="E36" s="246"/>
      <c r="F36" s="246"/>
      <c r="G36" s="1163" t="s">
        <v>496</v>
      </c>
      <c r="H36" s="1164"/>
      <c r="I36" s="1164"/>
      <c r="J36" s="1165"/>
      <c r="K36" s="296">
        <v>5364</v>
      </c>
      <c r="L36" s="296">
        <v>710</v>
      </c>
      <c r="M36" s="297">
        <v>5066</v>
      </c>
      <c r="N36" s="298">
        <v>-86</v>
      </c>
    </row>
    <row r="37" spans="1:16" ht="13.5" customHeight="1" x14ac:dyDescent="0.15">
      <c r="A37" s="250"/>
      <c r="B37" s="246"/>
      <c r="C37" s="246"/>
      <c r="D37" s="246"/>
      <c r="E37" s="246"/>
      <c r="F37" s="246"/>
      <c r="G37" s="1163" t="s">
        <v>497</v>
      </c>
      <c r="H37" s="1164"/>
      <c r="I37" s="1164"/>
      <c r="J37" s="1165"/>
      <c r="K37" s="296" t="s">
        <v>478</v>
      </c>
      <c r="L37" s="296" t="s">
        <v>478</v>
      </c>
      <c r="M37" s="297">
        <v>1361</v>
      </c>
      <c r="N37" s="298" t="s">
        <v>478</v>
      </c>
    </row>
    <row r="38" spans="1:16" ht="27" customHeight="1" x14ac:dyDescent="0.15">
      <c r="A38" s="250"/>
      <c r="B38" s="246"/>
      <c r="C38" s="246"/>
      <c r="D38" s="246"/>
      <c r="E38" s="246"/>
      <c r="F38" s="246"/>
      <c r="G38" s="1166" t="s">
        <v>498</v>
      </c>
      <c r="H38" s="1167"/>
      <c r="I38" s="1167"/>
      <c r="J38" s="1168"/>
      <c r="K38" s="299" t="s">
        <v>478</v>
      </c>
      <c r="L38" s="299" t="s">
        <v>478</v>
      </c>
      <c r="M38" s="300">
        <v>15</v>
      </c>
      <c r="N38" s="301" t="s">
        <v>478</v>
      </c>
      <c r="O38" s="295"/>
    </row>
    <row r="39" spans="1:16" x14ac:dyDescent="0.15">
      <c r="A39" s="250"/>
      <c r="B39" s="246"/>
      <c r="C39" s="246"/>
      <c r="D39" s="246"/>
      <c r="E39" s="246"/>
      <c r="F39" s="246"/>
      <c r="G39" s="1166" t="s">
        <v>499</v>
      </c>
      <c r="H39" s="1167"/>
      <c r="I39" s="1167"/>
      <c r="J39" s="1168"/>
      <c r="K39" s="302">
        <v>-6732</v>
      </c>
      <c r="L39" s="302">
        <v>-891</v>
      </c>
      <c r="M39" s="303">
        <v>-2978</v>
      </c>
      <c r="N39" s="304">
        <v>-70.099999999999994</v>
      </c>
      <c r="O39" s="295"/>
    </row>
    <row r="40" spans="1:16" ht="27" customHeight="1" x14ac:dyDescent="0.15">
      <c r="A40" s="250"/>
      <c r="B40" s="246"/>
      <c r="C40" s="246"/>
      <c r="D40" s="246"/>
      <c r="E40" s="246"/>
      <c r="F40" s="246"/>
      <c r="G40" s="1163" t="s">
        <v>500</v>
      </c>
      <c r="H40" s="1164"/>
      <c r="I40" s="1164"/>
      <c r="J40" s="1165"/>
      <c r="K40" s="302">
        <v>-323702</v>
      </c>
      <c r="L40" s="302">
        <v>-42823</v>
      </c>
      <c r="M40" s="303">
        <v>-63538</v>
      </c>
      <c r="N40" s="304">
        <v>-32.6</v>
      </c>
      <c r="O40" s="295"/>
    </row>
    <row r="41" spans="1:16" x14ac:dyDescent="0.15">
      <c r="A41" s="250"/>
      <c r="B41" s="246"/>
      <c r="C41" s="246"/>
      <c r="D41" s="246"/>
      <c r="E41" s="246"/>
      <c r="F41" s="246"/>
      <c r="G41" s="1169" t="s">
        <v>282</v>
      </c>
      <c r="H41" s="1170"/>
      <c r="I41" s="1170"/>
      <c r="J41" s="1171"/>
      <c r="K41" s="296">
        <v>116208</v>
      </c>
      <c r="L41" s="302">
        <v>15373</v>
      </c>
      <c r="M41" s="303">
        <v>29028</v>
      </c>
      <c r="N41" s="304">
        <v>-47</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182569</v>
      </c>
      <c r="J51" s="322">
        <v>23302</v>
      </c>
      <c r="K51" s="323">
        <v>12.3</v>
      </c>
      <c r="L51" s="324">
        <v>94828</v>
      </c>
      <c r="M51" s="325">
        <v>3.1</v>
      </c>
      <c r="N51" s="326">
        <v>9.1999999999999993</v>
      </c>
    </row>
    <row r="52" spans="1:14" x14ac:dyDescent="0.15">
      <c r="A52" s="250"/>
      <c r="B52" s="246"/>
      <c r="C52" s="246"/>
      <c r="D52" s="246"/>
      <c r="E52" s="246"/>
      <c r="F52" s="246"/>
      <c r="G52" s="327"/>
      <c r="H52" s="328" t="s">
        <v>511</v>
      </c>
      <c r="I52" s="329">
        <v>86587</v>
      </c>
      <c r="J52" s="330">
        <v>11051</v>
      </c>
      <c r="K52" s="331">
        <v>-34.4</v>
      </c>
      <c r="L52" s="332">
        <v>55133</v>
      </c>
      <c r="M52" s="333">
        <v>4.9000000000000004</v>
      </c>
      <c r="N52" s="334">
        <v>-39.299999999999997</v>
      </c>
    </row>
    <row r="53" spans="1:14" x14ac:dyDescent="0.15">
      <c r="A53" s="250"/>
      <c r="B53" s="246"/>
      <c r="C53" s="246"/>
      <c r="D53" s="246"/>
      <c r="E53" s="246"/>
      <c r="F53" s="246"/>
      <c r="G53" s="312" t="s">
        <v>512</v>
      </c>
      <c r="H53" s="313"/>
      <c r="I53" s="321">
        <v>250569</v>
      </c>
      <c r="J53" s="322">
        <v>32178</v>
      </c>
      <c r="K53" s="323">
        <v>38.1</v>
      </c>
      <c r="L53" s="324">
        <v>119674</v>
      </c>
      <c r="M53" s="325">
        <v>26.2</v>
      </c>
      <c r="N53" s="326">
        <v>11.9</v>
      </c>
    </row>
    <row r="54" spans="1:14" x14ac:dyDescent="0.15">
      <c r="A54" s="250"/>
      <c r="B54" s="246"/>
      <c r="C54" s="246"/>
      <c r="D54" s="246"/>
      <c r="E54" s="246"/>
      <c r="F54" s="246"/>
      <c r="G54" s="327"/>
      <c r="H54" s="328" t="s">
        <v>511</v>
      </c>
      <c r="I54" s="329">
        <v>120494</v>
      </c>
      <c r="J54" s="330">
        <v>15474</v>
      </c>
      <c r="K54" s="331">
        <v>40</v>
      </c>
      <c r="L54" s="332">
        <v>57803</v>
      </c>
      <c r="M54" s="333">
        <v>4.8</v>
      </c>
      <c r="N54" s="334">
        <v>35.200000000000003</v>
      </c>
    </row>
    <row r="55" spans="1:14" x14ac:dyDescent="0.15">
      <c r="A55" s="250"/>
      <c r="B55" s="246"/>
      <c r="C55" s="246"/>
      <c r="D55" s="246"/>
      <c r="E55" s="246"/>
      <c r="F55" s="246"/>
      <c r="G55" s="312" t="s">
        <v>513</v>
      </c>
      <c r="H55" s="313"/>
      <c r="I55" s="321">
        <v>426602</v>
      </c>
      <c r="J55" s="322">
        <v>55095</v>
      </c>
      <c r="K55" s="323">
        <v>71.2</v>
      </c>
      <c r="L55" s="324">
        <v>119685</v>
      </c>
      <c r="M55" s="325">
        <v>0</v>
      </c>
      <c r="N55" s="326">
        <v>71.2</v>
      </c>
    </row>
    <row r="56" spans="1:14" x14ac:dyDescent="0.15">
      <c r="A56" s="250"/>
      <c r="B56" s="246"/>
      <c r="C56" s="246"/>
      <c r="D56" s="246"/>
      <c r="E56" s="246"/>
      <c r="F56" s="246"/>
      <c r="G56" s="327"/>
      <c r="H56" s="328" t="s">
        <v>511</v>
      </c>
      <c r="I56" s="329">
        <v>361233</v>
      </c>
      <c r="J56" s="330">
        <v>46653</v>
      </c>
      <c r="K56" s="331">
        <v>201.5</v>
      </c>
      <c r="L56" s="332">
        <v>68464</v>
      </c>
      <c r="M56" s="333">
        <v>18.399999999999999</v>
      </c>
      <c r="N56" s="334">
        <v>183.1</v>
      </c>
    </row>
    <row r="57" spans="1:14" x14ac:dyDescent="0.15">
      <c r="A57" s="250"/>
      <c r="B57" s="246"/>
      <c r="C57" s="246"/>
      <c r="D57" s="246"/>
      <c r="E57" s="246"/>
      <c r="F57" s="246"/>
      <c r="G57" s="312" t="s">
        <v>514</v>
      </c>
      <c r="H57" s="313"/>
      <c r="I57" s="321">
        <v>91256</v>
      </c>
      <c r="J57" s="322">
        <v>11946</v>
      </c>
      <c r="K57" s="323">
        <v>-78.3</v>
      </c>
      <c r="L57" s="324">
        <v>109920</v>
      </c>
      <c r="M57" s="325">
        <v>-8.1999999999999993</v>
      </c>
      <c r="N57" s="326">
        <v>-70.099999999999994</v>
      </c>
    </row>
    <row r="58" spans="1:14" x14ac:dyDescent="0.15">
      <c r="A58" s="250"/>
      <c r="B58" s="246"/>
      <c r="C58" s="246"/>
      <c r="D58" s="246"/>
      <c r="E58" s="246"/>
      <c r="F58" s="246"/>
      <c r="G58" s="327"/>
      <c r="H58" s="328" t="s">
        <v>511</v>
      </c>
      <c r="I58" s="329">
        <v>60651</v>
      </c>
      <c r="J58" s="330">
        <v>7940</v>
      </c>
      <c r="K58" s="331">
        <v>-83</v>
      </c>
      <c r="L58" s="332">
        <v>62739</v>
      </c>
      <c r="M58" s="333">
        <v>-8.4</v>
      </c>
      <c r="N58" s="334">
        <v>-74.599999999999994</v>
      </c>
    </row>
    <row r="59" spans="1:14" x14ac:dyDescent="0.15">
      <c r="A59" s="250"/>
      <c r="B59" s="246"/>
      <c r="C59" s="246"/>
      <c r="D59" s="246"/>
      <c r="E59" s="246"/>
      <c r="F59" s="246"/>
      <c r="G59" s="312" t="s">
        <v>515</v>
      </c>
      <c r="H59" s="313"/>
      <c r="I59" s="321">
        <v>237493</v>
      </c>
      <c r="J59" s="322">
        <v>31419</v>
      </c>
      <c r="K59" s="323">
        <v>163</v>
      </c>
      <c r="L59" s="324">
        <v>119882</v>
      </c>
      <c r="M59" s="325">
        <v>9.1</v>
      </c>
      <c r="N59" s="326">
        <v>153.9</v>
      </c>
    </row>
    <row r="60" spans="1:14" x14ac:dyDescent="0.15">
      <c r="A60" s="250"/>
      <c r="B60" s="246"/>
      <c r="C60" s="246"/>
      <c r="D60" s="246"/>
      <c r="E60" s="246"/>
      <c r="F60" s="246"/>
      <c r="G60" s="327"/>
      <c r="H60" s="328" t="s">
        <v>511</v>
      </c>
      <c r="I60" s="335">
        <v>204574</v>
      </c>
      <c r="J60" s="330">
        <v>27064</v>
      </c>
      <c r="K60" s="331">
        <v>240.9</v>
      </c>
      <c r="L60" s="332">
        <v>66481</v>
      </c>
      <c r="M60" s="333">
        <v>6</v>
      </c>
      <c r="N60" s="334">
        <v>234.9</v>
      </c>
    </row>
    <row r="61" spans="1:14" x14ac:dyDescent="0.15">
      <c r="A61" s="250"/>
      <c r="B61" s="246"/>
      <c r="C61" s="246"/>
      <c r="D61" s="246"/>
      <c r="E61" s="246"/>
      <c r="F61" s="246"/>
      <c r="G61" s="312" t="s">
        <v>516</v>
      </c>
      <c r="H61" s="336"/>
      <c r="I61" s="337">
        <v>237698</v>
      </c>
      <c r="J61" s="338">
        <v>30788</v>
      </c>
      <c r="K61" s="339">
        <v>41.3</v>
      </c>
      <c r="L61" s="340">
        <v>112798</v>
      </c>
      <c r="M61" s="341">
        <v>6</v>
      </c>
      <c r="N61" s="326">
        <v>35.299999999999997</v>
      </c>
    </row>
    <row r="62" spans="1:14" x14ac:dyDescent="0.15">
      <c r="A62" s="250"/>
      <c r="B62" s="246"/>
      <c r="C62" s="246"/>
      <c r="D62" s="246"/>
      <c r="E62" s="246"/>
      <c r="F62" s="246"/>
      <c r="G62" s="327"/>
      <c r="H62" s="328" t="s">
        <v>511</v>
      </c>
      <c r="I62" s="329">
        <v>166708</v>
      </c>
      <c r="J62" s="330">
        <v>21636</v>
      </c>
      <c r="K62" s="331">
        <v>73</v>
      </c>
      <c r="L62" s="332">
        <v>62124</v>
      </c>
      <c r="M62" s="333">
        <v>5.0999999999999996</v>
      </c>
      <c r="N62" s="334">
        <v>67.900000000000006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43.81</v>
      </c>
      <c r="G47" s="12">
        <v>43</v>
      </c>
      <c r="H47" s="12">
        <v>43.56</v>
      </c>
      <c r="I47" s="12">
        <v>42.09</v>
      </c>
      <c r="J47" s="13">
        <v>44.55</v>
      </c>
    </row>
    <row r="48" spans="2:10" ht="57.75" customHeight="1" x14ac:dyDescent="0.15">
      <c r="B48" s="14"/>
      <c r="C48" s="1174" t="s">
        <v>4</v>
      </c>
      <c r="D48" s="1174"/>
      <c r="E48" s="1175"/>
      <c r="F48" s="15">
        <v>16.55</v>
      </c>
      <c r="G48" s="16">
        <v>20.69</v>
      </c>
      <c r="H48" s="16">
        <v>20.89</v>
      </c>
      <c r="I48" s="16">
        <v>26.09</v>
      </c>
      <c r="J48" s="17">
        <v>18.510000000000002</v>
      </c>
    </row>
    <row r="49" spans="2:10" ht="57.75" customHeight="1" thickBot="1" x14ac:dyDescent="0.2">
      <c r="B49" s="18"/>
      <c r="C49" s="1176" t="s">
        <v>5</v>
      </c>
      <c r="D49" s="1176"/>
      <c r="E49" s="1177"/>
      <c r="F49" s="19">
        <v>6.11</v>
      </c>
      <c r="G49" s="20">
        <v>4.46</v>
      </c>
      <c r="H49" s="20">
        <v>0.08</v>
      </c>
      <c r="I49" s="20">
        <v>6.02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2018-11-21T02:46:42Z</cp:lastPrinted>
  <dcterms:created xsi:type="dcterms:W3CDTF">2018-01-24T05:42:08Z</dcterms:created>
  <dcterms:modified xsi:type="dcterms:W3CDTF">2018-11-21T04:09:24Z</dcterms:modified>
  <cp:category/>
</cp:coreProperties>
</file>