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BW34" i="9"/>
  <c r="BW35" i="9" s="1"/>
  <c r="C34" i="9"/>
  <c r="BW36" i="9" l="1"/>
  <c r="BW37" i="9" s="1"/>
  <c r="BW38" i="9" s="1"/>
  <c r="BW39" i="9" s="1"/>
  <c r="BW40" i="9" s="1"/>
  <c r="CO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U34" i="9"/>
  <c r="U35" i="9" s="1"/>
  <c r="U36" i="9" s="1"/>
</calcChain>
</file>

<file path=xl/sharedStrings.xml><?xml version="1.0" encoding="utf-8"?>
<sst xmlns="http://schemas.openxmlformats.org/spreadsheetml/2006/main" count="1033" uniqueCount="556">
  <si>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</si>
  <si>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</si>
  <si>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</si>
  <si>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</si>
  <si>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</si>
  <si>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</si>
  <si>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</si>
  <si>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</si>
  <si>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</si>
  <si>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</si>
  <si>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</si>
  <si>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</si>
  <si>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</si>
  <si>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</si>
  <si>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</si>
  <si>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</si>
  <si>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</si>
  <si>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</si>
  <si>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</si>
  <si>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</si>
  <si>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</si>
  <si>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</si>
  <si>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</si>
  <si>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</si>
  <si>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</si>
  <si>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</si>
  <si>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</si>
  <si>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</si>
  <si>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</si>
  <si>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</si>
  <si>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</si>
  <si>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</si>
  <si>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</si>
  <si>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</si>
  <si>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</si>
  <si>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</si>
  <si>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</si>
  <si>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</si>
  <si>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</si>
  <si>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</si>
  <si>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</si>
  <si>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</si>
  <si>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</si>
  <si>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</si>
  <si>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</si>
  <si>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</si>
  <si>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</si>
  <si>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</si>
  <si>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</si>
  <si>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</si>
  <si>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</si>
  <si>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</si>
  <si>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</si>
  <si>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</si>
  <si>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</si>
  <si>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</si>
  <si>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</si>
  <si>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</si>
  <si>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</si>
  <si>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</si>
  <si>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</si>
  <si>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</si>
  <si>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</si>
  <si>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</si>
  <si>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</si>
  <si>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</si>
  <si>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</si>
  <si>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</si>
  <si>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</si>
  <si>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</si>
  <si>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</si>
  <si>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</si>
  <si>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</si>
  <si>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</si>
  <si>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</si>
  <si>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</si>
  <si>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</si>
  <si>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</si>
  <si>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</si>
  <si>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</si>
  <si>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</si>
  <si>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</si>
  <si>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高取町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</si>
  <si>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</si>
  <si>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</si>
  <si>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</si>
  <si>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</si>
  <si>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</si>
  <si>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</si>
  <si>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</si>
  <si>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</si>
  <si>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</si>
  <si>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</si>
  <si>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</si>
  <si>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</si>
  <si>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</si>
  <si>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</si>
  <si>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</si>
  <si>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</si>
  <si>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</si>
  <si>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</si>
  <si>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</si>
  <si>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</si>
  <si>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</si>
  <si>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</si>
  <si>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</si>
  <si>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</si>
  <si>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</si>
  <si>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</si>
  <si>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</si>
  <si>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</si>
  <si>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</si>
  <si>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</si>
  <si>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</si>
  <si>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</si>
  <si>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</si>
  <si>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</si>
  <si>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</si>
  <si>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</si>
  <si>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</si>
  <si>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</si>
  <si>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</si>
  <si>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</si>
  <si>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</si>
  <si>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</si>
  <si>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</si>
  <si>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</si>
  <si>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</si>
  <si>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</si>
  <si>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</si>
  <si>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</si>
  <si>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</si>
  <si>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</si>
  <si>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</si>
  <si>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</si>
  <si>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</si>
  <si>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</si>
  <si>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</si>
  <si>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</si>
  <si>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</si>
  <si>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</si>
  <si>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</si>
  <si>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</si>
  <si>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</si>
  <si>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</si>
  <si>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</si>
  <si>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</si>
  <si>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</si>
  <si>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</si>
  <si>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</si>
  <si>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</si>
  <si>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</si>
  <si>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</si>
  <si>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</si>
  <si>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</si>
  <si>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</si>
  <si>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</si>
  <si>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</si>
  <si>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</si>
  <si>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</si>
  <si>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</si>
  <si>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</si>
  <si>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</si>
  <si>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</si>
  <si>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</si>
  <si>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</si>
  <si>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</si>
  <si>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</si>
  <si>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</si>
  <si>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</si>
  <si>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</si>
  <si>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</si>
  <si>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</si>
  <si>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</si>
  <si>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</si>
  <si>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</si>
  <si>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</si>
  <si>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</si>
  <si>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</si>
  <si>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</si>
  <si>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</si>
  <si>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</si>
  <si>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</si>
  <si>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</si>
  <si>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</si>
  <si>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</si>
  <si>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</si>
  <si>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</si>
  <si>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</si>
  <si>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</si>
  <si>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</si>
  <si>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</si>
  <si>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</si>
  <si>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</si>
  <si>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</si>
  <si>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</si>
  <si>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奈良県高取町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</si>
  <si>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</si>
  <si>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</si>
  <si>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</si>
  <si>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</si>
  <si>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</si>
  <si>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</si>
  <si>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</si>
  <si>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</si>
  <si>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</si>
  <si>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</si>
  <si>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</si>
  <si>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</si>
  <si>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</si>
  <si>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</si>
  <si>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</si>
  <si>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</si>
  <si>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</si>
  <si>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</si>
  <si>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</si>
  <si>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</si>
  <si>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</si>
  <si>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</si>
  <si>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</si>
  <si>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</si>
  <si>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</si>
  <si>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</si>
  <si>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</si>
  <si>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</si>
  <si>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</si>
  <si>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</si>
  <si>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</si>
  <si>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</si>
  <si>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</si>
  <si>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</si>
  <si>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</si>
  <si>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</si>
  <si>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</si>
  <si>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</si>
  <si>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</si>
  <si>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</si>
  <si>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</si>
  <si>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</si>
  <si>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</si>
  <si>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</si>
  <si>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</si>
  <si>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</si>
  <si>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</si>
  <si>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</si>
  <si>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</si>
  <si>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</si>
  <si>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</si>
  <si>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</si>
  <si>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</si>
  <si>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</si>
  <si>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</si>
  <si>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</si>
  <si>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</si>
  <si>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</si>
  <si>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</si>
  <si>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</si>
  <si>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</si>
  <si>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</si>
  <si>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</si>
  <si>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</si>
  <si>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</si>
  <si>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</si>
  <si>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</si>
  <si>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</si>
  <si>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</si>
  <si>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</si>
  <si>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</si>
  <si>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</si>
  <si>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</si>
  <si>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</si>
  <si>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</si>
  <si>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</si>
  <si>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</si>
  <si>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</si>
  <si>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</si>
  <si>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</si>
  <si>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</si>
  <si>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</si>
  <si>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</si>
  <si>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</si>
  <si>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</si>
  <si>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</si>
  <si>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</si>
  <si>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</si>
  <si>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</si>
  <si>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</si>
  <si>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</si>
  <si>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</si>
  <si>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</si>
  <si>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</si>
  <si>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</si>
  <si>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</si>
  <si>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</si>
  <si>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</si>
  <si>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</si>
  <si>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</si>
  <si>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</si>
  <si>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</si>
  <si>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</si>
  <si>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</si>
  <si>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</si>
  <si>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</si>
  <si>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</si>
  <si>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</si>
  <si>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</si>
  <si>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</si>
  <si>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</si>
  <si>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</si>
  <si>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</si>
  <si>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</si>
  <si>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</si>
  <si>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</si>
  <si>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</si>
  <si>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</si>
  <si>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</si>
  <si>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</si>
  <si>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</si>
  <si>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</si>
  <si>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</si>
  <si>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</si>
  <si>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</si>
  <si>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</si>
  <si>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</si>
  <si>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</si>
  <si>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</si>
  <si>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</si>
  <si>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</si>
  <si>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</si>
  <si>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</si>
  <si>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</si>
  <si>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</si>
  <si>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</si>
  <si>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</si>
  <si>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</si>
  <si>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</si>
  <si>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</si>
  <si>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</si>
  <si>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</si>
  <si>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</si>
  <si>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</si>
  <si>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</si>
  <si>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</si>
  <si>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</si>
  <si>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</si>
  <si>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奈良県高取町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</si>
  <si>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</si>
  <si>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</si>
  <si>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</si>
  <si>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</si>
  <si>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</si>
  <si>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</si>
  <si>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</si>
  <si>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</si>
  <si>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</si>
  <si>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</si>
  <si>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</si>
  <si>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</si>
  <si>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</si>
  <si>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</si>
  <si>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</si>
  <si>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</si>
  <si>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</si>
  <si>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</si>
  <si>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</si>
  <si>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</si>
  <si>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</si>
  <si>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</si>
  <si>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</si>
  <si>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</si>
  <si>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</si>
  <si>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</si>
  <si>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</si>
  <si>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</si>
  <si>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</si>
  <si>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</si>
  <si>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</si>
  <si>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</si>
  <si>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</si>
  <si>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</si>
  <si>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</si>
  <si>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</si>
  <si>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</si>
  <si>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</si>
  <si>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</si>
  <si>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</si>
  <si>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</si>
  <si>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</si>
  <si>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</si>
  <si>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</si>
  <si>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</si>
  <si>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</si>
  <si>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</si>
  <si>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</si>
  <si>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</si>
  <si>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</si>
  <si>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</si>
  <si>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</si>
  <si>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</si>
  <si>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</si>
  <si>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</si>
  <si>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</si>
  <si>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</si>
  <si>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</si>
  <si>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</si>
  <si>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</si>
  <si>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</si>
  <si>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</si>
  <si>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</si>
  <si>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</si>
  <si>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</si>
  <si>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</si>
  <si>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</si>
  <si>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</si>
  <si>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</si>
  <si>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</si>
  <si>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</si>
  <si>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</si>
  <si>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</si>
  <si>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</si>
  <si>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</si>
  <si>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</si>
  <si>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</si>
  <si>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</si>
  <si>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</si>
  <si>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</si>
  <si>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</si>
  <si>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</si>
  <si>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</si>
  <si>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</si>
  <si>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</si>
  <si>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</si>
  <si>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</si>
  <si>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</si>
  <si>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</si>
  <si>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</si>
  <si>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</si>
  <si>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</si>
  <si>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</si>
  <si>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</si>
  <si>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</si>
  <si>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</si>
  <si>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</si>
  <si>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</si>
  <si>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</si>
  <si>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</si>
  <si>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</si>
  <si>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</si>
  <si>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</si>
  <si>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</si>
  <si>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</si>
  <si>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</si>
  <si>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</si>
  <si>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</si>
  <si>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</si>
  <si>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</si>
  <si>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</si>
  <si>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</si>
  <si>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</si>
  <si>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</si>
  <si>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</si>
  <si>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</si>
  <si>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</si>
  <si>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</si>
  <si>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</si>
  <si>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</si>
  <si>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</si>
  <si>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</si>
  <si>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</si>
  <si>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</si>
  <si>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</si>
  <si>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</si>
  <si>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</si>
  <si>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</si>
  <si>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</si>
  <si>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</si>
  <si>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</si>
  <si>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</si>
  <si>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</si>
  <si>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</si>
  <si>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</si>
  <si>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</si>
  <si>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</si>
  <si>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</si>
  <si>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</si>
  <si>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</si>
  <si>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</si>
  <si>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</si>
  <si>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</si>
  <si>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</si>
  <si>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</si>
  <si>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</si>
  <si>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</si>
  <si>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</si>
  <si>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</si>
  <si>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</si>
  <si>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</si>
  <si>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</si>
  <si>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</si>
  <si>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</si>
  <si>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</si>
  <si>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</si>
  <si>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</si>
  <si>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</si>
  <si>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</si>
  <si>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</si>
  <si>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</si>
  <si>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</si>
  <si>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</si>
  <si>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</si>
  <si>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</si>
  <si>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</si>
  <si>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</si>
  <si>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</si>
  <si>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</si>
  <si>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</si>
  <si>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</si>
  <si>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</si>
  <si>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</si>
  <si>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</si>
  <si>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</si>
  <si>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</si>
  <si>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</si>
  <si>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2.15</t>
  </si>
  <si>
    <t>水道事業会計</t>
  </si>
  <si>
    <t>一般会計</t>
  </si>
  <si>
    <t>国民健康保険特別会計</t>
  </si>
  <si>
    <t>介護保険特別会計</t>
  </si>
  <si>
    <t>後期高齢者医療特別会計</t>
  </si>
  <si>
    <t>学校給食特別会計</t>
  </si>
  <si>
    <t>下水道事業特別会計</t>
  </si>
  <si>
    <t>その他会計（赤字）</t>
  </si>
  <si>
    <t>その他会計（黒字）</t>
  </si>
  <si>
    <t>高取町土地開発公社</t>
    <rPh sb="0" eb="3">
      <t>タ</t>
    </rPh>
    <rPh sb="3" eb="5">
      <t>トチ</t>
    </rPh>
    <rPh sb="5" eb="7">
      <t>カイハツ</t>
    </rPh>
    <rPh sb="7" eb="9">
      <t>コウシャ</t>
    </rPh>
    <phoneticPr fontId="30"/>
  </si>
  <si>
    <t>奈良県市町村総合事務組合</t>
    <rPh sb="3" eb="6">
      <t>シチョウソン</t>
    </rPh>
    <rPh sb="6" eb="8">
      <t>ソウゴウ</t>
    </rPh>
    <rPh sb="8" eb="10">
      <t>ジム</t>
    </rPh>
    <rPh sb="10" eb="12">
      <t>クミアイ</t>
    </rPh>
    <phoneticPr fontId="30"/>
  </si>
  <si>
    <t>南和広域衛生組合</t>
    <rPh sb="0" eb="1">
      <t>ミナミ</t>
    </rPh>
    <rPh sb="1" eb="2">
      <t>ワ</t>
    </rPh>
    <rPh sb="2" eb="4">
      <t>コウイキ</t>
    </rPh>
    <rPh sb="4" eb="6">
      <t>エイセイ</t>
    </rPh>
    <rPh sb="6" eb="8">
      <t>クミアイ</t>
    </rPh>
    <phoneticPr fontId="30"/>
  </si>
  <si>
    <t>奈良県広域水質検査センター組合</t>
    <rPh sb="0" eb="3">
      <t>ナラケン</t>
    </rPh>
    <rPh sb="3" eb="5">
      <t>コウイキ</t>
    </rPh>
    <rPh sb="5" eb="7">
      <t>スイシツ</t>
    </rPh>
    <rPh sb="7" eb="9">
      <t>ケンサ</t>
    </rPh>
    <rPh sb="13" eb="15">
      <t>クミアイ</t>
    </rPh>
    <phoneticPr fontId="30"/>
  </si>
  <si>
    <t>飛鳥広域行政事務組合</t>
    <rPh sb="0" eb="2">
      <t>アスカ</t>
    </rPh>
    <rPh sb="2" eb="4">
      <t>コウイキ</t>
    </rPh>
    <rPh sb="4" eb="6">
      <t>ギョウセイ</t>
    </rPh>
    <rPh sb="6" eb="8">
      <t>ジム</t>
    </rPh>
    <rPh sb="8" eb="10">
      <t>クミアイ</t>
    </rPh>
    <phoneticPr fontId="30"/>
  </si>
  <si>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30"/>
  </si>
  <si>
    <t>奈良県後期高齢者医療広域連合</t>
  </si>
  <si>
    <t>奈良県広域消防組合</t>
    <rPh sb="0" eb="3">
      <t>ナラケン</t>
    </rPh>
    <rPh sb="3" eb="5">
      <t>コウイキ</t>
    </rPh>
    <rPh sb="5" eb="7">
      <t>ショウボウ</t>
    </rPh>
    <rPh sb="7" eb="9">
      <t>クミアイ</t>
    </rPh>
    <phoneticPr fontId="30"/>
  </si>
  <si>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</si>
  <si>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</si>
  <si>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</si>
  <si>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</si>
  <si>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</si>
  <si>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</si>
  <si>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</si>
  <si>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</si>
  <si>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</si>
  <si>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</si>
  <si>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</si>
  <si>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</si>
  <si>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</si>
  <si>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</si>
  <si>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と実質公債費比率は年々改善している。将来負担比率については、将来負担額に含まれる一般会計等に係る地方債の現在高が、新規事業の抑制に伴う新発債の減少や借換債の発行に伴い減少している事が改善に寄与している。また、充当可能財源等を増加させるため、減債基金への基金積立等を努める。実質公債費比率については、元利償還金等に含まれる債務負担行為に基づく支出額において、土地開発公社における債務負担が大きく占めている。　また、過去に行なった過剰な大規模事業の既発債の償還が徐々に終了しているものの、未だ元利償還金は高い状況である。しかし、新規事業の抑制により新発債の発行が減少したことにより年々比率が改善しており、今後も引き続き、借換債の発行や民間資金の繰上償還や新規事業の総点検により公債費の抑制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</si>
</sst>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16747</c:v>
                </c:pt>
                <c:pt idx="1">
                  <c:v>52381</c:v>
                </c:pt>
                <c:pt idx="2">
                  <c:v>27664</c:v>
                </c:pt>
                <c:pt idx="3">
                  <c:v>60319</c:v>
                </c:pt>
                <c:pt idx="4">
                  <c:v>47539</c:v>
                </c:pt>
              </c:numCache>
            </c:numRef>
          </c:val>
          <c:smooth val="0"/>
        </c:ser>
        <c:dLbls>
          <c:showLegendKey val="0"/>
          <c:showVal val="0"/>
          <c:showCatName val="0"/>
          <c:showSerName val="0"/>
          <c:showPercent val="0"/>
          <c:showBubbleSize val="0"/>
        </c:dLbls>
        <c:marker val="1"/>
        <c:smooth val="0"/>
        <c:axId val="83797888"/>
        <c:axId val="83820544"/>
      </c:lineChart>
      <c:catAx>
        <c:axId val="83797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20544"/>
        <c:crosses val="autoZero"/>
        <c:auto val="1"/>
        <c:lblAlgn val="ctr"/>
        <c:lblOffset val="100"/>
        <c:tickLblSkip val="1"/>
        <c:tickMarkSkip val="1"/>
        <c:noMultiLvlLbl val="0"/>
      </c:catAx>
      <c:valAx>
        <c:axId val="838205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97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7.12</c:v>
                </c:pt>
                <c:pt idx="1">
                  <c:v>9.58</c:v>
                </c:pt>
                <c:pt idx="2">
                  <c:v>13.76</c:v>
                </c:pt>
                <c:pt idx="3">
                  <c:v>14.29</c:v>
                </c:pt>
                <c:pt idx="4">
                  <c:v>12.72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14.31</c:v>
                </c:pt>
                <c:pt idx="1">
                  <c:v>12.82</c:v>
                </c:pt>
                <c:pt idx="2">
                  <c:v>11.28</c:v>
                </c:pt>
                <c:pt idx="3">
                  <c:v>17.16</c:v>
                </c:pt>
                <c:pt idx="4">
                  <c:v>17.34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3806080"/>
        <c:axId val="10380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5.26</c:v>
                </c:pt>
                <c:pt idx="1">
                  <c:v>2.5499999999999998</c:v>
                </c:pt>
                <c:pt idx="2">
                  <c:v>2.9</c:v>
                </c:pt>
                <c:pt idx="3">
                  <c:v>7.59</c:v>
                </c:pt>
                <c:pt idx="4">
                  <c:v>-2.15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3806080"/>
        <c:axId val="103808000"/>
      </c:lineChart>
      <c:catAx>
        <c:axId val="10380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08000"/>
        <c:crosses val="autoZero"/>
        <c:auto val="1"/>
        <c:lblAlgn val="ctr"/>
        <c:lblOffset val="100"/>
        <c:tickLblSkip val="1"/>
        <c:tickMarkSkip val="1"/>
        <c:noMultiLvlLbl val="0"/>
      </c:catAx>
      <c:valAx>
        <c:axId val="10380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0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0.33</c:v>
                </c:pt>
                <c:pt idx="4">
                  <c:v>#N/A</c:v>
                </c:pt>
                <c:pt idx="5">
                  <c:v>0.28999999999999998</c:v>
                </c:pt>
                <c:pt idx="6">
                  <c:v>#N/A</c:v>
                </c:pt>
                <c:pt idx="7">
                  <c:v>0.21</c:v>
                </c:pt>
                <c:pt idx="8">
                  <c:v>#N/A</c:v>
                </c:pt>
                <c:pt idx="9">
                  <c:v>0.14000000000000001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0.38</c:v>
                </c:pt>
                <c:pt idx="2">
                  <c:v>#N/A</c:v>
                </c:pt>
                <c:pt idx="3">
                  <c:v>1.62</c:v>
                </c:pt>
                <c:pt idx="4">
                  <c:v>#N/A</c:v>
                </c:pt>
                <c:pt idx="5">
                  <c:v>3.45</c:v>
                </c:pt>
                <c:pt idx="6">
                  <c:v>#N/A</c:v>
                </c:pt>
                <c:pt idx="7">
                  <c:v>2.69</c:v>
                </c:pt>
                <c:pt idx="8">
                  <c:v>#N/A</c:v>
                </c:pt>
                <c:pt idx="9">
                  <c:v>2.15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7.11</c:v>
                </c:pt>
                <c:pt idx="2">
                  <c:v>#N/A</c:v>
                </c:pt>
                <c:pt idx="3">
                  <c:v>9.5500000000000007</c:v>
                </c:pt>
                <c:pt idx="4">
                  <c:v>#N/A</c:v>
                </c:pt>
                <c:pt idx="5">
                  <c:v>13.73</c:v>
                </c:pt>
                <c:pt idx="6">
                  <c:v>#N/A</c:v>
                </c:pt>
                <c:pt idx="7">
                  <c:v>14.26</c:v>
                </c:pt>
                <c:pt idx="8">
                  <c:v>#N/A</c:v>
                </c:pt>
                <c:pt idx="9">
                  <c:v>12.7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12.2</c:v>
                </c:pt>
                <c:pt idx="2">
                  <c:v>#N/A</c:v>
                </c:pt>
                <c:pt idx="3">
                  <c:v>13.59</c:v>
                </c:pt>
                <c:pt idx="4">
                  <c:v>#N/A</c:v>
                </c:pt>
                <c:pt idx="5">
                  <c:v>14.35</c:v>
                </c:pt>
                <c:pt idx="6">
                  <c:v>#N/A</c:v>
                </c:pt>
                <c:pt idx="7">
                  <c:v>13.48</c:v>
                </c:pt>
                <c:pt idx="8">
                  <c:v>#N/A</c:v>
                </c:pt>
                <c:pt idx="9">
                  <c:v>13.22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4700928"/>
        <c:axId val="104702720"/>
      </c:barChart>
      <c:catAx>
        <c:axId val="10470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02720"/>
        <c:crosses val="autoZero"/>
        <c:auto val="1"/>
        <c:lblAlgn val="ctr"/>
        <c:lblOffset val="100"/>
        <c:tickLblSkip val="1"/>
        <c:tickMarkSkip val="1"/>
        <c:noMultiLvlLbl val="0"/>
      </c:catAx>
      <c:valAx>
        <c:axId val="10470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0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336</c:v>
                </c:pt>
                <c:pt idx="5">
                  <c:v>344</c:v>
                </c:pt>
                <c:pt idx="8">
                  <c:v>349</c:v>
                </c:pt>
                <c:pt idx="11">
                  <c:v>355</c:v>
                </c:pt>
                <c:pt idx="14">
                  <c:v>340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16</c:v>
                </c:pt>
                <c:pt idx="6">
                  <c:v>15</c:v>
                </c:pt>
                <c:pt idx="9">
                  <c:v>14</c:v>
                </c:pt>
                <c:pt idx="12">
                  <c:v>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28</c:v>
                </c:pt>
                <c:pt idx="6">
                  <c:v>25</c:v>
                </c:pt>
                <c:pt idx="9">
                  <c:v>27</c:v>
                </c:pt>
                <c:pt idx="12">
                  <c:v>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c:v>
                </c:pt>
                <c:pt idx="3">
                  <c:v>59</c:v>
                </c:pt>
                <c:pt idx="6">
                  <c:v>71</c:v>
                </c:pt>
                <c:pt idx="9">
                  <c:v>60</c:v>
                </c:pt>
                <c:pt idx="12">
                  <c:v>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497</c:v>
                </c:pt>
                <c:pt idx="3">
                  <c:v>473</c:v>
                </c:pt>
                <c:pt idx="6">
                  <c:v>457</c:v>
                </c:pt>
                <c:pt idx="9">
                  <c:v>417</c:v>
                </c:pt>
                <c:pt idx="12">
                  <c:v>425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4814464"/>
        <c:axId val="10481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270</c:v>
                </c:pt>
                <c:pt idx="2">
                  <c:v>#N/A</c:v>
                </c:pt>
                <c:pt idx="3">
                  <c:v>#N/A</c:v>
                </c:pt>
                <c:pt idx="4">
                  <c:v>232</c:v>
                </c:pt>
                <c:pt idx="5">
                  <c:v>#N/A</c:v>
                </c:pt>
                <c:pt idx="6">
                  <c:v>#N/A</c:v>
                </c:pt>
                <c:pt idx="7">
                  <c:v>219</c:v>
                </c:pt>
                <c:pt idx="8">
                  <c:v>#N/A</c:v>
                </c:pt>
                <c:pt idx="9">
                  <c:v>#N/A</c:v>
                </c:pt>
                <c:pt idx="10">
                  <c:v>163</c:v>
                </c:pt>
                <c:pt idx="11">
                  <c:v>#N/A</c:v>
                </c:pt>
                <c:pt idx="12">
                  <c:v>#N/A</c:v>
                </c:pt>
                <c:pt idx="13">
                  <c:v>188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4814464"/>
        <c:axId val="104816640"/>
      </c:lineChart>
      <c:catAx>
        <c:axId val="10481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16640"/>
        <c:crosses val="autoZero"/>
        <c:auto val="1"/>
        <c:lblAlgn val="ctr"/>
        <c:lblOffset val="100"/>
        <c:tickLblSkip val="1"/>
        <c:tickMarkSkip val="1"/>
        <c:noMultiLvlLbl val="0"/>
      </c:catAx>
      <c:valAx>
        <c:axId val="10481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1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3549</c:v>
                </c:pt>
                <c:pt idx="5">
                  <c:v>3542</c:v>
                </c:pt>
                <c:pt idx="8">
                  <c:v>3434</c:v>
                </c:pt>
                <c:pt idx="11">
                  <c:v>3448</c:v>
                </c:pt>
                <c:pt idx="14">
                  <c:v>3305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78</c:v>
                </c:pt>
                <c:pt idx="5">
                  <c:v>63</c:v>
                </c:pt>
                <c:pt idx="8">
                  <c:v>43</c:v>
                </c:pt>
                <c:pt idx="11">
                  <c:v>30</c:v>
                </c:pt>
                <c:pt idx="14">
                  <c:v>15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594</c:v>
                </c:pt>
                <c:pt idx="5">
                  <c:v>531</c:v>
                </c:pt>
                <c:pt idx="8">
                  <c:v>486</c:v>
                </c:pt>
                <c:pt idx="11">
                  <c:v>641</c:v>
                </c:pt>
                <c:pt idx="14">
                  <c:v>643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430</c:v>
                </c:pt>
                <c:pt idx="3">
                  <c:v>358</c:v>
                </c:pt>
                <c:pt idx="6">
                  <c:v>441</c:v>
                </c:pt>
                <c:pt idx="9">
                  <c:v>410</c:v>
                </c:pt>
                <c:pt idx="12">
                  <c:v>369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966</c:v>
                </c:pt>
                <c:pt idx="3">
                  <c:v>944</c:v>
                </c:pt>
                <c:pt idx="6">
                  <c:v>879</c:v>
                </c:pt>
                <c:pt idx="9">
                  <c:v>850</c:v>
                </c:pt>
                <c:pt idx="12">
                  <c:v>793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154</c:v>
                </c:pt>
                <c:pt idx="3">
                  <c:v>130</c:v>
                </c:pt>
                <c:pt idx="6">
                  <c:v>125</c:v>
                </c:pt>
                <c:pt idx="9">
                  <c:v>129</c:v>
                </c:pt>
                <c:pt idx="12">
                  <c:v>110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1026</c:v>
                </c:pt>
                <c:pt idx="3">
                  <c:v>936</c:v>
                </c:pt>
                <c:pt idx="6">
                  <c:v>925</c:v>
                </c:pt>
                <c:pt idx="9">
                  <c:v>872</c:v>
                </c:pt>
                <c:pt idx="12">
                  <c:v>852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68</c:v>
                </c:pt>
                <c:pt idx="3">
                  <c:v>13</c:v>
                </c:pt>
                <c:pt idx="6">
                  <c:v>85</c:v>
                </c:pt>
                <c:pt idx="9">
                  <c:v>80</c:v>
                </c:pt>
                <c:pt idx="12">
                  <c:v>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4489</c:v>
                </c:pt>
                <c:pt idx="3">
                  <c:v>4333</c:v>
                </c:pt>
                <c:pt idx="6">
                  <c:v>4119</c:v>
                </c:pt>
                <c:pt idx="9">
                  <c:v>4111</c:v>
                </c:pt>
                <c:pt idx="12">
                  <c:v>3999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895232"/>
        <c:axId val="10489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2910</c:v>
                </c:pt>
                <c:pt idx="2">
                  <c:v>#N/A</c:v>
                </c:pt>
                <c:pt idx="3">
                  <c:v>#N/A</c:v>
                </c:pt>
                <c:pt idx="4">
                  <c:v>2579</c:v>
                </c:pt>
                <c:pt idx="5">
                  <c:v>#N/A</c:v>
                </c:pt>
                <c:pt idx="6">
                  <c:v>#N/A</c:v>
                </c:pt>
                <c:pt idx="7">
                  <c:v>2612</c:v>
                </c:pt>
                <c:pt idx="8">
                  <c:v>#N/A</c:v>
                </c:pt>
                <c:pt idx="9">
                  <c:v>#N/A</c:v>
                </c:pt>
                <c:pt idx="10">
                  <c:v>2334</c:v>
                </c:pt>
                <c:pt idx="11">
                  <c:v>#N/A</c:v>
                </c:pt>
                <c:pt idx="12">
                  <c:v>#N/A</c:v>
                </c:pt>
                <c:pt idx="13">
                  <c:v>2214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895232"/>
        <c:axId val="104897152"/>
      </c:lineChart>
      <c:catAx>
        <c:axId val="1048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897152"/>
        <c:crosses val="autoZero"/>
        <c:auto val="1"/>
        <c:lblAlgn val="ctr"/>
        <c:lblOffset val="100"/>
        <c:tickLblSkip val="1"/>
        <c:tickMarkSkip val="1"/>
        <c:noMultiLvlLbl val="0"/>
      </c:catAx>
      <c:valAx>
        <c:axId val="10489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9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{B9B6D5CF-31B7-42F6-B003-2F7D14671CCD}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{140DD5DA-B4E1-49E9-B80B-1149096C7771}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{9A51534A-7135-479E-9238-E5AFE1B74D2D}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{32EF72D5-8112-4C53-937E-0A176DBFF68A}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{B3BD9C91-3B5D-4C69-A9A8-249499BF5657}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{76CD7843-3E24-4D48-A7DC-89E990274919}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{03ABEC0E-5DFE-4E33-9493-356482200DEE}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{9742B210-68A4-4993-A56A-F6113877F8D0}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{1358A662-09F1-4EA1-A98E-5CBF4884A1A6}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{E97AFC1C-12A9-43E7-80CC-CD6D2EFB2093}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5038976"/>
        <c:axId val="105040896"/>
      </c:scatterChart>
      <c:valAx>
        <c:axId val="105038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040896"/>
        <c:crosses val="autoZero"/>
        <c:crossBetween val="midCat"/>
      </c:valAx>
      <c:valAx>
        <c:axId val="105040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038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{0F635514-DD9C-4944-894D-D5FAEB2E8AC1}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{39C01C0A-363C-4E8D-9D5A-3C221F987727}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{60FD1A5E-E23D-4102-8C5B-1BC301CA491A}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{3EADC0C1-0E8C-4134-A6D5-0D6E9CADEF2B}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{2972DB60-02F5-44E1-9E92-80563BF62F85}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13.8</c:v>
                </c:pt>
                <c:pt idx="2">
                  <c:v>12.6</c:v>
                </c:pt>
                <c:pt idx="3">
                  <c:v>10.6</c:v>
                </c:pt>
                <c:pt idx="4">
                  <c:v>9.6999999999999993</c:v>
                </c:pt>
              </c:numCache>
            </c:numRef>
          </c:xVal>
          <c:yVal>
            <c:numRef>
              <c:f>公会計指標分析・財政指標組合せ分析表!$K$73:$O$73</c:f>
              <c:numCache>
                <c:formatCode>#,##0.0;"▲ "#,##0.0</c:formatCode>
                <c:ptCount val="5"/>
                <c:pt idx="0">
                  <c:v>153.80000000000001</c:v>
                </c:pt>
                <c:pt idx="1">
                  <c:v>135</c:v>
                </c:pt>
                <c:pt idx="2">
                  <c:v>137.69999999999999</c:v>
                </c:pt>
                <c:pt idx="3">
                  <c:v>116.4</c:v>
                </c:pt>
                <c:pt idx="4">
                  <c:v>113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{6ABA49A9-8B95-4985-AB14-6DD63B00E419}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{FDE00C49-DC8C-4D37-80EF-F1329A8977BF}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{404D9172-B272-47F0-8CF7-7D186A9AD079}</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75557518374498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{4D6F6A6A-16E0-43A2-9BA7-4DBD6E68A509}</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65534933988244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{DD11C87B-96F3-4A8D-8611-2F043BAA7F09}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5096320"/>
        <c:axId val="105098240"/>
      </c:scatterChart>
      <c:valAx>
        <c:axId val="105096320"/>
        <c:scaling>
          <c:orientation val="minMax"/>
          <c:max val="14.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098240"/>
        <c:crosses val="autoZero"/>
        <c:crossBetween val="midCat"/>
      </c:valAx>
      <c:valAx>
        <c:axId val="1050982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096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元利償還金等に含まれる債務負担行為に基づく支出額において、土地開発公社における債務負担が大きく占めている。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過去に行なった過剰な大規模事業の既発債の償還が徐々に終了しているものの、未だ元利償還金は高い状況である。しかし、新規事業の抑制により新発債の発行が減少したことにより年々比率が減少しており、今後も引き続き、借換債の発行や民間資金の繰上償還や新規事業の総点検により公債費の抑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将来負担額は年々減少に至っている、将来負担額に含まれる一般会計等に係る地方債の現在高が、新規事業の抑制に伴う新発債の減少や借換債の発行に伴い減少している事が大きく占める。</a:t>
          </a:r>
          <a:endParaRPr lang="ja-JP" altLang="ja-JP" sz="1400">
            <a:effectLst/>
          </a:endParaRPr>
        </a:p>
        <a:p>
          <a:pPr rtl="0"/>
          <a:r>
            <a:rPr lang="ja-JP" altLang="ja-JP" sz="1100" b="0" i="0" baseline="0">
              <a:solidFill>
                <a:schemeClr val="dk1"/>
              </a:solidFill>
              <a:effectLst/>
              <a:latin typeface="+mn-lt"/>
              <a:ea typeface="+mn-ea"/>
              <a:cs typeface="+mn-cs"/>
            </a:rPr>
            <a:t>　しかし、過去に行なった過剰な大規模事業の既発債の償還が徐々に終了しているものの、未だ地方債の残高は高い状況である。</a:t>
          </a:r>
          <a:endParaRPr lang="ja-JP" altLang="ja-JP" sz="1400">
            <a:effectLst/>
          </a:endParaRPr>
        </a:p>
        <a:p>
          <a:pPr rtl="0"/>
          <a:r>
            <a:rPr lang="ja-JP" altLang="ja-JP" sz="1100" b="0" i="0" baseline="0">
              <a:solidFill>
                <a:schemeClr val="dk1"/>
              </a:solidFill>
              <a:effectLst/>
              <a:latin typeface="+mn-lt"/>
              <a:ea typeface="+mn-ea"/>
              <a:cs typeface="+mn-cs"/>
            </a:rPr>
            <a:t>　今後も引き続き、借換債の発行や民間資金の繰上償還や新規事業の総点検により新発債の抑制を図る。</a:t>
          </a:r>
          <a:endParaRPr lang="ja-JP" altLang="ja-JP" sz="1400">
            <a:effectLst/>
          </a:endParaRPr>
        </a:p>
        <a:p>
          <a:pPr rtl="0"/>
          <a:r>
            <a:rPr lang="ja-JP" altLang="ja-JP" sz="1100" b="0" i="0" baseline="0">
              <a:solidFill>
                <a:schemeClr val="dk1"/>
              </a:solidFill>
              <a:effectLst/>
              <a:latin typeface="+mn-lt"/>
              <a:ea typeface="+mn-ea"/>
              <a:cs typeface="+mn-cs"/>
            </a:rPr>
            <a:t>　また、充当可能財源等を増加させるため、減債基金への基金積立等を努める。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
6,989
25.79
3,645,565
3,261,603
290,666
2,285,545
3,998,679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
6,989
25.79
3,645,565
3,261,603
290,666
2,285,545
3,998,679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
6,989
25.79
3,645,565
3,261,603
290,666
2,285,545
3,998,679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
6,989
25.79
3,645,565
3,261,603
290,666
2,285,545
3,998,679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類似団体に比べて面積が小さいため固定資産税収入額が低く、また、法人等も少ないために法人住民税収入も低いという、税収基盤の弱さがある。</a:t>
          </a:r>
          <a:endParaRPr lang="ja-JP" altLang="ja-JP" sz="1400">
            <a:effectLst/>
          </a:endParaRPr>
        </a:p>
        <a:p>
          <a:r>
            <a:rPr kumimoji="1" lang="ja-JP" altLang="ja-JP" sz="1100">
              <a:solidFill>
                <a:schemeClr val="dk1"/>
              </a:solidFill>
              <a:effectLst/>
              <a:latin typeface="+mn-lt"/>
              <a:ea typeface="+mn-ea"/>
              <a:cs typeface="+mn-cs"/>
            </a:rPr>
            <a:t>　個人住民税に関しても、国の経済状況の上向きに対して、個人所得への波及も遅く、さらに人口減少も追い打ちとなり年々減少している。</a:t>
          </a:r>
          <a:endParaRPr lang="ja-JP" altLang="ja-JP" sz="1400">
            <a:effectLst/>
          </a:endParaRPr>
        </a:p>
        <a:p>
          <a:r>
            <a:rPr kumimoji="1" lang="ja-JP" altLang="ja-JP" sz="1100">
              <a:solidFill>
                <a:schemeClr val="dk1"/>
              </a:solidFill>
              <a:effectLst/>
              <a:latin typeface="+mn-lt"/>
              <a:ea typeface="+mn-ea"/>
              <a:cs typeface="+mn-cs"/>
            </a:rPr>
            <a:t>　このような状況により類似団体と比べて財政力指数が低い数値となっている。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106741</xdr:rowOff>
    </xdr:to>
    <xdr:cxnSp macro="">
      <xdr:nvCxnSpPr>
        <xdr:cNvPr id="69" name="直線コネクタ 68"/>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106741</xdr:rowOff>
    </xdr:to>
    <xdr:cxnSp macro="">
      <xdr:nvCxnSpPr>
        <xdr:cNvPr id="72" name="直線コネクタ 71"/>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106741</xdr:rowOff>
    </xdr:to>
    <xdr:cxnSp macro="">
      <xdr:nvCxnSpPr>
        <xdr:cNvPr id="75" name="直線コネクタ 74"/>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95250</xdr:rowOff>
    </xdr:to>
    <xdr:cxnSp macro="">
      <xdr:nvCxnSpPr>
        <xdr:cNvPr id="78" name="直線コネクタ 77"/>
        <xdr:cNvCxnSpPr/>
      </xdr:nvCxnSpPr>
      <xdr:spPr>
        <a:xfrm>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97" name="テキスト ボックス 96"/>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年度と一時</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％を超えた経常収支比率は、人件費削減など行財政改革への取組みを通じ経常的経費の削減に努めたことにより改善はされたが、平成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年度からの給与復元と高取町定員適正化計画に基づく新規採用職員採用により、類似団体との差が開いた。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年度においては経常的収入の増により大幅に数値を改善したが、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年度には再度</a:t>
          </a:r>
          <a:r>
            <a:rPr kumimoji="1" lang="ja-JP" altLang="ja-JP" sz="1100">
              <a:solidFill>
                <a:schemeClr val="dk1"/>
              </a:solidFill>
              <a:effectLst/>
              <a:latin typeface="+mn-lt"/>
              <a:ea typeface="+mn-ea"/>
              <a:cs typeface="+mn-cs"/>
            </a:rPr>
            <a:t>類似団体に比べて低い数値</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今後、公共施設等の老朽化に伴う維持補修経費の増加が見込まれるため、事業の優先度を厳しく点検し、経常的経費の削減を目指す。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165523</xdr:rowOff>
    </xdr:to>
    <xdr:cxnSp macro="">
      <xdr:nvCxnSpPr>
        <xdr:cNvPr id="132" name="直線コネクタ 131"/>
        <xdr:cNvCxnSpPr/>
      </xdr:nvCxnSpPr>
      <xdr:spPr>
        <a:xfrm>
          <a:off x="4114800" y="11144885"/>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635</xdr:rowOff>
    </xdr:from>
    <xdr:to>
      <xdr:col>6</xdr:col>
      <xdr:colOff>0</xdr:colOff>
      <xdr:row>66</xdr:row>
      <xdr:rowOff>22225</xdr:rowOff>
    </xdr:to>
    <xdr:cxnSp macro="">
      <xdr:nvCxnSpPr>
        <xdr:cNvPr id="135" name="直線コネクタ 134"/>
        <xdr:cNvCxnSpPr/>
      </xdr:nvCxnSpPr>
      <xdr:spPr>
        <a:xfrm flipV="1">
          <a:off x="3225800" y="1114488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161502</xdr:rowOff>
    </xdr:from>
    <xdr:to>
      <xdr:col>4</xdr:col>
      <xdr:colOff>482600</xdr:colOff>
      <xdr:row>66</xdr:row>
      <xdr:rowOff>22225</xdr:rowOff>
    </xdr:to>
    <xdr:cxnSp macro="">
      <xdr:nvCxnSpPr>
        <xdr:cNvPr id="138" name="直線コネクタ 137"/>
        <xdr:cNvCxnSpPr/>
      </xdr:nvCxnSpPr>
      <xdr:spPr>
        <a:xfrm>
          <a:off x="2336800" y="1130575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137371</xdr:rowOff>
    </xdr:from>
    <xdr:to>
      <xdr:col>3</xdr:col>
      <xdr:colOff>279400</xdr:colOff>
      <xdr:row>65</xdr:row>
      <xdr:rowOff>161502</xdr:rowOff>
    </xdr:to>
    <xdr:cxnSp macro="">
      <xdr:nvCxnSpPr>
        <xdr:cNvPr id="141" name="直線コネクタ 140"/>
        <xdr:cNvCxnSpPr/>
      </xdr:nvCxnSpPr>
      <xdr:spPr>
        <a:xfrm>
          <a:off x="1447800" y="1128162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114723</xdr:rowOff>
    </xdr:from>
    <xdr:to>
      <xdr:col>7</xdr:col>
      <xdr:colOff>203200</xdr:colOff>
      <xdr:row>66</xdr:row>
      <xdr:rowOff>44873</xdr:rowOff>
    </xdr:to>
    <xdr:sp macro="" textlink="">
      <xdr:nvSpPr>
        <xdr:cNvPr id="151" name="円/楕円 150"/>
        <xdr:cNvSpPr/>
      </xdr:nvSpPr>
      <xdr:spPr>
        <a:xfrm>
          <a:off x="49022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86800</xdr:rowOff>
    </xdr:from>
    <xdr:ext cx="762000" cy="259045"/>
    <xdr:sp macro="" textlink="">
      <xdr:nvSpPr>
        <xdr:cNvPr id="152" name="財政構造の弾力性該当値テキスト"/>
        <xdr:cNvSpPr txBox="1"/>
      </xdr:nvSpPr>
      <xdr:spPr>
        <a:xfrm>
          <a:off x="5041900" y="112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121285</xdr:rowOff>
    </xdr:from>
    <xdr:to>
      <xdr:col>6</xdr:col>
      <xdr:colOff>50800</xdr:colOff>
      <xdr:row>65</xdr:row>
      <xdr:rowOff>51435</xdr:rowOff>
    </xdr:to>
    <xdr:sp macro="" textlink="">
      <xdr:nvSpPr>
        <xdr:cNvPr id="153" name="円/楕円 152"/>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36212</xdr:rowOff>
    </xdr:from>
    <xdr:ext cx="736600" cy="259045"/>
    <xdr:sp macro="" textlink="">
      <xdr:nvSpPr>
        <xdr:cNvPr id="154" name="テキスト ボックス 153"/>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142875</xdr:rowOff>
    </xdr:from>
    <xdr:to>
      <xdr:col>4</xdr:col>
      <xdr:colOff>533400</xdr:colOff>
      <xdr:row>66</xdr:row>
      <xdr:rowOff>73025</xdr:rowOff>
    </xdr:to>
    <xdr:sp macro="" textlink="">
      <xdr:nvSpPr>
        <xdr:cNvPr id="155" name="円/楕円 154"/>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57802</xdr:rowOff>
    </xdr:from>
    <xdr:ext cx="762000" cy="259045"/>
    <xdr:sp macro="" textlink="">
      <xdr:nvSpPr>
        <xdr:cNvPr id="156" name="テキスト ボックス 155"/>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110702</xdr:rowOff>
    </xdr:from>
    <xdr:to>
      <xdr:col>3</xdr:col>
      <xdr:colOff>330200</xdr:colOff>
      <xdr:row>66</xdr:row>
      <xdr:rowOff>40852</xdr:rowOff>
    </xdr:to>
    <xdr:sp macro="" textlink="">
      <xdr:nvSpPr>
        <xdr:cNvPr id="157" name="円/楕円 156"/>
        <xdr:cNvSpPr/>
      </xdr:nvSpPr>
      <xdr:spPr>
        <a:xfrm>
          <a:off x="2286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25629</xdr:rowOff>
    </xdr:from>
    <xdr:ext cx="762000" cy="259045"/>
    <xdr:sp macro="" textlink="">
      <xdr:nvSpPr>
        <xdr:cNvPr id="158" name="テキスト ボックス 157"/>
        <xdr:cNvSpPr txBox="1"/>
      </xdr:nvSpPr>
      <xdr:spPr>
        <a:xfrm>
          <a:off x="1955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86571</xdr:rowOff>
    </xdr:from>
    <xdr:to>
      <xdr:col>2</xdr:col>
      <xdr:colOff>127000</xdr:colOff>
      <xdr:row>66</xdr:row>
      <xdr:rowOff>16721</xdr:rowOff>
    </xdr:to>
    <xdr:sp macro="" textlink="">
      <xdr:nvSpPr>
        <xdr:cNvPr id="159" name="円/楕円 158"/>
        <xdr:cNvSpPr/>
      </xdr:nvSpPr>
      <xdr:spPr>
        <a:xfrm>
          <a:off x="1397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1498</xdr:rowOff>
    </xdr:from>
    <xdr:ext cx="762000" cy="259045"/>
    <xdr:sp macro="" textlink="">
      <xdr:nvSpPr>
        <xdr:cNvPr id="160" name="テキスト ボックス 159"/>
        <xdr:cNvSpPr txBox="1"/>
      </xdr:nvSpPr>
      <xdr:spPr>
        <a:xfrm>
          <a:off x="1066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人件費・物件費等の合計額の人口 </a:t>
          </a:r>
          <a:r>
            <a:rPr kumimoji="1" lang="en-US" altLang="ja-JP" sz="1100">
              <a:solidFill>
                <a:schemeClr val="dk1"/>
              </a:solidFill>
              <a:effectLst/>
              <a:latin typeface="+mn-lt"/>
              <a:ea typeface="+mn-ea"/>
              <a:cs typeface="+mn-cs"/>
            </a:rPr>
            <a:t>1 </a:t>
          </a:r>
          <a:r>
            <a:rPr kumimoji="1" lang="ja-JP" altLang="ja-JP" sz="1100">
              <a:solidFill>
                <a:schemeClr val="dk1"/>
              </a:solidFill>
              <a:effectLst/>
              <a:latin typeface="+mn-lt"/>
              <a:ea typeface="+mn-ea"/>
              <a:cs typeface="+mn-cs"/>
            </a:rPr>
            <a:t>人当たりの金額が類似団体平均を上回っているのは、新規採用の抑制や、各種委託費などの削減に努めていたためである。しかし、ゴミ処理や常備消防を一部事務組合で行なっていることから、一部事務組合での人件費・物件費等に充てる負担金等を合計した場合、人口１人当たりの金額は大幅に増加することになる。</a:t>
          </a:r>
          <a:endParaRPr lang="ja-JP" altLang="ja-JP" sz="1400">
            <a:effectLst/>
          </a:endParaRPr>
        </a:p>
        <a:p>
          <a:r>
            <a:rPr kumimoji="1" lang="ja-JP" altLang="ja-JP" sz="1100">
              <a:solidFill>
                <a:schemeClr val="dk1"/>
              </a:solidFill>
              <a:effectLst/>
              <a:latin typeface="+mn-lt"/>
              <a:ea typeface="+mn-ea"/>
              <a:cs typeface="+mn-cs"/>
            </a:rPr>
            <a:t>　今後も、人件費・物件費等の抑制に努める。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146955</xdr:rowOff>
    </xdr:from>
    <xdr:to>
      <xdr:col>7</xdr:col>
      <xdr:colOff>152400</xdr:colOff>
      <xdr:row>82</xdr:row>
      <xdr:rowOff>15675</xdr:rowOff>
    </xdr:to>
    <xdr:cxnSp macro="">
      <xdr:nvCxnSpPr>
        <xdr:cNvPr id="195" name="直線コネクタ 194"/>
        <xdr:cNvCxnSpPr/>
      </xdr:nvCxnSpPr>
      <xdr:spPr>
        <a:xfrm flipV="1">
          <a:off x="4114800" y="14034405"/>
          <a:ext cx="8382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105127</xdr:rowOff>
    </xdr:from>
    <xdr:to>
      <xdr:col>6</xdr:col>
      <xdr:colOff>0</xdr:colOff>
      <xdr:row>82</xdr:row>
      <xdr:rowOff>15675</xdr:rowOff>
    </xdr:to>
    <xdr:cxnSp macro="">
      <xdr:nvCxnSpPr>
        <xdr:cNvPr id="198" name="直線コネクタ 197"/>
        <xdr:cNvCxnSpPr/>
      </xdr:nvCxnSpPr>
      <xdr:spPr>
        <a:xfrm>
          <a:off x="3225800" y="13992577"/>
          <a:ext cx="889000" cy="8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105127</xdr:rowOff>
    </xdr:from>
    <xdr:to>
      <xdr:col>4</xdr:col>
      <xdr:colOff>482600</xdr:colOff>
      <xdr:row>81</xdr:row>
      <xdr:rowOff>121538</xdr:rowOff>
    </xdr:to>
    <xdr:cxnSp macro="">
      <xdr:nvCxnSpPr>
        <xdr:cNvPr id="201" name="直線コネクタ 200"/>
        <xdr:cNvCxnSpPr/>
      </xdr:nvCxnSpPr>
      <xdr:spPr>
        <a:xfrm flipV="1">
          <a:off x="2336800" y="13992577"/>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102130</xdr:rowOff>
    </xdr:from>
    <xdr:to>
      <xdr:col>3</xdr:col>
      <xdr:colOff>279400</xdr:colOff>
      <xdr:row>81</xdr:row>
      <xdr:rowOff>121538</xdr:rowOff>
    </xdr:to>
    <xdr:cxnSp macro="">
      <xdr:nvCxnSpPr>
        <xdr:cNvPr id="204" name="直線コネクタ 203"/>
        <xdr:cNvCxnSpPr/>
      </xdr:nvCxnSpPr>
      <xdr:spPr>
        <a:xfrm>
          <a:off x="1447800" y="13989580"/>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96155</xdr:rowOff>
    </xdr:from>
    <xdr:to>
      <xdr:col>7</xdr:col>
      <xdr:colOff>203200</xdr:colOff>
      <xdr:row>82</xdr:row>
      <xdr:rowOff>26305</xdr:rowOff>
    </xdr:to>
    <xdr:sp macro="" textlink="">
      <xdr:nvSpPr>
        <xdr:cNvPr id="214" name="円/楕円 213"/>
        <xdr:cNvSpPr/>
      </xdr:nvSpPr>
      <xdr:spPr>
        <a:xfrm>
          <a:off x="4902200" y="139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17432</xdr:rowOff>
    </xdr:from>
    <xdr:ext cx="762000" cy="259045"/>
    <xdr:sp macro="" textlink="">
      <xdr:nvSpPr>
        <xdr:cNvPr id="215" name="人件費・物件費等の状況該当値テキスト"/>
        <xdr:cNvSpPr txBox="1"/>
      </xdr:nvSpPr>
      <xdr:spPr>
        <a:xfrm>
          <a:off x="5041900" y="1390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158,120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136325</xdr:rowOff>
    </xdr:from>
    <xdr:to>
      <xdr:col>6</xdr:col>
      <xdr:colOff>50800</xdr:colOff>
      <xdr:row>82</xdr:row>
      <xdr:rowOff>66475</xdr:rowOff>
    </xdr:to>
    <xdr:sp macro="" textlink="">
      <xdr:nvSpPr>
        <xdr:cNvPr id="216" name="円/楕円 215"/>
        <xdr:cNvSpPr/>
      </xdr:nvSpPr>
      <xdr:spPr>
        <a:xfrm>
          <a:off x="4064000" y="140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76652</xdr:rowOff>
    </xdr:from>
    <xdr:ext cx="736600" cy="259045"/>
    <xdr:sp macro="" textlink="">
      <xdr:nvSpPr>
        <xdr:cNvPr id="217" name="テキスト ボックス 216"/>
        <xdr:cNvSpPr txBox="1"/>
      </xdr:nvSpPr>
      <xdr:spPr>
        <a:xfrm>
          <a:off x="3733800" y="1379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54327</xdr:rowOff>
    </xdr:from>
    <xdr:to>
      <xdr:col>4</xdr:col>
      <xdr:colOff>533400</xdr:colOff>
      <xdr:row>81</xdr:row>
      <xdr:rowOff>155927</xdr:rowOff>
    </xdr:to>
    <xdr:sp macro="" textlink="">
      <xdr:nvSpPr>
        <xdr:cNvPr id="218" name="円/楕円 217"/>
        <xdr:cNvSpPr/>
      </xdr:nvSpPr>
      <xdr:spPr>
        <a:xfrm>
          <a:off x="3175000" y="13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166104</xdr:rowOff>
    </xdr:from>
    <xdr:ext cx="762000" cy="259045"/>
    <xdr:sp macro="" textlink="">
      <xdr:nvSpPr>
        <xdr:cNvPr id="219" name="テキスト ボックス 218"/>
        <xdr:cNvSpPr txBox="1"/>
      </xdr:nvSpPr>
      <xdr:spPr>
        <a:xfrm>
          <a:off x="2844800" y="137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70738</xdr:rowOff>
    </xdr:from>
    <xdr:to>
      <xdr:col>3</xdr:col>
      <xdr:colOff>330200</xdr:colOff>
      <xdr:row>82</xdr:row>
      <xdr:rowOff>888</xdr:rowOff>
    </xdr:to>
    <xdr:sp macro="" textlink="">
      <xdr:nvSpPr>
        <xdr:cNvPr id="220" name="円/楕円 219"/>
        <xdr:cNvSpPr/>
      </xdr:nvSpPr>
      <xdr:spPr>
        <a:xfrm>
          <a:off x="2286000" y="139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11065</xdr:rowOff>
    </xdr:from>
    <xdr:ext cx="762000" cy="259045"/>
    <xdr:sp macro="" textlink="">
      <xdr:nvSpPr>
        <xdr:cNvPr id="221" name="テキスト ボックス 220"/>
        <xdr:cNvSpPr txBox="1"/>
      </xdr:nvSpPr>
      <xdr:spPr>
        <a:xfrm>
          <a:off x="1955800" y="1372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51330</xdr:rowOff>
    </xdr:from>
    <xdr:to>
      <xdr:col>2</xdr:col>
      <xdr:colOff>127000</xdr:colOff>
      <xdr:row>81</xdr:row>
      <xdr:rowOff>152930</xdr:rowOff>
    </xdr:to>
    <xdr:sp macro="" textlink="">
      <xdr:nvSpPr>
        <xdr:cNvPr id="222" name="円/楕円 221"/>
        <xdr:cNvSpPr/>
      </xdr:nvSpPr>
      <xdr:spPr>
        <a:xfrm>
          <a:off x="1397000" y="139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163107</xdr:rowOff>
    </xdr:from>
    <xdr:ext cx="762000" cy="259045"/>
    <xdr:sp macro="" textlink="">
      <xdr:nvSpPr>
        <xdr:cNvPr id="223" name="テキスト ボックス 222"/>
        <xdr:cNvSpPr txBox="1"/>
      </xdr:nvSpPr>
      <xdr:spPr>
        <a:xfrm>
          <a:off x="1066800" y="13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年度、類似団体に比べ３</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ポイントの開きがあるが、ラスパイレス指数については、類似団体とほぼ同水準で推移している。</a:t>
          </a:r>
          <a:endParaRPr lang="ja-JP" altLang="ja-JP" sz="1400">
            <a:effectLst/>
          </a:endParaRPr>
        </a:p>
        <a:p>
          <a:r>
            <a:rPr kumimoji="1" lang="ja-JP" altLang="ja-JP" sz="1100">
              <a:solidFill>
                <a:schemeClr val="dk1"/>
              </a:solidFill>
              <a:effectLst/>
              <a:latin typeface="+mn-lt"/>
              <a:ea typeface="+mn-ea"/>
              <a:cs typeface="+mn-cs"/>
            </a:rPr>
            <a:t>　今後も、地域の民間企業の平均給与の状況や、各種手当の総点検を行なうなど、より一層の給与の適正化に努める。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77470</xdr:rowOff>
    </xdr:to>
    <xdr:cxnSp macro="">
      <xdr:nvCxnSpPr>
        <xdr:cNvPr id="257" name="直線コネクタ 256"/>
        <xdr:cNvCxnSpPr/>
      </xdr:nvCxnSpPr>
      <xdr:spPr>
        <a:xfrm>
          <a:off x="16179800" y="147899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86</xdr:row>
      <xdr:rowOff>45296</xdr:rowOff>
    </xdr:to>
    <xdr:cxnSp macro="">
      <xdr:nvCxnSpPr>
        <xdr:cNvPr id="260" name="直線コネクタ 259"/>
        <xdr:cNvCxnSpPr/>
      </xdr:nvCxnSpPr>
      <xdr:spPr>
        <a:xfrm>
          <a:off x="15290800" y="146050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144357</xdr:rowOff>
    </xdr:to>
    <xdr:cxnSp macro="">
      <xdr:nvCxnSpPr>
        <xdr:cNvPr id="263" name="直線コネクタ 262"/>
        <xdr:cNvCxnSpPr/>
      </xdr:nvCxnSpPr>
      <xdr:spPr>
        <a:xfrm flipV="1">
          <a:off x="14401800" y="1460500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13546</xdr:rowOff>
    </xdr:to>
    <xdr:cxnSp macro="">
      <xdr:nvCxnSpPr>
        <xdr:cNvPr id="266" name="直線コネクタ 265"/>
        <xdr:cNvCxnSpPr/>
      </xdr:nvCxnSpPr>
      <xdr:spPr>
        <a:xfrm flipV="1">
          <a:off x="13512800" y="14717607"/>
          <a:ext cx="889000" cy="55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6" name="円/楕円 275"/>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7"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8" name="円/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9" name="テキスト ボックス 278"/>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0" name="円/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2" name="円/楕円 281"/>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8484</xdr:rowOff>
    </xdr:from>
    <xdr:ext cx="762000" cy="259045"/>
    <xdr:sp macro="" textlink="">
      <xdr:nvSpPr>
        <xdr:cNvPr id="283" name="テキスト ボックス 282"/>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4" name="円/楕円 283"/>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5" name="テキスト ボックス 284"/>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新規採用抑制により類似団体平均を上回っている。ここ数年は退職不補充が限界であったため、新規採用を実施している。今後は、職員補充は必要最低限に抑制するとともに、様々な行政サービスの提供体制を工夫し、最適な組織規模で効率的な行政運営を行なうことができるよう定員適正化計画に基づき、職員数８４人～８８人（平成２８年度～平成３３年度）体制の維持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60</xdr:row>
      <xdr:rowOff>162941</xdr:rowOff>
    </xdr:to>
    <xdr:cxnSp macro="">
      <xdr:nvCxnSpPr>
        <xdr:cNvPr id="320" name="直線コネクタ 319"/>
        <xdr:cNvCxnSpPr/>
      </xdr:nvCxnSpPr>
      <xdr:spPr>
        <a:xfrm>
          <a:off x="16179800" y="10433050"/>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144442</xdr:rowOff>
    </xdr:from>
    <xdr:to>
      <xdr:col>23</xdr:col>
      <xdr:colOff>406400</xdr:colOff>
      <xdr:row>60</xdr:row>
      <xdr:rowOff>146050</xdr:rowOff>
    </xdr:to>
    <xdr:cxnSp macro="">
      <xdr:nvCxnSpPr>
        <xdr:cNvPr id="323" name="直線コネクタ 322"/>
        <xdr:cNvCxnSpPr/>
      </xdr:nvCxnSpPr>
      <xdr:spPr>
        <a:xfrm>
          <a:off x="15290800" y="1043144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129159</xdr:rowOff>
    </xdr:from>
    <xdr:to>
      <xdr:col>22</xdr:col>
      <xdr:colOff>203200</xdr:colOff>
      <xdr:row>60</xdr:row>
      <xdr:rowOff>144442</xdr:rowOff>
    </xdr:to>
    <xdr:cxnSp macro="">
      <xdr:nvCxnSpPr>
        <xdr:cNvPr id="326" name="直線コネクタ 325"/>
        <xdr:cNvCxnSpPr/>
      </xdr:nvCxnSpPr>
      <xdr:spPr>
        <a:xfrm>
          <a:off x="14401800" y="10416159"/>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100203</xdr:rowOff>
    </xdr:from>
    <xdr:to>
      <xdr:col>21</xdr:col>
      <xdr:colOff>0</xdr:colOff>
      <xdr:row>60</xdr:row>
      <xdr:rowOff>129159</xdr:rowOff>
    </xdr:to>
    <xdr:cxnSp macro="">
      <xdr:nvCxnSpPr>
        <xdr:cNvPr id="329" name="直線コネクタ 328"/>
        <xdr:cNvCxnSpPr/>
      </xdr:nvCxnSpPr>
      <xdr:spPr>
        <a:xfrm>
          <a:off x="13512800" y="1038720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112141</xdr:rowOff>
    </xdr:from>
    <xdr:to>
      <xdr:col>24</xdr:col>
      <xdr:colOff>609600</xdr:colOff>
      <xdr:row>61</xdr:row>
      <xdr:rowOff>42291</xdr:rowOff>
    </xdr:to>
    <xdr:sp macro="" textlink="">
      <xdr:nvSpPr>
        <xdr:cNvPr id="339" name="円/楕円 338"/>
        <xdr:cNvSpPr/>
      </xdr:nvSpPr>
      <xdr:spPr>
        <a:xfrm>
          <a:off x="169672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128668</xdr:rowOff>
    </xdr:from>
    <xdr:ext cx="762000" cy="259045"/>
    <xdr:sp macro="" textlink="">
      <xdr:nvSpPr>
        <xdr:cNvPr id="340" name="定員管理の状況該当値テキスト"/>
        <xdr:cNvSpPr txBox="1"/>
      </xdr:nvSpPr>
      <xdr:spPr>
        <a:xfrm>
          <a:off x="17106900" y="1024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1" name="円/楕円 340"/>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35577</xdr:rowOff>
    </xdr:from>
    <xdr:ext cx="736600" cy="259045"/>
    <xdr:sp macro="" textlink="">
      <xdr:nvSpPr>
        <xdr:cNvPr id="342" name="テキスト ボックス 341"/>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93642</xdr:rowOff>
    </xdr:from>
    <xdr:to>
      <xdr:col>22</xdr:col>
      <xdr:colOff>254000</xdr:colOff>
      <xdr:row>61</xdr:row>
      <xdr:rowOff>23792</xdr:rowOff>
    </xdr:to>
    <xdr:sp macro="" textlink="">
      <xdr:nvSpPr>
        <xdr:cNvPr id="343" name="円/楕円 342"/>
        <xdr:cNvSpPr/>
      </xdr:nvSpPr>
      <xdr:spPr>
        <a:xfrm>
          <a:off x="15240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33969</xdr:rowOff>
    </xdr:from>
    <xdr:ext cx="762000" cy="259045"/>
    <xdr:sp macro="" textlink="">
      <xdr:nvSpPr>
        <xdr:cNvPr id="344" name="テキスト ボックス 343"/>
        <xdr:cNvSpPr txBox="1"/>
      </xdr:nvSpPr>
      <xdr:spPr>
        <a:xfrm>
          <a:off x="14909800" y="1014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78359</xdr:rowOff>
    </xdr:from>
    <xdr:to>
      <xdr:col>21</xdr:col>
      <xdr:colOff>50800</xdr:colOff>
      <xdr:row>61</xdr:row>
      <xdr:rowOff>8509</xdr:rowOff>
    </xdr:to>
    <xdr:sp macro="" textlink="">
      <xdr:nvSpPr>
        <xdr:cNvPr id="345" name="円/楕円 344"/>
        <xdr:cNvSpPr/>
      </xdr:nvSpPr>
      <xdr:spPr>
        <a:xfrm>
          <a:off x="14351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18686</xdr:rowOff>
    </xdr:from>
    <xdr:ext cx="762000" cy="259045"/>
    <xdr:sp macro="" textlink="">
      <xdr:nvSpPr>
        <xdr:cNvPr id="346" name="テキスト ボックス 345"/>
        <xdr:cNvSpPr txBox="1"/>
      </xdr:nvSpPr>
      <xdr:spPr>
        <a:xfrm>
          <a:off x="14020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49403</xdr:rowOff>
    </xdr:from>
    <xdr:to>
      <xdr:col>19</xdr:col>
      <xdr:colOff>533400</xdr:colOff>
      <xdr:row>60</xdr:row>
      <xdr:rowOff>151003</xdr:rowOff>
    </xdr:to>
    <xdr:sp macro="" textlink="">
      <xdr:nvSpPr>
        <xdr:cNvPr id="347" name="円/楕円 346"/>
        <xdr:cNvSpPr/>
      </xdr:nvSpPr>
      <xdr:spPr>
        <a:xfrm>
          <a:off x="13462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161180</xdr:rowOff>
    </xdr:from>
    <xdr:ext cx="762000" cy="259045"/>
    <xdr:sp macro="" textlink="">
      <xdr:nvSpPr>
        <xdr:cNvPr id="348" name="テキスト ボックス 347"/>
        <xdr:cNvSpPr txBox="1"/>
      </xdr:nvSpPr>
      <xdr:spPr>
        <a:xfrm>
          <a:off x="13131800" y="101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ポイント下回っている。しかし、過去に行った普通建設事業費に係る起債の償還終了や、赤字後新規事業を抑制したため、年々数値は改善している。</a:t>
          </a:r>
          <a:endParaRPr lang="ja-JP" altLang="ja-JP" sz="1400">
            <a:effectLst/>
          </a:endParaRPr>
        </a:p>
        <a:p>
          <a:r>
            <a:rPr kumimoji="1" lang="ja-JP" altLang="ja-JP" sz="1100">
              <a:solidFill>
                <a:schemeClr val="dk1"/>
              </a:solidFill>
              <a:effectLst/>
              <a:latin typeface="+mn-lt"/>
              <a:ea typeface="+mn-ea"/>
              <a:cs typeface="+mn-cs"/>
            </a:rPr>
            <a:t>　しかし、新給食センター建設事業に係る起債の償還等が今後控えているため、引き続き新規事業の実施等について総点検を行い、財政の健全化を図る。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25929</xdr:rowOff>
    </xdr:from>
    <xdr:to>
      <xdr:col>24</xdr:col>
      <xdr:colOff>558800</xdr:colOff>
      <xdr:row>41</xdr:row>
      <xdr:rowOff>116417</xdr:rowOff>
    </xdr:to>
    <xdr:cxnSp macro="">
      <xdr:nvCxnSpPr>
        <xdr:cNvPr id="386" name="直線コネクタ 385"/>
        <xdr:cNvCxnSpPr/>
      </xdr:nvCxnSpPr>
      <xdr:spPr>
        <a:xfrm flipV="1">
          <a:off x="16179800" y="7055379"/>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146050</xdr:rowOff>
    </xdr:to>
    <xdr:cxnSp macro="">
      <xdr:nvCxnSpPr>
        <xdr:cNvPr id="389" name="直線コネクタ 388"/>
        <xdr:cNvCxnSpPr/>
      </xdr:nvCxnSpPr>
      <xdr:spPr>
        <a:xfrm flipV="1">
          <a:off x="15290800" y="71458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95250</xdr:rowOff>
    </xdr:to>
    <xdr:cxnSp macro="">
      <xdr:nvCxnSpPr>
        <xdr:cNvPr id="392" name="直線コネクタ 391"/>
        <xdr:cNvCxnSpPr/>
      </xdr:nvCxnSpPr>
      <xdr:spPr>
        <a:xfrm flipV="1">
          <a:off x="14401800" y="734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135467</xdr:rowOff>
    </xdr:to>
    <xdr:cxnSp macro="">
      <xdr:nvCxnSpPr>
        <xdr:cNvPr id="395" name="直線コネクタ 394"/>
        <xdr:cNvCxnSpPr/>
      </xdr:nvCxnSpPr>
      <xdr:spPr>
        <a:xfrm flipV="1">
          <a:off x="13512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146579</xdr:rowOff>
    </xdr:from>
    <xdr:to>
      <xdr:col>24</xdr:col>
      <xdr:colOff>609600</xdr:colOff>
      <xdr:row>41</xdr:row>
      <xdr:rowOff>76729</xdr:rowOff>
    </xdr:to>
    <xdr:sp macro="" textlink="">
      <xdr:nvSpPr>
        <xdr:cNvPr id="405" name="円/楕円 404"/>
        <xdr:cNvSpPr/>
      </xdr:nvSpPr>
      <xdr:spPr>
        <a:xfrm>
          <a:off x="169672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118656</xdr:rowOff>
    </xdr:from>
    <xdr:ext cx="762000" cy="259045"/>
    <xdr:sp macro="" textlink="">
      <xdr:nvSpPr>
        <xdr:cNvPr id="406" name="公債費負担の状況該当値テキスト"/>
        <xdr:cNvSpPr txBox="1"/>
      </xdr:nvSpPr>
      <xdr:spPr>
        <a:xfrm>
          <a:off x="17106900" y="697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7" name="円/楕円 406"/>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8" name="テキスト ボックス 40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09" name="円/楕円 408"/>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10" name="テキスト ボックス 409"/>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11" name="円/楕円 410"/>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2" name="テキスト ボックス 411"/>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13" name="円/楕円 412"/>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14" name="テキスト ボックス 413"/>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類似団体に比べて将来負担比率が高い数値となっているのは、土地開発公社にかかる債務保証が大きな負担となっているからである。</a:t>
          </a:r>
          <a:endParaRPr lang="ja-JP" altLang="ja-JP" sz="1400">
            <a:effectLst/>
          </a:endParaRPr>
        </a:p>
        <a:p>
          <a:r>
            <a:rPr kumimoji="1" lang="ja-JP" altLang="ja-JP" sz="1100">
              <a:solidFill>
                <a:schemeClr val="dk1"/>
              </a:solidFill>
              <a:effectLst/>
              <a:latin typeface="+mn-lt"/>
              <a:ea typeface="+mn-ea"/>
              <a:cs typeface="+mn-cs"/>
            </a:rPr>
            <a:t>　また、類似団体に比べ、充当可能基金が少ないことも要因である。</a:t>
          </a:r>
          <a:endParaRPr lang="ja-JP" altLang="ja-JP" sz="1400">
            <a:effectLst/>
          </a:endParaRPr>
        </a:p>
        <a:p>
          <a:r>
            <a:rPr kumimoji="1" lang="ja-JP" altLang="ja-JP" sz="1100">
              <a:solidFill>
                <a:schemeClr val="dk1"/>
              </a:solidFill>
              <a:effectLst/>
              <a:latin typeface="+mn-lt"/>
              <a:ea typeface="+mn-ea"/>
              <a:cs typeface="+mn-cs"/>
            </a:rPr>
            <a:t>　今後も後世への負担を少しでも軽減するため、新規事業の実施等について総点検を図り、充当可能基金の積立を着実に行い、財政の健全化を図る。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112776</xdr:rowOff>
    </xdr:from>
    <xdr:to>
      <xdr:col>24</xdr:col>
      <xdr:colOff>558800</xdr:colOff>
      <xdr:row>20</xdr:row>
      <xdr:rowOff>145593</xdr:rowOff>
    </xdr:to>
    <xdr:cxnSp macro="">
      <xdr:nvCxnSpPr>
        <xdr:cNvPr id="446" name="直線コネクタ 445"/>
        <xdr:cNvCxnSpPr/>
      </xdr:nvCxnSpPr>
      <xdr:spPr>
        <a:xfrm flipV="1">
          <a:off x="16179800" y="3541776"/>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145593</xdr:rowOff>
    </xdr:from>
    <xdr:to>
      <xdr:col>23</xdr:col>
      <xdr:colOff>406400</xdr:colOff>
      <xdr:row>22</xdr:row>
      <xdr:rowOff>8281</xdr:rowOff>
    </xdr:to>
    <xdr:cxnSp macro="">
      <xdr:nvCxnSpPr>
        <xdr:cNvPr id="449" name="直線コネクタ 448"/>
        <xdr:cNvCxnSpPr/>
      </xdr:nvCxnSpPr>
      <xdr:spPr>
        <a:xfrm flipV="1">
          <a:off x="15290800" y="3574593"/>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153670</xdr:rowOff>
    </xdr:from>
    <xdr:to>
      <xdr:col>22</xdr:col>
      <xdr:colOff>203200</xdr:colOff>
      <xdr:row>22</xdr:row>
      <xdr:rowOff>8281</xdr:rowOff>
    </xdr:to>
    <xdr:cxnSp macro="">
      <xdr:nvCxnSpPr>
        <xdr:cNvPr id="452" name="直線コネクタ 451"/>
        <xdr:cNvCxnSpPr/>
      </xdr:nvCxnSpPr>
      <xdr:spPr>
        <a:xfrm>
          <a:off x="14401800" y="375412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153670</xdr:rowOff>
    </xdr:from>
    <xdr:to>
      <xdr:col>21</xdr:col>
      <xdr:colOff>0</xdr:colOff>
      <xdr:row>22</xdr:row>
      <xdr:rowOff>163678</xdr:rowOff>
    </xdr:to>
    <xdr:cxnSp macro="">
      <xdr:nvCxnSpPr>
        <xdr:cNvPr id="455" name="直線コネクタ 454"/>
        <xdr:cNvCxnSpPr/>
      </xdr:nvCxnSpPr>
      <xdr:spPr>
        <a:xfrm flipV="1">
          <a:off x="13512800" y="3754120"/>
          <a:ext cx="889000" cy="1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61976</xdr:rowOff>
    </xdr:from>
    <xdr:to>
      <xdr:col>24</xdr:col>
      <xdr:colOff>609600</xdr:colOff>
      <xdr:row>20</xdr:row>
      <xdr:rowOff>163576</xdr:rowOff>
    </xdr:to>
    <xdr:sp macro="" textlink="">
      <xdr:nvSpPr>
        <xdr:cNvPr id="465" name="円/楕円 464"/>
        <xdr:cNvSpPr/>
      </xdr:nvSpPr>
      <xdr:spPr>
        <a:xfrm>
          <a:off x="169672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34053</xdr:rowOff>
    </xdr:from>
    <xdr:ext cx="762000" cy="259045"/>
    <xdr:sp macro="" textlink="">
      <xdr:nvSpPr>
        <xdr:cNvPr id="466" name="将来負担の状況該当値テキスト"/>
        <xdr:cNvSpPr txBox="1"/>
      </xdr:nvSpPr>
      <xdr:spPr>
        <a:xfrm>
          <a:off x="17106900" y="34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94793</xdr:rowOff>
    </xdr:from>
    <xdr:to>
      <xdr:col>23</xdr:col>
      <xdr:colOff>457200</xdr:colOff>
      <xdr:row>21</xdr:row>
      <xdr:rowOff>24943</xdr:rowOff>
    </xdr:to>
    <xdr:sp macro="" textlink="">
      <xdr:nvSpPr>
        <xdr:cNvPr id="467" name="円/楕円 466"/>
        <xdr:cNvSpPr/>
      </xdr:nvSpPr>
      <xdr:spPr>
        <a:xfrm>
          <a:off x="16129000" y="35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9720</xdr:rowOff>
    </xdr:from>
    <xdr:ext cx="736600" cy="259045"/>
    <xdr:sp macro="" textlink="">
      <xdr:nvSpPr>
        <xdr:cNvPr id="468" name="テキスト ボックス 467"/>
        <xdr:cNvSpPr txBox="1"/>
      </xdr:nvSpPr>
      <xdr:spPr>
        <a:xfrm>
          <a:off x="15798800" y="36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128931</xdr:rowOff>
    </xdr:from>
    <xdr:to>
      <xdr:col>22</xdr:col>
      <xdr:colOff>254000</xdr:colOff>
      <xdr:row>22</xdr:row>
      <xdr:rowOff>59081</xdr:rowOff>
    </xdr:to>
    <xdr:sp macro="" textlink="">
      <xdr:nvSpPr>
        <xdr:cNvPr id="469" name="円/楕円 468"/>
        <xdr:cNvSpPr/>
      </xdr:nvSpPr>
      <xdr:spPr>
        <a:xfrm>
          <a:off x="15240000" y="37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43858</xdr:rowOff>
    </xdr:from>
    <xdr:ext cx="762000" cy="259045"/>
    <xdr:sp macro="" textlink="">
      <xdr:nvSpPr>
        <xdr:cNvPr id="470" name="テキスト ボックス 469"/>
        <xdr:cNvSpPr txBox="1"/>
      </xdr:nvSpPr>
      <xdr:spPr>
        <a:xfrm>
          <a:off x="14909800" y="381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102870</xdr:rowOff>
    </xdr:from>
    <xdr:to>
      <xdr:col>21</xdr:col>
      <xdr:colOff>50800</xdr:colOff>
      <xdr:row>22</xdr:row>
      <xdr:rowOff>33020</xdr:rowOff>
    </xdr:to>
    <xdr:sp macro="" textlink="">
      <xdr:nvSpPr>
        <xdr:cNvPr id="471" name="円/楕円 470"/>
        <xdr:cNvSpPr/>
      </xdr:nvSpPr>
      <xdr:spPr>
        <a:xfrm>
          <a:off x="14351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17797</xdr:rowOff>
    </xdr:from>
    <xdr:ext cx="762000" cy="259045"/>
    <xdr:sp macro="" textlink="">
      <xdr:nvSpPr>
        <xdr:cNvPr id="472" name="テキスト ボックス 471"/>
        <xdr:cNvSpPr txBox="1"/>
      </xdr:nvSpPr>
      <xdr:spPr>
        <a:xfrm>
          <a:off x="14020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112878</xdr:rowOff>
    </xdr:from>
    <xdr:to>
      <xdr:col>19</xdr:col>
      <xdr:colOff>533400</xdr:colOff>
      <xdr:row>23</xdr:row>
      <xdr:rowOff>43028</xdr:rowOff>
    </xdr:to>
    <xdr:sp macro="" textlink="">
      <xdr:nvSpPr>
        <xdr:cNvPr id="473" name="円/楕円 472"/>
        <xdr:cNvSpPr/>
      </xdr:nvSpPr>
      <xdr:spPr>
        <a:xfrm>
          <a:off x="13462000" y="38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27805</xdr:rowOff>
    </xdr:from>
    <xdr:ext cx="762000" cy="259045"/>
    <xdr:sp macro="" textlink="">
      <xdr:nvSpPr>
        <xdr:cNvPr id="474" name="テキスト ボックス 473"/>
        <xdr:cNvSpPr txBox="1"/>
      </xdr:nvSpPr>
      <xdr:spPr>
        <a:xfrm>
          <a:off x="13131800" y="397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
6,989
25.79
3,645,565
3,261,603
290,666
2,285,545
3,998,679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経常収支比率における人件費の割合について類似団体とほぼ同水準で推移しているが、平成２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．３ポイント高くなっている。</a:t>
          </a:r>
          <a:endParaRPr lang="ja-JP" altLang="ja-JP" sz="1400">
            <a:effectLst/>
          </a:endParaRPr>
        </a:p>
        <a:p>
          <a:r>
            <a:rPr kumimoji="1" lang="ja-JP" altLang="ja-JP" sz="1100">
              <a:solidFill>
                <a:schemeClr val="dk1"/>
              </a:solidFill>
              <a:effectLst/>
              <a:latin typeface="+mn-lt"/>
              <a:ea typeface="+mn-ea"/>
              <a:cs typeface="+mn-cs"/>
            </a:rPr>
            <a:t>　今後も同水準を維持するため、定員適正化計画に基づき定員管理に努め、人件費の抑制に努める。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39</xdr:row>
      <xdr:rowOff>16510</xdr:rowOff>
    </xdr:to>
    <xdr:cxnSp macro="">
      <xdr:nvCxnSpPr>
        <xdr:cNvPr id="66" name="直線コネクタ 65"/>
        <xdr:cNvCxnSpPr/>
      </xdr:nvCxnSpPr>
      <xdr:spPr>
        <a:xfrm>
          <a:off x="3987800" y="66040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134620</xdr:rowOff>
    </xdr:to>
    <xdr:cxnSp macro="">
      <xdr:nvCxnSpPr>
        <xdr:cNvPr id="69" name="直線コネクタ 68"/>
        <xdr:cNvCxnSpPr/>
      </xdr:nvCxnSpPr>
      <xdr:spPr>
        <a:xfrm flipV="1">
          <a:off x="3098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38</xdr:row>
      <xdr:rowOff>134620</xdr:rowOff>
    </xdr:to>
    <xdr:cxnSp macro="">
      <xdr:nvCxnSpPr>
        <xdr:cNvPr id="72" name="直線コネクタ 71"/>
        <xdr:cNvCxnSpPr/>
      </xdr:nvCxnSpPr>
      <xdr:spPr>
        <a:xfrm>
          <a:off x="2209800" y="658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38</xdr:row>
      <xdr:rowOff>81280</xdr:rowOff>
    </xdr:to>
    <xdr:cxnSp macro="">
      <xdr:nvCxnSpPr>
        <xdr:cNvPr id="75" name="直線コネクタ 74"/>
        <xdr:cNvCxnSpPr/>
      </xdr:nvCxnSpPr>
      <xdr:spPr>
        <a:xfrm flipV="1">
          <a:off x="1320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85" name="円/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9" name="円/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3" name="円/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経常収支比率における物件費の比率は類似団体とほぼ同水準で推移している。しかしながら、数値は高く今後も需用費・委託料等の削減に努め更なる抑制を図る。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106426</xdr:rowOff>
    </xdr:to>
    <xdr:cxnSp macro="">
      <xdr:nvCxnSpPr>
        <xdr:cNvPr id="124" name="直線コネクタ 123"/>
        <xdr:cNvCxnSpPr/>
      </xdr:nvCxnSpPr>
      <xdr:spPr>
        <a:xfrm>
          <a:off x="15671800" y="29616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56134</xdr:rowOff>
    </xdr:to>
    <xdr:cxnSp macro="">
      <xdr:nvCxnSpPr>
        <xdr:cNvPr id="127" name="直線コネクタ 126"/>
        <xdr:cNvCxnSpPr/>
      </xdr:nvCxnSpPr>
      <xdr:spPr>
        <a:xfrm flipV="1">
          <a:off x="14782800" y="2961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56134</xdr:rowOff>
    </xdr:from>
    <xdr:to>
      <xdr:col>21</xdr:col>
      <xdr:colOff>361950</xdr:colOff>
      <xdr:row>17</xdr:row>
      <xdr:rowOff>65278</xdr:rowOff>
    </xdr:to>
    <xdr:cxnSp macro="">
      <xdr:nvCxnSpPr>
        <xdr:cNvPr id="130" name="直線コネクタ 129"/>
        <xdr:cNvCxnSpPr/>
      </xdr:nvCxnSpPr>
      <xdr:spPr>
        <a:xfrm flipV="1">
          <a:off x="13893800" y="2970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37846</xdr:rowOff>
    </xdr:from>
    <xdr:to>
      <xdr:col>20</xdr:col>
      <xdr:colOff>158750</xdr:colOff>
      <xdr:row>17</xdr:row>
      <xdr:rowOff>65278</xdr:rowOff>
    </xdr:to>
    <xdr:cxnSp macro="">
      <xdr:nvCxnSpPr>
        <xdr:cNvPr id="133" name="直線コネクタ 132"/>
        <xdr:cNvCxnSpPr/>
      </xdr:nvCxnSpPr>
      <xdr:spPr>
        <a:xfrm>
          <a:off x="13004800" y="2952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43" name="円/楕円 142"/>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27703</xdr:rowOff>
    </xdr:from>
    <xdr:ext cx="762000" cy="259045"/>
    <xdr:sp macro="" textlink="">
      <xdr:nvSpPr>
        <xdr:cNvPr id="144"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5" name="円/楕円 144"/>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6" name="テキスト ボックス 145"/>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5334</xdr:rowOff>
    </xdr:from>
    <xdr:to>
      <xdr:col>21</xdr:col>
      <xdr:colOff>412750</xdr:colOff>
      <xdr:row>17</xdr:row>
      <xdr:rowOff>106934</xdr:rowOff>
    </xdr:to>
    <xdr:sp macro="" textlink="">
      <xdr:nvSpPr>
        <xdr:cNvPr id="147" name="円/楕円 146"/>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91711</xdr:rowOff>
    </xdr:from>
    <xdr:ext cx="762000" cy="259045"/>
    <xdr:sp macro="" textlink="">
      <xdr:nvSpPr>
        <xdr:cNvPr id="148" name="テキスト ボックス 147"/>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14478</xdr:rowOff>
    </xdr:from>
    <xdr:to>
      <xdr:col>20</xdr:col>
      <xdr:colOff>209550</xdr:colOff>
      <xdr:row>17</xdr:row>
      <xdr:rowOff>116078</xdr:rowOff>
    </xdr:to>
    <xdr:sp macro="" textlink="">
      <xdr:nvSpPr>
        <xdr:cNvPr id="149" name="円/楕円 148"/>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100855</xdr:rowOff>
    </xdr:from>
    <xdr:ext cx="762000" cy="259045"/>
    <xdr:sp macro="" textlink="">
      <xdr:nvSpPr>
        <xdr:cNvPr id="150" name="テキスト ボックス 149"/>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158496</xdr:rowOff>
    </xdr:from>
    <xdr:to>
      <xdr:col>19</xdr:col>
      <xdr:colOff>6350</xdr:colOff>
      <xdr:row>17</xdr:row>
      <xdr:rowOff>88646</xdr:rowOff>
    </xdr:to>
    <xdr:sp macro="" textlink="">
      <xdr:nvSpPr>
        <xdr:cNvPr id="151" name="円/楕円 150"/>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73423</xdr:rowOff>
    </xdr:from>
    <xdr:ext cx="762000" cy="259045"/>
    <xdr:sp macro="" textlink="">
      <xdr:nvSpPr>
        <xdr:cNvPr id="152" name="テキスト ボックス 151"/>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経常収支比率における扶助費の割合について類似団体とほぼ同水準で推移しており、今後もサービスの給付適正化に努め、現行の水準の維持を図る。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56</xdr:row>
      <xdr:rowOff>31750</xdr:rowOff>
    </xdr:to>
    <xdr:cxnSp macro="">
      <xdr:nvCxnSpPr>
        <xdr:cNvPr id="185" name="直線コネクタ 184"/>
        <xdr:cNvCxnSpPr/>
      </xdr:nvCxnSpPr>
      <xdr:spPr>
        <a:xfrm>
          <a:off x="3987800" y="9480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146050</xdr:rowOff>
    </xdr:to>
    <xdr:cxnSp macro="">
      <xdr:nvCxnSpPr>
        <xdr:cNvPr id="188" name="直線コネクタ 187"/>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146050</xdr:rowOff>
    </xdr:to>
    <xdr:cxnSp macro="">
      <xdr:nvCxnSpPr>
        <xdr:cNvPr id="191" name="直線コネクタ 190"/>
        <xdr:cNvCxnSpPr/>
      </xdr:nvCxnSpPr>
      <xdr:spPr>
        <a:xfrm>
          <a:off x="2209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146050</xdr:rowOff>
    </xdr:to>
    <xdr:cxnSp macro="">
      <xdr:nvCxnSpPr>
        <xdr:cNvPr id="194" name="直線コネクタ 193"/>
        <xdr:cNvCxnSpPr/>
      </xdr:nvCxnSpPr>
      <xdr:spPr>
        <a:xfrm flipV="1">
          <a:off x="1320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4" name="円/楕円 203"/>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05"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6" name="円/楕円 205"/>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7" name="テキスト ボックス 20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8" name="円/楕円 207"/>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9" name="テキスト ボックス 208"/>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0" name="円/楕円 209"/>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1" name="テキスト ボックス 210"/>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2" name="円/楕円 211"/>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3" name="テキスト ボックス 212"/>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けるその他の比率については類似団体とほぼ同水準で推移している。しかし、介護保険特別会計や後期高齢者医療事業特別会計への繰出金は増加の傾向にあるため、給付の適正化など繰出金の抑制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28702</xdr:rowOff>
    </xdr:to>
    <xdr:cxnSp macro="">
      <xdr:nvCxnSpPr>
        <xdr:cNvPr id="243" name="直線コネクタ 242"/>
        <xdr:cNvCxnSpPr/>
      </xdr:nvCxnSpPr>
      <xdr:spPr>
        <a:xfrm flipV="1">
          <a:off x="15671800" y="9769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28702</xdr:rowOff>
    </xdr:from>
    <xdr:to>
      <xdr:col>22</xdr:col>
      <xdr:colOff>565150</xdr:colOff>
      <xdr:row>57</xdr:row>
      <xdr:rowOff>51562</xdr:rowOff>
    </xdr:to>
    <xdr:cxnSp macro="">
      <xdr:nvCxnSpPr>
        <xdr:cNvPr id="246" name="直線コネクタ 245"/>
        <xdr:cNvCxnSpPr/>
      </xdr:nvCxnSpPr>
      <xdr:spPr>
        <a:xfrm flipV="1">
          <a:off x="14782800" y="9801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51562</xdr:rowOff>
    </xdr:to>
    <xdr:cxnSp macro="">
      <xdr:nvCxnSpPr>
        <xdr:cNvPr id="249" name="直線コネクタ 248"/>
        <xdr:cNvCxnSpPr/>
      </xdr:nvCxnSpPr>
      <xdr:spPr>
        <a:xfrm>
          <a:off x="13893800" y="9810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42418</xdr:rowOff>
    </xdr:to>
    <xdr:cxnSp macro="">
      <xdr:nvCxnSpPr>
        <xdr:cNvPr id="252" name="直線コネクタ 251"/>
        <xdr:cNvCxnSpPr/>
      </xdr:nvCxnSpPr>
      <xdr:spPr>
        <a:xfrm flipV="1">
          <a:off x="13004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117348</xdr:rowOff>
    </xdr:from>
    <xdr:to>
      <xdr:col>24</xdr:col>
      <xdr:colOff>82550</xdr:colOff>
      <xdr:row>57</xdr:row>
      <xdr:rowOff>47498</xdr:rowOff>
    </xdr:to>
    <xdr:sp macro="" textlink="">
      <xdr:nvSpPr>
        <xdr:cNvPr id="262" name="円/楕円 261"/>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133875</xdr:rowOff>
    </xdr:from>
    <xdr:ext cx="762000" cy="259045"/>
    <xdr:sp macro="" textlink="">
      <xdr:nvSpPr>
        <xdr:cNvPr id="263"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149352</xdr:rowOff>
    </xdr:from>
    <xdr:to>
      <xdr:col>22</xdr:col>
      <xdr:colOff>615950</xdr:colOff>
      <xdr:row>57</xdr:row>
      <xdr:rowOff>79502</xdr:rowOff>
    </xdr:to>
    <xdr:sp macro="" textlink="">
      <xdr:nvSpPr>
        <xdr:cNvPr id="264" name="円/楕円 263"/>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65" name="テキスト ボックス 264"/>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xdr:rowOff>
    </xdr:from>
    <xdr:to>
      <xdr:col>21</xdr:col>
      <xdr:colOff>412750</xdr:colOff>
      <xdr:row>57</xdr:row>
      <xdr:rowOff>102362</xdr:rowOff>
    </xdr:to>
    <xdr:sp macro="" textlink="">
      <xdr:nvSpPr>
        <xdr:cNvPr id="266" name="円/楕円 265"/>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87139</xdr:rowOff>
    </xdr:from>
    <xdr:ext cx="762000" cy="259045"/>
    <xdr:sp macro="" textlink="">
      <xdr:nvSpPr>
        <xdr:cNvPr id="267" name="テキスト ボックス 266"/>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68" name="円/楕円 267"/>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69" name="テキスト ボックス 268"/>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70" name="円/楕円 269"/>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71" name="テキスト ボックス 270"/>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経常収支比率における補助費等の比率は類似団体にくらべ適正な数値となっている。これは赤字財政に伴い補助金を全面カットしたことによる。</a:t>
          </a:r>
          <a:r>
            <a:rPr kumimoji="1" lang="ja-JP" altLang="en-US" sz="1100">
              <a:solidFill>
                <a:schemeClr val="dk1"/>
              </a:solidFill>
              <a:effectLst/>
              <a:latin typeface="+mn-lt"/>
              <a:ea typeface="+mn-ea"/>
              <a:cs typeface="+mn-cs"/>
            </a:rPr>
            <a:t>しかしながらここ数年で増加傾向にあり、</a:t>
          </a:r>
          <a:r>
            <a:rPr kumimoji="1" lang="ja-JP" altLang="ja-JP" sz="1100">
              <a:solidFill>
                <a:schemeClr val="dk1"/>
              </a:solidFill>
              <a:effectLst/>
              <a:latin typeface="+mn-lt"/>
              <a:ea typeface="+mn-ea"/>
              <a:cs typeface="+mn-cs"/>
            </a:rPr>
            <a:t>補助金等の必要性を精査の上、適正化を図る。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72136</xdr:rowOff>
    </xdr:to>
    <xdr:cxnSp macro="">
      <xdr:nvCxnSpPr>
        <xdr:cNvPr id="301" name="直線コネクタ 300"/>
        <xdr:cNvCxnSpPr/>
      </xdr:nvCxnSpPr>
      <xdr:spPr>
        <a:xfrm>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85852</xdr:rowOff>
    </xdr:to>
    <xdr:cxnSp macro="">
      <xdr:nvCxnSpPr>
        <xdr:cNvPr id="304" name="直線コネクタ 303"/>
        <xdr:cNvCxnSpPr/>
      </xdr:nvCxnSpPr>
      <xdr:spPr>
        <a:xfrm flipV="1">
          <a:off x="14782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85852</xdr:rowOff>
    </xdr:to>
    <xdr:cxnSp macro="">
      <xdr:nvCxnSpPr>
        <xdr:cNvPr id="307" name="直線コネクタ 306"/>
        <xdr:cNvCxnSpPr/>
      </xdr:nvCxnSpPr>
      <xdr:spPr>
        <a:xfrm>
          <a:off x="13893800" y="6235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62992</xdr:rowOff>
    </xdr:to>
    <xdr:cxnSp macro="">
      <xdr:nvCxnSpPr>
        <xdr:cNvPr id="310" name="直線コネクタ 309"/>
        <xdr:cNvCxnSpPr/>
      </xdr:nvCxnSpPr>
      <xdr:spPr>
        <a:xfrm>
          <a:off x="13004800" y="6139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0" name="円/楕円 31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1"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2" name="円/楕円 321"/>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3" name="テキスト ボックス 32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24" name="円/楕円 323"/>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146829</xdr:rowOff>
    </xdr:from>
    <xdr:ext cx="762000" cy="259045"/>
    <xdr:sp macro="" textlink="">
      <xdr:nvSpPr>
        <xdr:cNvPr id="325" name="テキスト ボックス 324"/>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6" name="円/楕円 325"/>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7" name="テキスト ボックス 326"/>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28" name="円/楕円 32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29" name="テキスト ボックス 32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経常収支比率における公債費の割合は類似団体とほぼ同水準で推移している。また、過去に行なった過剰な大規模事業の既発債の償還が徐々に終了していることと新規事業の抑制により新発債の発行が減少したことにより年々比率が減少している。今後も引き続き、借換債の発行や民間資金の繰上償還や新規事業の総点検により公債費の抑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138430</xdr:rowOff>
    </xdr:from>
    <xdr:to>
      <xdr:col>7</xdr:col>
      <xdr:colOff>15875</xdr:colOff>
      <xdr:row>77</xdr:row>
      <xdr:rowOff>16511</xdr:rowOff>
    </xdr:to>
    <xdr:cxnSp macro="">
      <xdr:nvCxnSpPr>
        <xdr:cNvPr id="361" name="直線コネクタ 360"/>
        <xdr:cNvCxnSpPr/>
      </xdr:nvCxnSpPr>
      <xdr:spPr>
        <a:xfrm>
          <a:off x="3987800" y="131686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138430</xdr:rowOff>
    </xdr:from>
    <xdr:to>
      <xdr:col>5</xdr:col>
      <xdr:colOff>549275</xdr:colOff>
      <xdr:row>77</xdr:row>
      <xdr:rowOff>66039</xdr:rowOff>
    </xdr:to>
    <xdr:cxnSp macro="">
      <xdr:nvCxnSpPr>
        <xdr:cNvPr id="364" name="直線コネクタ 363"/>
        <xdr:cNvCxnSpPr/>
      </xdr:nvCxnSpPr>
      <xdr:spPr>
        <a:xfrm flipV="1">
          <a:off x="3098800" y="131686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77</xdr:row>
      <xdr:rowOff>100330</xdr:rowOff>
    </xdr:to>
    <xdr:cxnSp macro="">
      <xdr:nvCxnSpPr>
        <xdr:cNvPr id="367" name="直線コネクタ 366"/>
        <xdr:cNvCxnSpPr/>
      </xdr:nvCxnSpPr>
      <xdr:spPr>
        <a:xfrm flipV="1">
          <a:off x="2209800" y="13267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77</xdr:row>
      <xdr:rowOff>161289</xdr:rowOff>
    </xdr:to>
    <xdr:cxnSp macro="">
      <xdr:nvCxnSpPr>
        <xdr:cNvPr id="370" name="直線コネクタ 369"/>
        <xdr:cNvCxnSpPr/>
      </xdr:nvCxnSpPr>
      <xdr:spPr>
        <a:xfrm flipV="1">
          <a:off x="1320800" y="13301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0" name="円/楕円 379"/>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1"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87630</xdr:rowOff>
    </xdr:from>
    <xdr:to>
      <xdr:col>5</xdr:col>
      <xdr:colOff>600075</xdr:colOff>
      <xdr:row>77</xdr:row>
      <xdr:rowOff>17780</xdr:rowOff>
    </xdr:to>
    <xdr:sp macro="" textlink="">
      <xdr:nvSpPr>
        <xdr:cNvPr id="382" name="円/楕円 381"/>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83" name="テキスト ボックス 382"/>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15239</xdr:rowOff>
    </xdr:from>
    <xdr:to>
      <xdr:col>4</xdr:col>
      <xdr:colOff>396875</xdr:colOff>
      <xdr:row>77</xdr:row>
      <xdr:rowOff>116839</xdr:rowOff>
    </xdr:to>
    <xdr:sp macro="" textlink="">
      <xdr:nvSpPr>
        <xdr:cNvPr id="384" name="円/楕円 383"/>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101616</xdr:rowOff>
    </xdr:from>
    <xdr:ext cx="762000" cy="259045"/>
    <xdr:sp macro="" textlink="">
      <xdr:nvSpPr>
        <xdr:cNvPr id="385" name="テキスト ボックス 384"/>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86" name="円/楕円 385"/>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7" name="テキスト ボックス 386"/>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8" name="円/楕円 387"/>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9" name="テキスト ボックス 38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公債費以外の個々の比率については類似団体とほぼ同水準で推移しているものの、全体的な数値で見ると若干高くなっている。</a:t>
          </a:r>
          <a:endParaRPr lang="ja-JP" altLang="ja-JP" sz="1400">
            <a:effectLst/>
          </a:endParaRPr>
        </a:p>
        <a:p>
          <a:r>
            <a:rPr kumimoji="1" lang="ja-JP" altLang="ja-JP" sz="1100">
              <a:solidFill>
                <a:schemeClr val="dk1"/>
              </a:solidFill>
              <a:effectLst/>
              <a:latin typeface="+mn-lt"/>
              <a:ea typeface="+mn-ea"/>
              <a:cs typeface="+mn-cs"/>
            </a:rPr>
            <a:t>　類似団体内順位は</a:t>
          </a: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位／６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団体と中位に位置しているが、年々人口が減少し、歳入も減少してるため、今後も行財政改革の取組を通じて個々の経常的経費について抑制に努める。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78</xdr:row>
      <xdr:rowOff>58420</xdr:rowOff>
    </xdr:to>
    <xdr:cxnSp macro="">
      <xdr:nvCxnSpPr>
        <xdr:cNvPr id="422" name="直線コネクタ 421"/>
        <xdr:cNvCxnSpPr/>
      </xdr:nvCxnSpPr>
      <xdr:spPr>
        <a:xfrm>
          <a:off x="15671800" y="133248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78</xdr:row>
      <xdr:rowOff>35561</xdr:rowOff>
    </xdr:to>
    <xdr:cxnSp macro="">
      <xdr:nvCxnSpPr>
        <xdr:cNvPr id="425" name="直線コネクタ 424"/>
        <xdr:cNvCxnSpPr/>
      </xdr:nvCxnSpPr>
      <xdr:spPr>
        <a:xfrm flipV="1">
          <a:off x="14782800" y="13324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35561</xdr:rowOff>
    </xdr:to>
    <xdr:cxnSp macro="">
      <xdr:nvCxnSpPr>
        <xdr:cNvPr id="428" name="直線コネクタ 427"/>
        <xdr:cNvCxnSpPr/>
      </xdr:nvCxnSpPr>
      <xdr:spPr>
        <a:xfrm>
          <a:off x="13893800" y="133438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77</xdr:row>
      <xdr:rowOff>142239</xdr:rowOff>
    </xdr:to>
    <xdr:cxnSp macro="">
      <xdr:nvCxnSpPr>
        <xdr:cNvPr id="431" name="直線コネクタ 430"/>
        <xdr:cNvCxnSpPr/>
      </xdr:nvCxnSpPr>
      <xdr:spPr>
        <a:xfrm>
          <a:off x="13004800" y="132600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1" name="円/楕円 440"/>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2"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43" name="円/楕円 442"/>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158766</xdr:rowOff>
    </xdr:from>
    <xdr:ext cx="736600" cy="259045"/>
    <xdr:sp macro="" textlink="">
      <xdr:nvSpPr>
        <xdr:cNvPr id="444" name="テキスト ボックス 443"/>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45" name="円/楕円 444"/>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46" name="テキスト ボックス 445"/>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47" name="円/楕円 446"/>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48" name="テキスト ボックス 447"/>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9" name="円/楕円 448"/>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50" name="テキスト ボックス 449"/>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奈良県高取町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39309</xdr:rowOff>
    </xdr:from>
    <xdr:to>
      <xdr:col>4</xdr:col>
      <xdr:colOff>1117600</xdr:colOff>
      <xdr:row>17</xdr:row>
      <xdr:rowOff>42799</xdr:rowOff>
    </xdr:to>
    <xdr:cxnSp macro="">
      <xdr:nvCxnSpPr>
        <xdr:cNvPr id="50" name="直線コネクタ 49"/>
        <xdr:cNvCxnSpPr/>
      </xdr:nvCxnSpPr>
      <xdr:spPr bwMode="auto">
        <a:xfrm flipV="1">
          <a:off x="5003800" y="3001584"/>
          <a:ext cx="647700" cy="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42799</xdr:rowOff>
    </xdr:from>
    <xdr:to>
      <xdr:col>4</xdr:col>
      <xdr:colOff>469900</xdr:colOff>
      <xdr:row>17</xdr:row>
      <xdr:rowOff>94836</xdr:rowOff>
    </xdr:to>
    <xdr:cxnSp macro="">
      <xdr:nvCxnSpPr>
        <xdr:cNvPr id="53" name="直線コネクタ 52"/>
        <xdr:cNvCxnSpPr/>
      </xdr:nvCxnSpPr>
      <xdr:spPr bwMode="auto">
        <a:xfrm flipV="1">
          <a:off x="4305300" y="3005074"/>
          <a:ext cx="698500" cy="5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94836</xdr:rowOff>
    </xdr:from>
    <xdr:to>
      <xdr:col>3</xdr:col>
      <xdr:colOff>904875</xdr:colOff>
      <xdr:row>17</xdr:row>
      <xdr:rowOff>132410</xdr:rowOff>
    </xdr:to>
    <xdr:cxnSp macro="">
      <xdr:nvCxnSpPr>
        <xdr:cNvPr id="56" name="直線コネクタ 55"/>
        <xdr:cNvCxnSpPr/>
      </xdr:nvCxnSpPr>
      <xdr:spPr bwMode="auto">
        <a:xfrm flipV="1">
          <a:off x="3606800" y="3057111"/>
          <a:ext cx="698500" cy="3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132410</xdr:rowOff>
    </xdr:from>
    <xdr:to>
      <xdr:col>3</xdr:col>
      <xdr:colOff>206375</xdr:colOff>
      <xdr:row>17</xdr:row>
      <xdr:rowOff>141821</xdr:rowOff>
    </xdr:to>
    <xdr:cxnSp macro="">
      <xdr:nvCxnSpPr>
        <xdr:cNvPr id="59" name="直線コネクタ 58"/>
        <xdr:cNvCxnSpPr/>
      </xdr:nvCxnSpPr>
      <xdr:spPr bwMode="auto">
        <a:xfrm flipV="1">
          <a:off x="2908300" y="3094685"/>
          <a:ext cx="698500" cy="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159959</xdr:rowOff>
    </xdr:from>
    <xdr:to>
      <xdr:col>5</xdr:col>
      <xdr:colOff>34925</xdr:colOff>
      <xdr:row>17</xdr:row>
      <xdr:rowOff>90109</xdr:rowOff>
    </xdr:to>
    <xdr:sp macro="" textlink="">
      <xdr:nvSpPr>
        <xdr:cNvPr id="69" name="円/楕円 68"/>
        <xdr:cNvSpPr/>
      </xdr:nvSpPr>
      <xdr:spPr bwMode="auto">
        <a:xfrm>
          <a:off x="5600700" y="295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132036</xdr:rowOff>
    </xdr:from>
    <xdr:ext cx="762000" cy="259045"/>
    <xdr:sp macro="" textlink="">
      <xdr:nvSpPr>
        <xdr:cNvPr id="70" name="人口1人当たり決算額の推移該当値テキスト130"/>
        <xdr:cNvSpPr txBox="1"/>
      </xdr:nvSpPr>
      <xdr:spPr>
        <a:xfrm>
          <a:off x="5740400" y="292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163449</xdr:rowOff>
    </xdr:from>
    <xdr:to>
      <xdr:col>4</xdr:col>
      <xdr:colOff>520700</xdr:colOff>
      <xdr:row>17</xdr:row>
      <xdr:rowOff>93599</xdr:rowOff>
    </xdr:to>
    <xdr:sp macro="" textlink="">
      <xdr:nvSpPr>
        <xdr:cNvPr id="71" name="円/楕円 70"/>
        <xdr:cNvSpPr/>
      </xdr:nvSpPr>
      <xdr:spPr bwMode="auto">
        <a:xfrm>
          <a:off x="4953000" y="295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78376</xdr:rowOff>
    </xdr:from>
    <xdr:ext cx="736600" cy="259045"/>
    <xdr:sp macro="" textlink="">
      <xdr:nvSpPr>
        <xdr:cNvPr id="72" name="テキスト ボックス 71"/>
        <xdr:cNvSpPr txBox="1"/>
      </xdr:nvSpPr>
      <xdr:spPr>
        <a:xfrm>
          <a:off x="4622800" y="3040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122,300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44036</xdr:rowOff>
    </xdr:from>
    <xdr:to>
      <xdr:col>3</xdr:col>
      <xdr:colOff>955675</xdr:colOff>
      <xdr:row>17</xdr:row>
      <xdr:rowOff>145636</xdr:rowOff>
    </xdr:to>
    <xdr:sp macro="" textlink="">
      <xdr:nvSpPr>
        <xdr:cNvPr id="73" name="円/楕円 72"/>
        <xdr:cNvSpPr/>
      </xdr:nvSpPr>
      <xdr:spPr bwMode="auto">
        <a:xfrm>
          <a:off x="4254500" y="3006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130413</xdr:rowOff>
    </xdr:from>
    <xdr:ext cx="762000" cy="259045"/>
    <xdr:sp macro="" textlink="">
      <xdr:nvSpPr>
        <xdr:cNvPr id="74" name="テキスト ボックス 73"/>
        <xdr:cNvSpPr txBox="1"/>
      </xdr:nvSpPr>
      <xdr:spPr>
        <a:xfrm>
          <a:off x="3924300" y="309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81610</xdr:rowOff>
    </xdr:from>
    <xdr:to>
      <xdr:col>3</xdr:col>
      <xdr:colOff>257175</xdr:colOff>
      <xdr:row>18</xdr:row>
      <xdr:rowOff>11760</xdr:rowOff>
    </xdr:to>
    <xdr:sp macro="" textlink="">
      <xdr:nvSpPr>
        <xdr:cNvPr id="75" name="円/楕円 74"/>
        <xdr:cNvSpPr/>
      </xdr:nvSpPr>
      <xdr:spPr bwMode="auto">
        <a:xfrm>
          <a:off x="3556000" y="30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167987</xdr:rowOff>
    </xdr:from>
    <xdr:ext cx="762000" cy="259045"/>
    <xdr:sp macro="" textlink="">
      <xdr:nvSpPr>
        <xdr:cNvPr id="76" name="テキスト ボックス 75"/>
        <xdr:cNvSpPr txBox="1"/>
      </xdr:nvSpPr>
      <xdr:spPr>
        <a:xfrm>
          <a:off x="3225800" y="31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91021</xdr:rowOff>
    </xdr:from>
    <xdr:to>
      <xdr:col>2</xdr:col>
      <xdr:colOff>692150</xdr:colOff>
      <xdr:row>18</xdr:row>
      <xdr:rowOff>21171</xdr:rowOff>
    </xdr:to>
    <xdr:sp macro="" textlink="">
      <xdr:nvSpPr>
        <xdr:cNvPr id="77" name="円/楕円 76"/>
        <xdr:cNvSpPr/>
      </xdr:nvSpPr>
      <xdr:spPr bwMode="auto">
        <a:xfrm>
          <a:off x="2857500" y="305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5948</xdr:rowOff>
    </xdr:from>
    <xdr:ext cx="762000" cy="259045"/>
    <xdr:sp macro="" textlink="">
      <xdr:nvSpPr>
        <xdr:cNvPr id="78" name="テキスト ボックス 77"/>
        <xdr:cNvSpPr txBox="1"/>
      </xdr:nvSpPr>
      <xdr:spPr>
        <a:xfrm>
          <a:off x="2527300" y="313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93263</xdr:rowOff>
    </xdr:from>
    <xdr:to>
      <xdr:col>4</xdr:col>
      <xdr:colOff>1117600</xdr:colOff>
      <xdr:row>36</xdr:row>
      <xdr:rowOff>169882</xdr:rowOff>
    </xdr:to>
    <xdr:cxnSp macro="">
      <xdr:nvCxnSpPr>
        <xdr:cNvPr id="112" name="直線コネクタ 111"/>
        <xdr:cNvCxnSpPr/>
      </xdr:nvCxnSpPr>
      <xdr:spPr bwMode="auto">
        <a:xfrm flipV="1">
          <a:off x="5003800" y="7046513"/>
          <a:ext cx="647700" cy="7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26550</xdr:rowOff>
    </xdr:from>
    <xdr:to>
      <xdr:col>4</xdr:col>
      <xdr:colOff>469900</xdr:colOff>
      <xdr:row>36</xdr:row>
      <xdr:rowOff>169882</xdr:rowOff>
    </xdr:to>
    <xdr:cxnSp macro="">
      <xdr:nvCxnSpPr>
        <xdr:cNvPr id="115" name="直線コネクタ 114"/>
        <xdr:cNvCxnSpPr/>
      </xdr:nvCxnSpPr>
      <xdr:spPr bwMode="auto">
        <a:xfrm>
          <a:off x="4305300" y="6979800"/>
          <a:ext cx="698500" cy="14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5194</xdr:rowOff>
    </xdr:from>
    <xdr:to>
      <xdr:col>3</xdr:col>
      <xdr:colOff>904875</xdr:colOff>
      <xdr:row>36</xdr:row>
      <xdr:rowOff>26550</xdr:rowOff>
    </xdr:to>
    <xdr:cxnSp macro="">
      <xdr:nvCxnSpPr>
        <xdr:cNvPr id="118" name="直線コネクタ 117"/>
        <xdr:cNvCxnSpPr/>
      </xdr:nvCxnSpPr>
      <xdr:spPr bwMode="auto">
        <a:xfrm>
          <a:off x="3606800" y="6958444"/>
          <a:ext cx="698500" cy="2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256731</xdr:rowOff>
    </xdr:from>
    <xdr:to>
      <xdr:col>3</xdr:col>
      <xdr:colOff>206375</xdr:colOff>
      <xdr:row>36</xdr:row>
      <xdr:rowOff>5194</xdr:rowOff>
    </xdr:to>
    <xdr:cxnSp macro="">
      <xdr:nvCxnSpPr>
        <xdr:cNvPr id="121" name="直線コネクタ 120"/>
        <xdr:cNvCxnSpPr/>
      </xdr:nvCxnSpPr>
      <xdr:spPr bwMode="auto">
        <a:xfrm>
          <a:off x="2908300" y="6867081"/>
          <a:ext cx="698500" cy="91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42463</xdr:rowOff>
    </xdr:from>
    <xdr:to>
      <xdr:col>5</xdr:col>
      <xdr:colOff>34925</xdr:colOff>
      <xdr:row>36</xdr:row>
      <xdr:rowOff>144063</xdr:rowOff>
    </xdr:to>
    <xdr:sp macro="" textlink="">
      <xdr:nvSpPr>
        <xdr:cNvPr id="131" name="円/楕円 130"/>
        <xdr:cNvSpPr/>
      </xdr:nvSpPr>
      <xdr:spPr bwMode="auto">
        <a:xfrm>
          <a:off x="5600700" y="699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14540</xdr:rowOff>
    </xdr:from>
    <xdr:ext cx="762000" cy="259045"/>
    <xdr:sp macro="" textlink="">
      <xdr:nvSpPr>
        <xdr:cNvPr id="132" name="人口1人当たり決算額の推移該当値テキスト445"/>
        <xdr:cNvSpPr txBox="1"/>
      </xdr:nvSpPr>
      <xdr:spPr>
        <a:xfrm>
          <a:off x="5740400" y="696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119082</xdr:rowOff>
    </xdr:from>
    <xdr:to>
      <xdr:col>4</xdr:col>
      <xdr:colOff>520700</xdr:colOff>
      <xdr:row>37</xdr:row>
      <xdr:rowOff>49232</xdr:rowOff>
    </xdr:to>
    <xdr:sp macro="" textlink="">
      <xdr:nvSpPr>
        <xdr:cNvPr id="133" name="円/楕円 132"/>
        <xdr:cNvSpPr/>
      </xdr:nvSpPr>
      <xdr:spPr bwMode="auto">
        <a:xfrm>
          <a:off x="4953000" y="707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34009</xdr:rowOff>
    </xdr:from>
    <xdr:ext cx="736600" cy="259045"/>
    <xdr:sp macro="" textlink="">
      <xdr:nvSpPr>
        <xdr:cNvPr id="134" name="テキスト ボックス 133"/>
        <xdr:cNvSpPr txBox="1"/>
      </xdr:nvSpPr>
      <xdr:spPr>
        <a:xfrm>
          <a:off x="4622800" y="715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318650</xdr:rowOff>
    </xdr:from>
    <xdr:to>
      <xdr:col>3</xdr:col>
      <xdr:colOff>955675</xdr:colOff>
      <xdr:row>36</xdr:row>
      <xdr:rowOff>77350</xdr:rowOff>
    </xdr:to>
    <xdr:sp macro="" textlink="">
      <xdr:nvSpPr>
        <xdr:cNvPr id="135" name="円/楕円 134"/>
        <xdr:cNvSpPr/>
      </xdr:nvSpPr>
      <xdr:spPr bwMode="auto">
        <a:xfrm>
          <a:off x="4254500" y="692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87527</xdr:rowOff>
    </xdr:from>
    <xdr:ext cx="762000" cy="259045"/>
    <xdr:sp macro="" textlink="">
      <xdr:nvSpPr>
        <xdr:cNvPr id="136" name="テキスト ボックス 135"/>
        <xdr:cNvSpPr txBox="1"/>
      </xdr:nvSpPr>
      <xdr:spPr>
        <a:xfrm>
          <a:off x="3924300" y="66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297294</xdr:rowOff>
    </xdr:from>
    <xdr:to>
      <xdr:col>3</xdr:col>
      <xdr:colOff>257175</xdr:colOff>
      <xdr:row>36</xdr:row>
      <xdr:rowOff>55994</xdr:rowOff>
    </xdr:to>
    <xdr:sp macro="" textlink="">
      <xdr:nvSpPr>
        <xdr:cNvPr id="137" name="円/楕円 136"/>
        <xdr:cNvSpPr/>
      </xdr:nvSpPr>
      <xdr:spPr bwMode="auto">
        <a:xfrm>
          <a:off x="3556000" y="6907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66171</xdr:rowOff>
    </xdr:from>
    <xdr:ext cx="762000" cy="259045"/>
    <xdr:sp macro="" textlink="">
      <xdr:nvSpPr>
        <xdr:cNvPr id="138" name="テキスト ボックス 137"/>
        <xdr:cNvSpPr txBox="1"/>
      </xdr:nvSpPr>
      <xdr:spPr>
        <a:xfrm>
          <a:off x="3225800" y="667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205931</xdr:rowOff>
    </xdr:from>
    <xdr:to>
      <xdr:col>2</xdr:col>
      <xdr:colOff>692150</xdr:colOff>
      <xdr:row>35</xdr:row>
      <xdr:rowOff>307531</xdr:rowOff>
    </xdr:to>
    <xdr:sp macro="" textlink="">
      <xdr:nvSpPr>
        <xdr:cNvPr id="139" name="円/楕円 138"/>
        <xdr:cNvSpPr/>
      </xdr:nvSpPr>
      <xdr:spPr bwMode="auto">
        <a:xfrm>
          <a:off x="2857500" y="6816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317708</xdr:rowOff>
    </xdr:from>
    <xdr:ext cx="762000" cy="259045"/>
    <xdr:sp macro="" textlink="">
      <xdr:nvSpPr>
        <xdr:cNvPr id="140" name="テキスト ボックス 139"/>
        <xdr:cNvSpPr txBox="1"/>
      </xdr:nvSpPr>
      <xdr:spPr>
        <a:xfrm>
          <a:off x="2527300" y="658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
6,989
25.79
3,645,565
3,261,603
290,666
2,285,545
3,998,679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154537</xdr:rowOff>
    </xdr:from>
    <xdr:to>
      <xdr:col>6</xdr:col>
      <xdr:colOff>511175</xdr:colOff>
      <xdr:row>36</xdr:row>
      <xdr:rowOff>167589</xdr:rowOff>
    </xdr:to>
    <xdr:cxnSp macro="">
      <xdr:nvCxnSpPr>
        <xdr:cNvPr id="63" name="直線コネクタ 62"/>
        <xdr:cNvCxnSpPr/>
      </xdr:nvCxnSpPr>
      <xdr:spPr>
        <a:xfrm flipV="1">
          <a:off x="3797300" y="6326737"/>
          <a:ext cx="8382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167589</xdr:rowOff>
    </xdr:from>
    <xdr:to>
      <xdr:col>5</xdr:col>
      <xdr:colOff>358775</xdr:colOff>
      <xdr:row>37</xdr:row>
      <xdr:rowOff>75082</xdr:rowOff>
    </xdr:to>
    <xdr:cxnSp macro="">
      <xdr:nvCxnSpPr>
        <xdr:cNvPr id="66" name="直線コネクタ 65"/>
        <xdr:cNvCxnSpPr/>
      </xdr:nvCxnSpPr>
      <xdr:spPr>
        <a:xfrm flipV="1">
          <a:off x="2908300" y="6339789"/>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75082</xdr:rowOff>
    </xdr:from>
    <xdr:to>
      <xdr:col>4</xdr:col>
      <xdr:colOff>155575</xdr:colOff>
      <xdr:row>37</xdr:row>
      <xdr:rowOff>105051</xdr:rowOff>
    </xdr:to>
    <xdr:cxnSp macro="">
      <xdr:nvCxnSpPr>
        <xdr:cNvPr id="69" name="直線コネクタ 68"/>
        <xdr:cNvCxnSpPr/>
      </xdr:nvCxnSpPr>
      <xdr:spPr>
        <a:xfrm flipV="1">
          <a:off x="2019300" y="6418732"/>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105051</xdr:rowOff>
    </xdr:from>
    <xdr:to>
      <xdr:col>2</xdr:col>
      <xdr:colOff>638175</xdr:colOff>
      <xdr:row>37</xdr:row>
      <xdr:rowOff>116002</xdr:rowOff>
    </xdr:to>
    <xdr:cxnSp macro="">
      <xdr:nvCxnSpPr>
        <xdr:cNvPr id="72" name="直線コネクタ 71"/>
        <xdr:cNvCxnSpPr/>
      </xdr:nvCxnSpPr>
      <xdr:spPr>
        <a:xfrm flipV="1">
          <a:off x="1130300" y="6448701"/>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103737</xdr:rowOff>
    </xdr:from>
    <xdr:to>
      <xdr:col>6</xdr:col>
      <xdr:colOff>561975</xdr:colOff>
      <xdr:row>37</xdr:row>
      <xdr:rowOff>33887</xdr:rowOff>
    </xdr:to>
    <xdr:sp macro="" textlink="">
      <xdr:nvSpPr>
        <xdr:cNvPr id="82" name="円/楕円 81"/>
        <xdr:cNvSpPr/>
      </xdr:nvSpPr>
      <xdr:spPr>
        <a:xfrm>
          <a:off x="4584700" y="62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82164</xdr:rowOff>
    </xdr:from>
    <xdr:ext cx="599010" cy="259045"/>
    <xdr:sp macro="" textlink="">
      <xdr:nvSpPr>
        <xdr:cNvPr id="83" name="人件費該当値テキスト"/>
        <xdr:cNvSpPr txBox="1"/>
      </xdr:nvSpPr>
      <xdr:spPr>
        <a:xfrm>
          <a:off x="4686300" y="625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102,137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116789</xdr:rowOff>
    </xdr:from>
    <xdr:to>
      <xdr:col>5</xdr:col>
      <xdr:colOff>409575</xdr:colOff>
      <xdr:row>37</xdr:row>
      <xdr:rowOff>46939</xdr:rowOff>
    </xdr:to>
    <xdr:sp macro="" textlink="">
      <xdr:nvSpPr>
        <xdr:cNvPr id="84" name="円/楕円 83"/>
        <xdr:cNvSpPr/>
      </xdr:nvSpPr>
      <xdr:spPr>
        <a:xfrm>
          <a:off x="3746500" y="62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38066</xdr:rowOff>
    </xdr:from>
    <xdr:ext cx="599010" cy="259045"/>
    <xdr:sp macro="" textlink="">
      <xdr:nvSpPr>
        <xdr:cNvPr id="85" name="テキスト ボックス 84"/>
        <xdr:cNvSpPr txBox="1"/>
      </xdr:nvSpPr>
      <xdr:spPr>
        <a:xfrm>
          <a:off x="3497794" y="638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24282</xdr:rowOff>
    </xdr:from>
    <xdr:to>
      <xdr:col>4</xdr:col>
      <xdr:colOff>206375</xdr:colOff>
      <xdr:row>37</xdr:row>
      <xdr:rowOff>125882</xdr:rowOff>
    </xdr:to>
    <xdr:sp macro="" textlink="">
      <xdr:nvSpPr>
        <xdr:cNvPr id="86" name="円/楕円 85"/>
        <xdr:cNvSpPr/>
      </xdr:nvSpPr>
      <xdr:spPr>
        <a:xfrm>
          <a:off x="2857500" y="63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117009</xdr:rowOff>
    </xdr:from>
    <xdr:ext cx="534377" cy="259045"/>
    <xdr:sp macro="" textlink="">
      <xdr:nvSpPr>
        <xdr:cNvPr id="87" name="テキスト ボックス 86"/>
        <xdr:cNvSpPr txBox="1"/>
      </xdr:nvSpPr>
      <xdr:spPr>
        <a:xfrm>
          <a:off x="2641111" y="64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54251</xdr:rowOff>
    </xdr:from>
    <xdr:to>
      <xdr:col>3</xdr:col>
      <xdr:colOff>3175</xdr:colOff>
      <xdr:row>37</xdr:row>
      <xdr:rowOff>155851</xdr:rowOff>
    </xdr:to>
    <xdr:sp macro="" textlink="">
      <xdr:nvSpPr>
        <xdr:cNvPr id="88" name="円/楕円 87"/>
        <xdr:cNvSpPr/>
      </xdr:nvSpPr>
      <xdr:spPr>
        <a:xfrm>
          <a:off x="1968500" y="63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146978</xdr:rowOff>
    </xdr:from>
    <xdr:ext cx="534377" cy="259045"/>
    <xdr:sp macro="" textlink="">
      <xdr:nvSpPr>
        <xdr:cNvPr id="89" name="テキスト ボックス 88"/>
        <xdr:cNvSpPr txBox="1"/>
      </xdr:nvSpPr>
      <xdr:spPr>
        <a:xfrm>
          <a:off x="1752111" y="64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65202</xdr:rowOff>
    </xdr:from>
    <xdr:to>
      <xdr:col>1</xdr:col>
      <xdr:colOff>485775</xdr:colOff>
      <xdr:row>37</xdr:row>
      <xdr:rowOff>166802</xdr:rowOff>
    </xdr:to>
    <xdr:sp macro="" textlink="">
      <xdr:nvSpPr>
        <xdr:cNvPr id="90" name="円/楕円 89"/>
        <xdr:cNvSpPr/>
      </xdr:nvSpPr>
      <xdr:spPr>
        <a:xfrm>
          <a:off x="1079500" y="64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157928</xdr:rowOff>
    </xdr:from>
    <xdr:ext cx="534377" cy="259045"/>
    <xdr:sp macro="" textlink="">
      <xdr:nvSpPr>
        <xdr:cNvPr id="91" name="テキスト ボックス 90"/>
        <xdr:cNvSpPr txBox="1"/>
      </xdr:nvSpPr>
      <xdr:spPr>
        <a:xfrm>
          <a:off x="863111" y="65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3034</xdr:rowOff>
    </xdr:from>
    <xdr:to>
      <xdr:col>6</xdr:col>
      <xdr:colOff>511175</xdr:colOff>
      <xdr:row>57</xdr:row>
      <xdr:rowOff>18350</xdr:rowOff>
    </xdr:to>
    <xdr:cxnSp macro="">
      <xdr:nvCxnSpPr>
        <xdr:cNvPr id="118" name="直線コネクタ 117"/>
        <xdr:cNvCxnSpPr/>
      </xdr:nvCxnSpPr>
      <xdr:spPr>
        <a:xfrm>
          <a:off x="3797300" y="9775684"/>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3034</xdr:rowOff>
    </xdr:from>
    <xdr:to>
      <xdr:col>5</xdr:col>
      <xdr:colOff>358775</xdr:colOff>
      <xdr:row>57</xdr:row>
      <xdr:rowOff>54035</xdr:rowOff>
    </xdr:to>
    <xdr:cxnSp macro="">
      <xdr:nvCxnSpPr>
        <xdr:cNvPr id="121" name="直線コネクタ 120"/>
        <xdr:cNvCxnSpPr/>
      </xdr:nvCxnSpPr>
      <xdr:spPr>
        <a:xfrm flipV="1">
          <a:off x="2908300" y="9775684"/>
          <a:ext cx="889000" cy="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16128</xdr:rowOff>
    </xdr:from>
    <xdr:to>
      <xdr:col>4</xdr:col>
      <xdr:colOff>155575</xdr:colOff>
      <xdr:row>57</xdr:row>
      <xdr:rowOff>54035</xdr:rowOff>
    </xdr:to>
    <xdr:cxnSp macro="">
      <xdr:nvCxnSpPr>
        <xdr:cNvPr id="124" name="直線コネクタ 123"/>
        <xdr:cNvCxnSpPr/>
      </xdr:nvCxnSpPr>
      <xdr:spPr>
        <a:xfrm>
          <a:off x="2019300" y="9788778"/>
          <a:ext cx="889000" cy="3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16128</xdr:rowOff>
    </xdr:from>
    <xdr:to>
      <xdr:col>2</xdr:col>
      <xdr:colOff>638175</xdr:colOff>
      <xdr:row>57</xdr:row>
      <xdr:rowOff>39075</xdr:rowOff>
    </xdr:to>
    <xdr:cxnSp macro="">
      <xdr:nvCxnSpPr>
        <xdr:cNvPr id="127" name="直線コネクタ 126"/>
        <xdr:cNvCxnSpPr/>
      </xdr:nvCxnSpPr>
      <xdr:spPr>
        <a:xfrm flipV="1">
          <a:off x="1130300" y="9788778"/>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139000</xdr:rowOff>
    </xdr:from>
    <xdr:to>
      <xdr:col>6</xdr:col>
      <xdr:colOff>561975</xdr:colOff>
      <xdr:row>57</xdr:row>
      <xdr:rowOff>69150</xdr:rowOff>
    </xdr:to>
    <xdr:sp macro="" textlink="">
      <xdr:nvSpPr>
        <xdr:cNvPr id="137" name="円/楕円 136"/>
        <xdr:cNvSpPr/>
      </xdr:nvSpPr>
      <xdr:spPr>
        <a:xfrm>
          <a:off x="4584700" y="97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53927</xdr:rowOff>
    </xdr:from>
    <xdr:ext cx="534377" cy="259045"/>
    <xdr:sp macro="" textlink="">
      <xdr:nvSpPr>
        <xdr:cNvPr id="138" name="物件費該当値テキスト"/>
        <xdr:cNvSpPr txBox="1"/>
      </xdr:nvSpPr>
      <xdr:spPr>
        <a:xfrm>
          <a:off x="4686300" y="96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123684</xdr:rowOff>
    </xdr:from>
    <xdr:to>
      <xdr:col>5</xdr:col>
      <xdr:colOff>409575</xdr:colOff>
      <xdr:row>57</xdr:row>
      <xdr:rowOff>53834</xdr:rowOff>
    </xdr:to>
    <xdr:sp macro="" textlink="">
      <xdr:nvSpPr>
        <xdr:cNvPr id="139" name="円/楕円 138"/>
        <xdr:cNvSpPr/>
      </xdr:nvSpPr>
      <xdr:spPr>
        <a:xfrm>
          <a:off x="3746500" y="97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44961</xdr:rowOff>
    </xdr:from>
    <xdr:ext cx="534377" cy="259045"/>
    <xdr:sp macro="" textlink="">
      <xdr:nvSpPr>
        <xdr:cNvPr id="140" name="テキスト ボックス 139"/>
        <xdr:cNvSpPr txBox="1"/>
      </xdr:nvSpPr>
      <xdr:spPr>
        <a:xfrm>
          <a:off x="3530111" y="98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3235</xdr:rowOff>
    </xdr:from>
    <xdr:to>
      <xdr:col>4</xdr:col>
      <xdr:colOff>206375</xdr:colOff>
      <xdr:row>57</xdr:row>
      <xdr:rowOff>104835</xdr:rowOff>
    </xdr:to>
    <xdr:sp macro="" textlink="">
      <xdr:nvSpPr>
        <xdr:cNvPr id="141" name="円/楕円 140"/>
        <xdr:cNvSpPr/>
      </xdr:nvSpPr>
      <xdr:spPr>
        <a:xfrm>
          <a:off x="2857500" y="97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95962</xdr:rowOff>
    </xdr:from>
    <xdr:ext cx="534377" cy="259045"/>
    <xdr:sp macro="" textlink="">
      <xdr:nvSpPr>
        <xdr:cNvPr id="142" name="テキスト ボックス 141"/>
        <xdr:cNvSpPr txBox="1"/>
      </xdr:nvSpPr>
      <xdr:spPr>
        <a:xfrm>
          <a:off x="2641111" y="986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136778</xdr:rowOff>
    </xdr:from>
    <xdr:to>
      <xdr:col>3</xdr:col>
      <xdr:colOff>3175</xdr:colOff>
      <xdr:row>57</xdr:row>
      <xdr:rowOff>66928</xdr:rowOff>
    </xdr:to>
    <xdr:sp macro="" textlink="">
      <xdr:nvSpPr>
        <xdr:cNvPr id="143" name="円/楕円 142"/>
        <xdr:cNvSpPr/>
      </xdr:nvSpPr>
      <xdr:spPr>
        <a:xfrm>
          <a:off x="1968500" y="97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58055</xdr:rowOff>
    </xdr:from>
    <xdr:ext cx="534377" cy="259045"/>
    <xdr:sp macro="" textlink="">
      <xdr:nvSpPr>
        <xdr:cNvPr id="144" name="テキスト ボックス 143"/>
        <xdr:cNvSpPr txBox="1"/>
      </xdr:nvSpPr>
      <xdr:spPr>
        <a:xfrm>
          <a:off x="1752111" y="98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159725</xdr:rowOff>
    </xdr:from>
    <xdr:to>
      <xdr:col>1</xdr:col>
      <xdr:colOff>485775</xdr:colOff>
      <xdr:row>57</xdr:row>
      <xdr:rowOff>89875</xdr:rowOff>
    </xdr:to>
    <xdr:sp macro="" textlink="">
      <xdr:nvSpPr>
        <xdr:cNvPr id="145" name="円/楕円 144"/>
        <xdr:cNvSpPr/>
      </xdr:nvSpPr>
      <xdr:spPr>
        <a:xfrm>
          <a:off x="1079500" y="97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81002</xdr:rowOff>
    </xdr:from>
    <xdr:ext cx="534377" cy="259045"/>
    <xdr:sp macro="" textlink="">
      <xdr:nvSpPr>
        <xdr:cNvPr id="146" name="テキスト ボックス 145"/>
        <xdr:cNvSpPr txBox="1"/>
      </xdr:nvSpPr>
      <xdr:spPr>
        <a:xfrm>
          <a:off x="863111" y="98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138133</xdr:rowOff>
    </xdr:from>
    <xdr:to>
      <xdr:col>6</xdr:col>
      <xdr:colOff>511175</xdr:colOff>
      <xdr:row>78</xdr:row>
      <xdr:rowOff>106683</xdr:rowOff>
    </xdr:to>
    <xdr:cxnSp macro="">
      <xdr:nvCxnSpPr>
        <xdr:cNvPr id="177" name="直線コネクタ 176"/>
        <xdr:cNvCxnSpPr/>
      </xdr:nvCxnSpPr>
      <xdr:spPr>
        <a:xfrm>
          <a:off x="3797300" y="13339783"/>
          <a:ext cx="838200" cy="14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138133</xdr:rowOff>
    </xdr:from>
    <xdr:to>
      <xdr:col>5</xdr:col>
      <xdr:colOff>358775</xdr:colOff>
      <xdr:row>78</xdr:row>
      <xdr:rowOff>68835</xdr:rowOff>
    </xdr:to>
    <xdr:cxnSp macro="">
      <xdr:nvCxnSpPr>
        <xdr:cNvPr id="180" name="直線コネクタ 179"/>
        <xdr:cNvCxnSpPr/>
      </xdr:nvCxnSpPr>
      <xdr:spPr>
        <a:xfrm flipV="1">
          <a:off x="2908300" y="13339783"/>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68835</xdr:rowOff>
    </xdr:from>
    <xdr:to>
      <xdr:col>4</xdr:col>
      <xdr:colOff>155575</xdr:colOff>
      <xdr:row>78</xdr:row>
      <xdr:rowOff>71707</xdr:rowOff>
    </xdr:to>
    <xdr:cxnSp macro="">
      <xdr:nvCxnSpPr>
        <xdr:cNvPr id="183" name="直線コネクタ 182"/>
        <xdr:cNvCxnSpPr/>
      </xdr:nvCxnSpPr>
      <xdr:spPr>
        <a:xfrm flipV="1">
          <a:off x="2019300" y="13441935"/>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52081</xdr:rowOff>
    </xdr:from>
    <xdr:to>
      <xdr:col>2</xdr:col>
      <xdr:colOff>638175</xdr:colOff>
      <xdr:row>78</xdr:row>
      <xdr:rowOff>71707</xdr:rowOff>
    </xdr:to>
    <xdr:cxnSp macro="">
      <xdr:nvCxnSpPr>
        <xdr:cNvPr id="186" name="直線コネクタ 185"/>
        <xdr:cNvCxnSpPr/>
      </xdr:nvCxnSpPr>
      <xdr:spPr>
        <a:xfrm>
          <a:off x="1130300" y="13425181"/>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55883</xdr:rowOff>
    </xdr:from>
    <xdr:to>
      <xdr:col>6</xdr:col>
      <xdr:colOff>561975</xdr:colOff>
      <xdr:row>78</xdr:row>
      <xdr:rowOff>157483</xdr:rowOff>
    </xdr:to>
    <xdr:sp macro="" textlink="">
      <xdr:nvSpPr>
        <xdr:cNvPr id="196" name="円/楕円 195"/>
        <xdr:cNvSpPr/>
      </xdr:nvSpPr>
      <xdr:spPr>
        <a:xfrm>
          <a:off x="4584700" y="1342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34310</xdr:rowOff>
    </xdr:from>
    <xdr:ext cx="469744" cy="259045"/>
    <xdr:sp macro="" textlink="">
      <xdr:nvSpPr>
        <xdr:cNvPr id="197" name="維持補修費該当値テキスト"/>
        <xdr:cNvSpPr txBox="1"/>
      </xdr:nvSpPr>
      <xdr:spPr>
        <a:xfrm>
          <a:off x="4686300" y="1340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87333</xdr:rowOff>
    </xdr:from>
    <xdr:to>
      <xdr:col>5</xdr:col>
      <xdr:colOff>409575</xdr:colOff>
      <xdr:row>78</xdr:row>
      <xdr:rowOff>17483</xdr:rowOff>
    </xdr:to>
    <xdr:sp macro="" textlink="">
      <xdr:nvSpPr>
        <xdr:cNvPr id="198" name="円/楕円 197"/>
        <xdr:cNvSpPr/>
      </xdr:nvSpPr>
      <xdr:spPr>
        <a:xfrm>
          <a:off x="3746500" y="132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34010</xdr:rowOff>
    </xdr:from>
    <xdr:ext cx="469744" cy="259045"/>
    <xdr:sp macro="" textlink="">
      <xdr:nvSpPr>
        <xdr:cNvPr id="199" name="テキスト ボックス 198"/>
        <xdr:cNvSpPr txBox="1"/>
      </xdr:nvSpPr>
      <xdr:spPr>
        <a:xfrm>
          <a:off x="3562427" y="130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18035</xdr:rowOff>
    </xdr:from>
    <xdr:to>
      <xdr:col>4</xdr:col>
      <xdr:colOff>206375</xdr:colOff>
      <xdr:row>78</xdr:row>
      <xdr:rowOff>119635</xdr:rowOff>
    </xdr:to>
    <xdr:sp macro="" textlink="">
      <xdr:nvSpPr>
        <xdr:cNvPr id="200" name="円/楕円 199"/>
        <xdr:cNvSpPr/>
      </xdr:nvSpPr>
      <xdr:spPr>
        <a:xfrm>
          <a:off x="2857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110762</xdr:rowOff>
    </xdr:from>
    <xdr:ext cx="469744" cy="259045"/>
    <xdr:sp macro="" textlink="">
      <xdr:nvSpPr>
        <xdr:cNvPr id="201" name="テキスト ボックス 200"/>
        <xdr:cNvSpPr txBox="1"/>
      </xdr:nvSpPr>
      <xdr:spPr>
        <a:xfrm>
          <a:off x="2673427" y="134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20907</xdr:rowOff>
    </xdr:from>
    <xdr:to>
      <xdr:col>3</xdr:col>
      <xdr:colOff>3175</xdr:colOff>
      <xdr:row>78</xdr:row>
      <xdr:rowOff>122507</xdr:rowOff>
    </xdr:to>
    <xdr:sp macro="" textlink="">
      <xdr:nvSpPr>
        <xdr:cNvPr id="202" name="円/楕円 201"/>
        <xdr:cNvSpPr/>
      </xdr:nvSpPr>
      <xdr:spPr>
        <a:xfrm>
          <a:off x="1968500" y="133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113634</xdr:rowOff>
    </xdr:from>
    <xdr:ext cx="469744" cy="259045"/>
    <xdr:sp macro="" textlink="">
      <xdr:nvSpPr>
        <xdr:cNvPr id="203" name="テキスト ボックス 202"/>
        <xdr:cNvSpPr txBox="1"/>
      </xdr:nvSpPr>
      <xdr:spPr>
        <a:xfrm>
          <a:off x="1784427" y="1348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1281</xdr:rowOff>
    </xdr:from>
    <xdr:to>
      <xdr:col>1</xdr:col>
      <xdr:colOff>485775</xdr:colOff>
      <xdr:row>78</xdr:row>
      <xdr:rowOff>102881</xdr:rowOff>
    </xdr:to>
    <xdr:sp macro="" textlink="">
      <xdr:nvSpPr>
        <xdr:cNvPr id="204" name="円/楕円 203"/>
        <xdr:cNvSpPr/>
      </xdr:nvSpPr>
      <xdr:spPr>
        <a:xfrm>
          <a:off x="1079500" y="133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94008</xdr:rowOff>
    </xdr:from>
    <xdr:ext cx="469744" cy="259045"/>
    <xdr:sp macro="" textlink="">
      <xdr:nvSpPr>
        <xdr:cNvPr id="205" name="テキスト ボックス 204"/>
        <xdr:cNvSpPr txBox="1"/>
      </xdr:nvSpPr>
      <xdr:spPr>
        <a:xfrm>
          <a:off x="895427" y="1346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113621</xdr:rowOff>
    </xdr:from>
    <xdr:to>
      <xdr:col>6</xdr:col>
      <xdr:colOff>511175</xdr:colOff>
      <xdr:row>97</xdr:row>
      <xdr:rowOff>46831</xdr:rowOff>
    </xdr:to>
    <xdr:cxnSp macro="">
      <xdr:nvCxnSpPr>
        <xdr:cNvPr id="235" name="直線コネクタ 234"/>
        <xdr:cNvCxnSpPr/>
      </xdr:nvCxnSpPr>
      <xdr:spPr>
        <a:xfrm flipV="1">
          <a:off x="3797300" y="16572821"/>
          <a:ext cx="838200" cy="10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33858</xdr:rowOff>
    </xdr:from>
    <xdr:to>
      <xdr:col>5</xdr:col>
      <xdr:colOff>358775</xdr:colOff>
      <xdr:row>97</xdr:row>
      <xdr:rowOff>46831</xdr:rowOff>
    </xdr:to>
    <xdr:cxnSp macro="">
      <xdr:nvCxnSpPr>
        <xdr:cNvPr id="238" name="直線コネクタ 237"/>
        <xdr:cNvCxnSpPr/>
      </xdr:nvCxnSpPr>
      <xdr:spPr>
        <a:xfrm>
          <a:off x="2908300" y="16664508"/>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33858</xdr:rowOff>
    </xdr:from>
    <xdr:to>
      <xdr:col>4</xdr:col>
      <xdr:colOff>155575</xdr:colOff>
      <xdr:row>97</xdr:row>
      <xdr:rowOff>161894</xdr:rowOff>
    </xdr:to>
    <xdr:cxnSp macro="">
      <xdr:nvCxnSpPr>
        <xdr:cNvPr id="241" name="直線コネクタ 240"/>
        <xdr:cNvCxnSpPr/>
      </xdr:nvCxnSpPr>
      <xdr:spPr>
        <a:xfrm flipV="1">
          <a:off x="2019300" y="16664508"/>
          <a:ext cx="889000" cy="1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161894</xdr:rowOff>
    </xdr:from>
    <xdr:to>
      <xdr:col>2</xdr:col>
      <xdr:colOff>638175</xdr:colOff>
      <xdr:row>98</xdr:row>
      <xdr:rowOff>69329</xdr:rowOff>
    </xdr:to>
    <xdr:cxnSp macro="">
      <xdr:nvCxnSpPr>
        <xdr:cNvPr id="244" name="直線コネクタ 243"/>
        <xdr:cNvCxnSpPr/>
      </xdr:nvCxnSpPr>
      <xdr:spPr>
        <a:xfrm flipV="1">
          <a:off x="1130300" y="16792544"/>
          <a:ext cx="889000" cy="7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62821</xdr:rowOff>
    </xdr:from>
    <xdr:to>
      <xdr:col>6</xdr:col>
      <xdr:colOff>561975</xdr:colOff>
      <xdr:row>96</xdr:row>
      <xdr:rowOff>164421</xdr:rowOff>
    </xdr:to>
    <xdr:sp macro="" textlink="">
      <xdr:nvSpPr>
        <xdr:cNvPr id="254" name="円/楕円 253"/>
        <xdr:cNvSpPr/>
      </xdr:nvSpPr>
      <xdr:spPr>
        <a:xfrm>
          <a:off x="4584700" y="165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41248</xdr:rowOff>
    </xdr:from>
    <xdr:ext cx="534377" cy="259045"/>
    <xdr:sp macro="" textlink="">
      <xdr:nvSpPr>
        <xdr:cNvPr id="255" name="扶助費該当値テキスト"/>
        <xdr:cNvSpPr txBox="1"/>
      </xdr:nvSpPr>
      <xdr:spPr>
        <a:xfrm>
          <a:off x="4686300" y="165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167481</xdr:rowOff>
    </xdr:from>
    <xdr:to>
      <xdr:col>5</xdr:col>
      <xdr:colOff>409575</xdr:colOff>
      <xdr:row>97</xdr:row>
      <xdr:rowOff>97631</xdr:rowOff>
    </xdr:to>
    <xdr:sp macro="" textlink="">
      <xdr:nvSpPr>
        <xdr:cNvPr id="256" name="円/楕円 255"/>
        <xdr:cNvSpPr/>
      </xdr:nvSpPr>
      <xdr:spPr>
        <a:xfrm>
          <a:off x="3746500" y="166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88758</xdr:rowOff>
    </xdr:from>
    <xdr:ext cx="534377" cy="259045"/>
    <xdr:sp macro="" textlink="">
      <xdr:nvSpPr>
        <xdr:cNvPr id="257" name="テキスト ボックス 256"/>
        <xdr:cNvSpPr txBox="1"/>
      </xdr:nvSpPr>
      <xdr:spPr>
        <a:xfrm>
          <a:off x="3530111" y="167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154508</xdr:rowOff>
    </xdr:from>
    <xdr:to>
      <xdr:col>4</xdr:col>
      <xdr:colOff>206375</xdr:colOff>
      <xdr:row>97</xdr:row>
      <xdr:rowOff>84658</xdr:rowOff>
    </xdr:to>
    <xdr:sp macro="" textlink="">
      <xdr:nvSpPr>
        <xdr:cNvPr id="258" name="円/楕円 257"/>
        <xdr:cNvSpPr/>
      </xdr:nvSpPr>
      <xdr:spPr>
        <a:xfrm>
          <a:off x="28575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101185</xdr:rowOff>
    </xdr:from>
    <xdr:ext cx="534377" cy="259045"/>
    <xdr:sp macro="" textlink="">
      <xdr:nvSpPr>
        <xdr:cNvPr id="259" name="テキスト ボックス 258"/>
        <xdr:cNvSpPr txBox="1"/>
      </xdr:nvSpPr>
      <xdr:spPr>
        <a:xfrm>
          <a:off x="2641111" y="163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111094</xdr:rowOff>
    </xdr:from>
    <xdr:to>
      <xdr:col>3</xdr:col>
      <xdr:colOff>3175</xdr:colOff>
      <xdr:row>98</xdr:row>
      <xdr:rowOff>41244</xdr:rowOff>
    </xdr:to>
    <xdr:sp macro="" textlink="">
      <xdr:nvSpPr>
        <xdr:cNvPr id="260" name="円/楕円 259"/>
        <xdr:cNvSpPr/>
      </xdr:nvSpPr>
      <xdr:spPr>
        <a:xfrm>
          <a:off x="1968500" y="167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32371</xdr:rowOff>
    </xdr:from>
    <xdr:ext cx="534377" cy="259045"/>
    <xdr:sp macro="" textlink="">
      <xdr:nvSpPr>
        <xdr:cNvPr id="261" name="テキスト ボックス 260"/>
        <xdr:cNvSpPr txBox="1"/>
      </xdr:nvSpPr>
      <xdr:spPr>
        <a:xfrm>
          <a:off x="1752111" y="168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18529</xdr:rowOff>
    </xdr:from>
    <xdr:to>
      <xdr:col>1</xdr:col>
      <xdr:colOff>485775</xdr:colOff>
      <xdr:row>98</xdr:row>
      <xdr:rowOff>120129</xdr:rowOff>
    </xdr:to>
    <xdr:sp macro="" textlink="">
      <xdr:nvSpPr>
        <xdr:cNvPr id="262" name="円/楕円 261"/>
        <xdr:cNvSpPr/>
      </xdr:nvSpPr>
      <xdr:spPr>
        <a:xfrm>
          <a:off x="1079500" y="168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111256</xdr:rowOff>
    </xdr:from>
    <xdr:ext cx="534377" cy="259045"/>
    <xdr:sp macro="" textlink="">
      <xdr:nvSpPr>
        <xdr:cNvPr id="263" name="テキスト ボックス 262"/>
        <xdr:cNvSpPr txBox="1"/>
      </xdr:nvSpPr>
      <xdr:spPr>
        <a:xfrm>
          <a:off x="863111" y="1691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160579</xdr:rowOff>
    </xdr:from>
    <xdr:to>
      <xdr:col>15</xdr:col>
      <xdr:colOff>180975</xdr:colOff>
      <xdr:row>37</xdr:row>
      <xdr:rowOff>161436</xdr:rowOff>
    </xdr:to>
    <xdr:cxnSp macro="">
      <xdr:nvCxnSpPr>
        <xdr:cNvPr id="292" name="直線コネクタ 291"/>
        <xdr:cNvCxnSpPr/>
      </xdr:nvCxnSpPr>
      <xdr:spPr>
        <a:xfrm>
          <a:off x="9639300" y="6504229"/>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160579</xdr:rowOff>
    </xdr:from>
    <xdr:to>
      <xdr:col>14</xdr:col>
      <xdr:colOff>28575</xdr:colOff>
      <xdr:row>38</xdr:row>
      <xdr:rowOff>18668</xdr:rowOff>
    </xdr:to>
    <xdr:cxnSp macro="">
      <xdr:nvCxnSpPr>
        <xdr:cNvPr id="295" name="直線コネクタ 294"/>
        <xdr:cNvCxnSpPr/>
      </xdr:nvCxnSpPr>
      <xdr:spPr>
        <a:xfrm flipV="1">
          <a:off x="8750300" y="6504229"/>
          <a:ext cx="889000" cy="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147450</xdr:rowOff>
    </xdr:from>
    <xdr:to>
      <xdr:col>12</xdr:col>
      <xdr:colOff>511175</xdr:colOff>
      <xdr:row>38</xdr:row>
      <xdr:rowOff>18668</xdr:rowOff>
    </xdr:to>
    <xdr:cxnSp macro="">
      <xdr:nvCxnSpPr>
        <xdr:cNvPr id="298" name="直線コネクタ 297"/>
        <xdr:cNvCxnSpPr/>
      </xdr:nvCxnSpPr>
      <xdr:spPr>
        <a:xfrm>
          <a:off x="7861300" y="6491100"/>
          <a:ext cx="889000" cy="4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147450</xdr:rowOff>
    </xdr:from>
    <xdr:to>
      <xdr:col>11</xdr:col>
      <xdr:colOff>307975</xdr:colOff>
      <xdr:row>38</xdr:row>
      <xdr:rowOff>43402</xdr:rowOff>
    </xdr:to>
    <xdr:cxnSp macro="">
      <xdr:nvCxnSpPr>
        <xdr:cNvPr id="301" name="直線コネクタ 300"/>
        <xdr:cNvCxnSpPr/>
      </xdr:nvCxnSpPr>
      <xdr:spPr>
        <a:xfrm flipV="1">
          <a:off x="6972300" y="6491100"/>
          <a:ext cx="889000" cy="6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110636</xdr:rowOff>
    </xdr:from>
    <xdr:to>
      <xdr:col>15</xdr:col>
      <xdr:colOff>231775</xdr:colOff>
      <xdr:row>38</xdr:row>
      <xdr:rowOff>40786</xdr:rowOff>
    </xdr:to>
    <xdr:sp macro="" textlink="">
      <xdr:nvSpPr>
        <xdr:cNvPr id="311" name="円/楕円 310"/>
        <xdr:cNvSpPr/>
      </xdr:nvSpPr>
      <xdr:spPr>
        <a:xfrm>
          <a:off x="10426700" y="64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25563</xdr:rowOff>
    </xdr:from>
    <xdr:ext cx="534377" cy="259045"/>
    <xdr:sp macro="" textlink="">
      <xdr:nvSpPr>
        <xdr:cNvPr id="312" name="補助費等該当値テキスト"/>
        <xdr:cNvSpPr txBox="1"/>
      </xdr:nvSpPr>
      <xdr:spPr>
        <a:xfrm>
          <a:off x="10528300" y="63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109779</xdr:rowOff>
    </xdr:from>
    <xdr:to>
      <xdr:col>14</xdr:col>
      <xdr:colOff>79375</xdr:colOff>
      <xdr:row>38</xdr:row>
      <xdr:rowOff>39929</xdr:rowOff>
    </xdr:to>
    <xdr:sp macro="" textlink="">
      <xdr:nvSpPr>
        <xdr:cNvPr id="313" name="円/楕円 312"/>
        <xdr:cNvSpPr/>
      </xdr:nvSpPr>
      <xdr:spPr>
        <a:xfrm>
          <a:off x="9588500" y="6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31056</xdr:rowOff>
    </xdr:from>
    <xdr:ext cx="534377" cy="259045"/>
    <xdr:sp macro="" textlink="">
      <xdr:nvSpPr>
        <xdr:cNvPr id="314" name="テキスト ボックス 313"/>
        <xdr:cNvSpPr txBox="1"/>
      </xdr:nvSpPr>
      <xdr:spPr>
        <a:xfrm>
          <a:off x="9372111" y="65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139318</xdr:rowOff>
    </xdr:from>
    <xdr:to>
      <xdr:col>12</xdr:col>
      <xdr:colOff>561975</xdr:colOff>
      <xdr:row>38</xdr:row>
      <xdr:rowOff>69468</xdr:rowOff>
    </xdr:to>
    <xdr:sp macro="" textlink="">
      <xdr:nvSpPr>
        <xdr:cNvPr id="315" name="円/楕円 314"/>
        <xdr:cNvSpPr/>
      </xdr:nvSpPr>
      <xdr:spPr>
        <a:xfrm>
          <a:off x="8699500" y="64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60595</xdr:rowOff>
    </xdr:from>
    <xdr:ext cx="534377" cy="259045"/>
    <xdr:sp macro="" textlink="">
      <xdr:nvSpPr>
        <xdr:cNvPr id="316" name="テキスト ボックス 315"/>
        <xdr:cNvSpPr txBox="1"/>
      </xdr:nvSpPr>
      <xdr:spPr>
        <a:xfrm>
          <a:off x="8483111" y="65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96650</xdr:rowOff>
    </xdr:from>
    <xdr:to>
      <xdr:col>11</xdr:col>
      <xdr:colOff>358775</xdr:colOff>
      <xdr:row>38</xdr:row>
      <xdr:rowOff>26800</xdr:rowOff>
    </xdr:to>
    <xdr:sp macro="" textlink="">
      <xdr:nvSpPr>
        <xdr:cNvPr id="317" name="円/楕円 316"/>
        <xdr:cNvSpPr/>
      </xdr:nvSpPr>
      <xdr:spPr>
        <a:xfrm>
          <a:off x="7810500" y="64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17927</xdr:rowOff>
    </xdr:from>
    <xdr:ext cx="534377" cy="259045"/>
    <xdr:sp macro="" textlink="">
      <xdr:nvSpPr>
        <xdr:cNvPr id="318" name="テキスト ボックス 317"/>
        <xdr:cNvSpPr txBox="1"/>
      </xdr:nvSpPr>
      <xdr:spPr>
        <a:xfrm>
          <a:off x="7594111" y="65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164052</xdr:rowOff>
    </xdr:from>
    <xdr:to>
      <xdr:col>10</xdr:col>
      <xdr:colOff>155575</xdr:colOff>
      <xdr:row>38</xdr:row>
      <xdr:rowOff>94202</xdr:rowOff>
    </xdr:to>
    <xdr:sp macro="" textlink="">
      <xdr:nvSpPr>
        <xdr:cNvPr id="319" name="円/楕円 318"/>
        <xdr:cNvSpPr/>
      </xdr:nvSpPr>
      <xdr:spPr>
        <a:xfrm>
          <a:off x="6921500" y="65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85329</xdr:rowOff>
    </xdr:from>
    <xdr:ext cx="534377" cy="259045"/>
    <xdr:sp macro="" textlink="">
      <xdr:nvSpPr>
        <xdr:cNvPr id="320" name="テキスト ボックス 319"/>
        <xdr:cNvSpPr txBox="1"/>
      </xdr:nvSpPr>
      <xdr:spPr>
        <a:xfrm>
          <a:off x="6705111" y="66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73344</xdr:rowOff>
    </xdr:from>
    <xdr:to>
      <xdr:col>15</xdr:col>
      <xdr:colOff>180975</xdr:colOff>
      <xdr:row>58</xdr:row>
      <xdr:rowOff>115080</xdr:rowOff>
    </xdr:to>
    <xdr:cxnSp macro="">
      <xdr:nvCxnSpPr>
        <xdr:cNvPr id="351" name="直線コネクタ 350"/>
        <xdr:cNvCxnSpPr/>
      </xdr:nvCxnSpPr>
      <xdr:spPr>
        <a:xfrm>
          <a:off x="9639300" y="10017444"/>
          <a:ext cx="8382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73344</xdr:rowOff>
    </xdr:from>
    <xdr:to>
      <xdr:col>14</xdr:col>
      <xdr:colOff>28575</xdr:colOff>
      <xdr:row>59</xdr:row>
      <xdr:rowOff>8536</xdr:rowOff>
    </xdr:to>
    <xdr:cxnSp macro="">
      <xdr:nvCxnSpPr>
        <xdr:cNvPr id="354" name="直線コネクタ 353"/>
        <xdr:cNvCxnSpPr/>
      </xdr:nvCxnSpPr>
      <xdr:spPr>
        <a:xfrm flipV="1">
          <a:off x="8750300" y="10017444"/>
          <a:ext cx="8890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99267</xdr:rowOff>
    </xdr:from>
    <xdr:to>
      <xdr:col>12</xdr:col>
      <xdr:colOff>511175</xdr:colOff>
      <xdr:row>59</xdr:row>
      <xdr:rowOff>8536</xdr:rowOff>
    </xdr:to>
    <xdr:cxnSp macro="">
      <xdr:nvCxnSpPr>
        <xdr:cNvPr id="357" name="直線コネクタ 356"/>
        <xdr:cNvCxnSpPr/>
      </xdr:nvCxnSpPr>
      <xdr:spPr>
        <a:xfrm>
          <a:off x="7861300" y="10043367"/>
          <a:ext cx="8890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99267</xdr:rowOff>
    </xdr:from>
    <xdr:to>
      <xdr:col>11</xdr:col>
      <xdr:colOff>307975</xdr:colOff>
      <xdr:row>59</xdr:row>
      <xdr:rowOff>44188</xdr:rowOff>
    </xdr:to>
    <xdr:cxnSp macro="">
      <xdr:nvCxnSpPr>
        <xdr:cNvPr id="360" name="直線コネクタ 359"/>
        <xdr:cNvCxnSpPr/>
      </xdr:nvCxnSpPr>
      <xdr:spPr>
        <a:xfrm flipV="1">
          <a:off x="6972300" y="10043367"/>
          <a:ext cx="889000" cy="1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64280</xdr:rowOff>
    </xdr:from>
    <xdr:to>
      <xdr:col>15</xdr:col>
      <xdr:colOff>231775</xdr:colOff>
      <xdr:row>58</xdr:row>
      <xdr:rowOff>165880</xdr:rowOff>
    </xdr:to>
    <xdr:sp macro="" textlink="">
      <xdr:nvSpPr>
        <xdr:cNvPr id="370" name="円/楕円 369"/>
        <xdr:cNvSpPr/>
      </xdr:nvSpPr>
      <xdr:spPr>
        <a:xfrm>
          <a:off x="10426700" y="100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150657</xdr:rowOff>
    </xdr:from>
    <xdr:ext cx="534377" cy="259045"/>
    <xdr:sp macro="" textlink="">
      <xdr:nvSpPr>
        <xdr:cNvPr id="371" name="普通建設事業費該当値テキスト"/>
        <xdr:cNvSpPr txBox="1"/>
      </xdr:nvSpPr>
      <xdr:spPr>
        <a:xfrm>
          <a:off x="10528300" y="99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22544</xdr:rowOff>
    </xdr:from>
    <xdr:to>
      <xdr:col>14</xdr:col>
      <xdr:colOff>79375</xdr:colOff>
      <xdr:row>58</xdr:row>
      <xdr:rowOff>124144</xdr:rowOff>
    </xdr:to>
    <xdr:sp macro="" textlink="">
      <xdr:nvSpPr>
        <xdr:cNvPr id="372" name="円/楕円 371"/>
        <xdr:cNvSpPr/>
      </xdr:nvSpPr>
      <xdr:spPr>
        <a:xfrm>
          <a:off x="9588500" y="99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115271</xdr:rowOff>
    </xdr:from>
    <xdr:ext cx="534377" cy="259045"/>
    <xdr:sp macro="" textlink="">
      <xdr:nvSpPr>
        <xdr:cNvPr id="373" name="テキスト ボックス 372"/>
        <xdr:cNvSpPr txBox="1"/>
      </xdr:nvSpPr>
      <xdr:spPr>
        <a:xfrm>
          <a:off x="9372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129186</xdr:rowOff>
    </xdr:from>
    <xdr:to>
      <xdr:col>12</xdr:col>
      <xdr:colOff>561975</xdr:colOff>
      <xdr:row>59</xdr:row>
      <xdr:rowOff>59336</xdr:rowOff>
    </xdr:to>
    <xdr:sp macro="" textlink="">
      <xdr:nvSpPr>
        <xdr:cNvPr id="374" name="円/楕円 373"/>
        <xdr:cNvSpPr/>
      </xdr:nvSpPr>
      <xdr:spPr>
        <a:xfrm>
          <a:off x="8699500" y="10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50463</xdr:rowOff>
    </xdr:from>
    <xdr:ext cx="534377" cy="259045"/>
    <xdr:sp macro="" textlink="">
      <xdr:nvSpPr>
        <xdr:cNvPr id="375" name="テキスト ボックス 374"/>
        <xdr:cNvSpPr txBox="1"/>
      </xdr:nvSpPr>
      <xdr:spPr>
        <a:xfrm>
          <a:off x="8483111" y="101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48467</xdr:rowOff>
    </xdr:from>
    <xdr:to>
      <xdr:col>11</xdr:col>
      <xdr:colOff>358775</xdr:colOff>
      <xdr:row>58</xdr:row>
      <xdr:rowOff>150067</xdr:rowOff>
    </xdr:to>
    <xdr:sp macro="" textlink="">
      <xdr:nvSpPr>
        <xdr:cNvPr id="376" name="円/楕円 375"/>
        <xdr:cNvSpPr/>
      </xdr:nvSpPr>
      <xdr:spPr>
        <a:xfrm>
          <a:off x="7810500" y="99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141194</xdr:rowOff>
    </xdr:from>
    <xdr:ext cx="534377" cy="259045"/>
    <xdr:sp macro="" textlink="">
      <xdr:nvSpPr>
        <xdr:cNvPr id="377" name="テキスト ボックス 376"/>
        <xdr:cNvSpPr txBox="1"/>
      </xdr:nvSpPr>
      <xdr:spPr>
        <a:xfrm>
          <a:off x="7594111" y="100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164838</xdr:rowOff>
    </xdr:from>
    <xdr:to>
      <xdr:col>10</xdr:col>
      <xdr:colOff>155575</xdr:colOff>
      <xdr:row>59</xdr:row>
      <xdr:rowOff>94988</xdr:rowOff>
    </xdr:to>
    <xdr:sp macro="" textlink="">
      <xdr:nvSpPr>
        <xdr:cNvPr id="378" name="円/楕円 377"/>
        <xdr:cNvSpPr/>
      </xdr:nvSpPr>
      <xdr:spPr>
        <a:xfrm>
          <a:off x="6921500" y="101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86115</xdr:rowOff>
    </xdr:from>
    <xdr:ext cx="534377" cy="259045"/>
    <xdr:sp macro="" textlink="">
      <xdr:nvSpPr>
        <xdr:cNvPr id="379" name="テキスト ボックス 378"/>
        <xdr:cNvSpPr txBox="1"/>
      </xdr:nvSpPr>
      <xdr:spPr>
        <a:xfrm>
          <a:off x="6705111" y="1020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93373</xdr:rowOff>
    </xdr:from>
    <xdr:to>
      <xdr:col>15</xdr:col>
      <xdr:colOff>180975</xdr:colOff>
      <xdr:row>77</xdr:row>
      <xdr:rowOff>152840</xdr:rowOff>
    </xdr:to>
    <xdr:cxnSp macro="">
      <xdr:nvCxnSpPr>
        <xdr:cNvPr id="406" name="直線コネクタ 405"/>
        <xdr:cNvCxnSpPr/>
      </xdr:nvCxnSpPr>
      <xdr:spPr>
        <a:xfrm>
          <a:off x="9639300" y="13295023"/>
          <a:ext cx="838200" cy="5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93373</xdr:rowOff>
    </xdr:from>
    <xdr:to>
      <xdr:col>14</xdr:col>
      <xdr:colOff>28575</xdr:colOff>
      <xdr:row>78</xdr:row>
      <xdr:rowOff>97989</xdr:rowOff>
    </xdr:to>
    <xdr:cxnSp macro="">
      <xdr:nvCxnSpPr>
        <xdr:cNvPr id="409" name="直線コネクタ 408"/>
        <xdr:cNvCxnSpPr/>
      </xdr:nvCxnSpPr>
      <xdr:spPr>
        <a:xfrm flipV="1">
          <a:off x="8750300" y="13295023"/>
          <a:ext cx="889000" cy="1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102040</xdr:rowOff>
    </xdr:from>
    <xdr:to>
      <xdr:col>15</xdr:col>
      <xdr:colOff>231775</xdr:colOff>
      <xdr:row>78</xdr:row>
      <xdr:rowOff>32190</xdr:rowOff>
    </xdr:to>
    <xdr:sp macro="" textlink="">
      <xdr:nvSpPr>
        <xdr:cNvPr id="419" name="円/楕円 418"/>
        <xdr:cNvSpPr/>
      </xdr:nvSpPr>
      <xdr:spPr>
        <a:xfrm>
          <a:off x="10426700" y="133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80467</xdr:rowOff>
    </xdr:from>
    <xdr:ext cx="534377" cy="259045"/>
    <xdr:sp macro="" textlink="">
      <xdr:nvSpPr>
        <xdr:cNvPr id="420" name="普通建設事業費 （ うち新規整備　）該当値テキスト"/>
        <xdr:cNvSpPr txBox="1"/>
      </xdr:nvSpPr>
      <xdr:spPr>
        <a:xfrm>
          <a:off x="10528300" y="132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42573</xdr:rowOff>
    </xdr:from>
    <xdr:to>
      <xdr:col>14</xdr:col>
      <xdr:colOff>79375</xdr:colOff>
      <xdr:row>77</xdr:row>
      <xdr:rowOff>144173</xdr:rowOff>
    </xdr:to>
    <xdr:sp macro="" textlink="">
      <xdr:nvSpPr>
        <xdr:cNvPr id="421" name="円/楕円 420"/>
        <xdr:cNvSpPr/>
      </xdr:nvSpPr>
      <xdr:spPr>
        <a:xfrm>
          <a:off x="9588500" y="1324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135300</xdr:rowOff>
    </xdr:from>
    <xdr:ext cx="534377" cy="259045"/>
    <xdr:sp macro="" textlink="">
      <xdr:nvSpPr>
        <xdr:cNvPr id="422" name="テキスト ボックス 421"/>
        <xdr:cNvSpPr txBox="1"/>
      </xdr:nvSpPr>
      <xdr:spPr>
        <a:xfrm>
          <a:off x="9372111" y="133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47189</xdr:rowOff>
    </xdr:from>
    <xdr:to>
      <xdr:col>12</xdr:col>
      <xdr:colOff>561975</xdr:colOff>
      <xdr:row>78</xdr:row>
      <xdr:rowOff>148789</xdr:rowOff>
    </xdr:to>
    <xdr:sp macro="" textlink="">
      <xdr:nvSpPr>
        <xdr:cNvPr id="423" name="円/楕円 422"/>
        <xdr:cNvSpPr/>
      </xdr:nvSpPr>
      <xdr:spPr>
        <a:xfrm>
          <a:off x="8699500" y="134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139916</xdr:rowOff>
    </xdr:from>
    <xdr:ext cx="469744" cy="259045"/>
    <xdr:sp macro="" textlink="">
      <xdr:nvSpPr>
        <xdr:cNvPr id="424" name="テキスト ボックス 423"/>
        <xdr:cNvSpPr txBox="1"/>
      </xdr:nvSpPr>
      <xdr:spPr>
        <a:xfrm>
          <a:off x="8515427" y="135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83026</xdr:rowOff>
    </xdr:from>
    <xdr:to>
      <xdr:col>15</xdr:col>
      <xdr:colOff>180975</xdr:colOff>
      <xdr:row>98</xdr:row>
      <xdr:rowOff>93363</xdr:rowOff>
    </xdr:to>
    <xdr:cxnSp macro="">
      <xdr:nvCxnSpPr>
        <xdr:cNvPr id="451" name="直線コネクタ 450"/>
        <xdr:cNvCxnSpPr/>
      </xdr:nvCxnSpPr>
      <xdr:spPr>
        <a:xfrm flipV="1">
          <a:off x="9639300" y="16885126"/>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63536</xdr:rowOff>
    </xdr:from>
    <xdr:to>
      <xdr:col>14</xdr:col>
      <xdr:colOff>28575</xdr:colOff>
      <xdr:row>98</xdr:row>
      <xdr:rowOff>93363</xdr:rowOff>
    </xdr:to>
    <xdr:cxnSp macro="">
      <xdr:nvCxnSpPr>
        <xdr:cNvPr id="454" name="直線コネクタ 453"/>
        <xdr:cNvCxnSpPr/>
      </xdr:nvCxnSpPr>
      <xdr:spPr>
        <a:xfrm>
          <a:off x="8750300" y="16865636"/>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32226</xdr:rowOff>
    </xdr:from>
    <xdr:to>
      <xdr:col>15</xdr:col>
      <xdr:colOff>231775</xdr:colOff>
      <xdr:row>98</xdr:row>
      <xdr:rowOff>133826</xdr:rowOff>
    </xdr:to>
    <xdr:sp macro="" textlink="">
      <xdr:nvSpPr>
        <xdr:cNvPr id="464" name="円/楕円 463"/>
        <xdr:cNvSpPr/>
      </xdr:nvSpPr>
      <xdr:spPr>
        <a:xfrm>
          <a:off x="10426700" y="168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118603</xdr:rowOff>
    </xdr:from>
    <xdr:ext cx="534377" cy="259045"/>
    <xdr:sp macro="" textlink="">
      <xdr:nvSpPr>
        <xdr:cNvPr id="465" name="普通建設事業費 （ うち更新整備　）該当値テキスト"/>
        <xdr:cNvSpPr txBox="1"/>
      </xdr:nvSpPr>
      <xdr:spPr>
        <a:xfrm>
          <a:off x="10528300" y="167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42563</xdr:rowOff>
    </xdr:from>
    <xdr:to>
      <xdr:col>14</xdr:col>
      <xdr:colOff>79375</xdr:colOff>
      <xdr:row>98</xdr:row>
      <xdr:rowOff>144163</xdr:rowOff>
    </xdr:to>
    <xdr:sp macro="" textlink="">
      <xdr:nvSpPr>
        <xdr:cNvPr id="466" name="円/楕円 465"/>
        <xdr:cNvSpPr/>
      </xdr:nvSpPr>
      <xdr:spPr>
        <a:xfrm>
          <a:off x="9588500" y="168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135290</xdr:rowOff>
    </xdr:from>
    <xdr:ext cx="534377" cy="259045"/>
    <xdr:sp macro="" textlink="">
      <xdr:nvSpPr>
        <xdr:cNvPr id="467" name="テキスト ボックス 466"/>
        <xdr:cNvSpPr txBox="1"/>
      </xdr:nvSpPr>
      <xdr:spPr>
        <a:xfrm>
          <a:off x="9372111" y="169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12736</xdr:rowOff>
    </xdr:from>
    <xdr:to>
      <xdr:col>12</xdr:col>
      <xdr:colOff>561975</xdr:colOff>
      <xdr:row>98</xdr:row>
      <xdr:rowOff>114336</xdr:rowOff>
    </xdr:to>
    <xdr:sp macro="" textlink="">
      <xdr:nvSpPr>
        <xdr:cNvPr id="468" name="円/楕円 467"/>
        <xdr:cNvSpPr/>
      </xdr:nvSpPr>
      <xdr:spPr>
        <a:xfrm>
          <a:off x="8699500" y="168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105463</xdr:rowOff>
    </xdr:from>
    <xdr:ext cx="534377" cy="259045"/>
    <xdr:sp macro="" textlink="">
      <xdr:nvSpPr>
        <xdr:cNvPr id="469" name="テキスト ボックス 468"/>
        <xdr:cNvSpPr txBox="1"/>
      </xdr:nvSpPr>
      <xdr:spPr>
        <a:xfrm>
          <a:off x="8483111" y="169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37262</xdr:rowOff>
    </xdr:from>
    <xdr:to>
      <xdr:col>23</xdr:col>
      <xdr:colOff>517525</xdr:colOff>
      <xdr:row>39</xdr:row>
      <xdr:rowOff>44450</xdr:rowOff>
    </xdr:to>
    <xdr:cxnSp macro="">
      <xdr:nvCxnSpPr>
        <xdr:cNvPr id="498" name="直線コネクタ 497"/>
        <xdr:cNvCxnSpPr/>
      </xdr:nvCxnSpPr>
      <xdr:spPr>
        <a:xfrm flipV="1">
          <a:off x="15481300" y="6723812"/>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30290</xdr:rowOff>
    </xdr:from>
    <xdr:to>
      <xdr:col>22</xdr:col>
      <xdr:colOff>365125</xdr:colOff>
      <xdr:row>39</xdr:row>
      <xdr:rowOff>44450</xdr:rowOff>
    </xdr:to>
    <xdr:cxnSp macro="">
      <xdr:nvCxnSpPr>
        <xdr:cNvPr id="501" name="直線コネクタ 500"/>
        <xdr:cNvCxnSpPr/>
      </xdr:nvCxnSpPr>
      <xdr:spPr>
        <a:xfrm>
          <a:off x="14592300" y="671684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163208</xdr:rowOff>
    </xdr:from>
    <xdr:to>
      <xdr:col>21</xdr:col>
      <xdr:colOff>161925</xdr:colOff>
      <xdr:row>39</xdr:row>
      <xdr:rowOff>30290</xdr:rowOff>
    </xdr:to>
    <xdr:cxnSp macro="">
      <xdr:nvCxnSpPr>
        <xdr:cNvPr id="504" name="直線コネクタ 503"/>
        <xdr:cNvCxnSpPr/>
      </xdr:nvCxnSpPr>
      <xdr:spPr>
        <a:xfrm>
          <a:off x="13703300" y="6678308"/>
          <a:ext cx="889000" cy="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163208</xdr:rowOff>
    </xdr:from>
    <xdr:to>
      <xdr:col>19</xdr:col>
      <xdr:colOff>644525</xdr:colOff>
      <xdr:row>39</xdr:row>
      <xdr:rowOff>44450</xdr:rowOff>
    </xdr:to>
    <xdr:cxnSp macro="">
      <xdr:nvCxnSpPr>
        <xdr:cNvPr id="507" name="直線コネクタ 506"/>
        <xdr:cNvCxnSpPr/>
      </xdr:nvCxnSpPr>
      <xdr:spPr>
        <a:xfrm flipV="1">
          <a:off x="12814300" y="6678308"/>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157912</xdr:rowOff>
    </xdr:from>
    <xdr:to>
      <xdr:col>23</xdr:col>
      <xdr:colOff>568325</xdr:colOff>
      <xdr:row>39</xdr:row>
      <xdr:rowOff>88062</xdr:rowOff>
    </xdr:to>
    <xdr:sp macro="" textlink="">
      <xdr:nvSpPr>
        <xdr:cNvPr id="517" name="円/楕円 516"/>
        <xdr:cNvSpPr/>
      </xdr:nvSpPr>
      <xdr:spPr>
        <a:xfrm>
          <a:off x="16268700" y="66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72839</xdr:rowOff>
    </xdr:from>
    <xdr:ext cx="378565" cy="259045"/>
    <xdr:sp macro="" textlink="">
      <xdr:nvSpPr>
        <xdr:cNvPr id="518" name="災害復旧事業費該当値テキスト"/>
        <xdr:cNvSpPr txBox="1"/>
      </xdr:nvSpPr>
      <xdr:spPr>
        <a:xfrm>
          <a:off x="16370300" y="6587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150940</xdr:rowOff>
    </xdr:from>
    <xdr:to>
      <xdr:col>21</xdr:col>
      <xdr:colOff>212725</xdr:colOff>
      <xdr:row>39</xdr:row>
      <xdr:rowOff>81090</xdr:rowOff>
    </xdr:to>
    <xdr:sp macro="" textlink="">
      <xdr:nvSpPr>
        <xdr:cNvPr id="521" name="円/楕円 520"/>
        <xdr:cNvSpPr/>
      </xdr:nvSpPr>
      <xdr:spPr>
        <a:xfrm>
          <a:off x="14541500" y="66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72217</xdr:rowOff>
    </xdr:from>
    <xdr:ext cx="469744" cy="259045"/>
    <xdr:sp macro="" textlink="">
      <xdr:nvSpPr>
        <xdr:cNvPr id="522" name="テキスト ボックス 521"/>
        <xdr:cNvSpPr txBox="1"/>
      </xdr:nvSpPr>
      <xdr:spPr>
        <a:xfrm>
          <a:off x="14357427" y="67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112408</xdr:rowOff>
    </xdr:from>
    <xdr:to>
      <xdr:col>20</xdr:col>
      <xdr:colOff>9525</xdr:colOff>
      <xdr:row>39</xdr:row>
      <xdr:rowOff>42558</xdr:rowOff>
    </xdr:to>
    <xdr:sp macro="" textlink="">
      <xdr:nvSpPr>
        <xdr:cNvPr id="523" name="円/楕円 522"/>
        <xdr:cNvSpPr/>
      </xdr:nvSpPr>
      <xdr:spPr>
        <a:xfrm>
          <a:off x="13652500" y="66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33685</xdr:rowOff>
    </xdr:from>
    <xdr:ext cx="469744" cy="259045"/>
    <xdr:sp macro="" textlink="">
      <xdr:nvSpPr>
        <xdr:cNvPr id="524" name="テキスト ボックス 523"/>
        <xdr:cNvSpPr txBox="1"/>
      </xdr:nvSpPr>
      <xdr:spPr>
        <a:xfrm>
          <a:off x="13468427" y="672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11376</xdr:rowOff>
    </xdr:from>
    <xdr:to>
      <xdr:col>23</xdr:col>
      <xdr:colOff>517525</xdr:colOff>
      <xdr:row>76</xdr:row>
      <xdr:rowOff>18982</xdr:rowOff>
    </xdr:to>
    <xdr:cxnSp macro="">
      <xdr:nvCxnSpPr>
        <xdr:cNvPr id="600" name="直線コネクタ 599"/>
        <xdr:cNvCxnSpPr/>
      </xdr:nvCxnSpPr>
      <xdr:spPr>
        <a:xfrm flipV="1">
          <a:off x="15481300" y="13041576"/>
          <a:ext cx="8382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167709</xdr:rowOff>
    </xdr:from>
    <xdr:to>
      <xdr:col>22</xdr:col>
      <xdr:colOff>365125</xdr:colOff>
      <xdr:row>76</xdr:row>
      <xdr:rowOff>18982</xdr:rowOff>
    </xdr:to>
    <xdr:cxnSp macro="">
      <xdr:nvCxnSpPr>
        <xdr:cNvPr id="603" name="直線コネクタ 602"/>
        <xdr:cNvCxnSpPr/>
      </xdr:nvCxnSpPr>
      <xdr:spPr>
        <a:xfrm>
          <a:off x="14592300" y="13026459"/>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134556</xdr:rowOff>
    </xdr:from>
    <xdr:to>
      <xdr:col>21</xdr:col>
      <xdr:colOff>161925</xdr:colOff>
      <xdr:row>75</xdr:row>
      <xdr:rowOff>167709</xdr:rowOff>
    </xdr:to>
    <xdr:cxnSp macro="">
      <xdr:nvCxnSpPr>
        <xdr:cNvPr id="606" name="直線コネクタ 605"/>
        <xdr:cNvCxnSpPr/>
      </xdr:nvCxnSpPr>
      <xdr:spPr>
        <a:xfrm>
          <a:off x="13703300" y="12993306"/>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134556</xdr:rowOff>
    </xdr:from>
    <xdr:to>
      <xdr:col>19</xdr:col>
      <xdr:colOff>644525</xdr:colOff>
      <xdr:row>75</xdr:row>
      <xdr:rowOff>143643</xdr:rowOff>
    </xdr:to>
    <xdr:cxnSp macro="">
      <xdr:nvCxnSpPr>
        <xdr:cNvPr id="609" name="直線コネクタ 608"/>
        <xdr:cNvCxnSpPr/>
      </xdr:nvCxnSpPr>
      <xdr:spPr>
        <a:xfrm flipV="1">
          <a:off x="12814300" y="12993306"/>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132025</xdr:rowOff>
    </xdr:from>
    <xdr:to>
      <xdr:col>23</xdr:col>
      <xdr:colOff>568325</xdr:colOff>
      <xdr:row>76</xdr:row>
      <xdr:rowOff>62176</xdr:rowOff>
    </xdr:to>
    <xdr:sp macro="" textlink="">
      <xdr:nvSpPr>
        <xdr:cNvPr id="619" name="円/楕円 618"/>
        <xdr:cNvSpPr/>
      </xdr:nvSpPr>
      <xdr:spPr>
        <a:xfrm>
          <a:off x="16268700" y="129907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110452</xdr:rowOff>
    </xdr:from>
    <xdr:ext cx="534377" cy="259045"/>
    <xdr:sp macro="" textlink="">
      <xdr:nvSpPr>
        <xdr:cNvPr id="620" name="公債費該当値テキスト"/>
        <xdr:cNvSpPr txBox="1"/>
      </xdr:nvSpPr>
      <xdr:spPr>
        <a:xfrm>
          <a:off x="16370300" y="1296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62,454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139632</xdr:rowOff>
    </xdr:from>
    <xdr:to>
      <xdr:col>22</xdr:col>
      <xdr:colOff>415925</xdr:colOff>
      <xdr:row>76</xdr:row>
      <xdr:rowOff>69782</xdr:rowOff>
    </xdr:to>
    <xdr:sp macro="" textlink="">
      <xdr:nvSpPr>
        <xdr:cNvPr id="621" name="円/楕円 620"/>
        <xdr:cNvSpPr/>
      </xdr:nvSpPr>
      <xdr:spPr>
        <a:xfrm>
          <a:off x="15430500" y="1299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60909</xdr:rowOff>
    </xdr:from>
    <xdr:ext cx="534377" cy="259045"/>
    <xdr:sp macro="" textlink="">
      <xdr:nvSpPr>
        <xdr:cNvPr id="622" name="テキスト ボックス 621"/>
        <xdr:cNvSpPr txBox="1"/>
      </xdr:nvSpPr>
      <xdr:spPr>
        <a:xfrm>
          <a:off x="15214111" y="1309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116909</xdr:rowOff>
    </xdr:from>
    <xdr:to>
      <xdr:col>21</xdr:col>
      <xdr:colOff>212725</xdr:colOff>
      <xdr:row>76</xdr:row>
      <xdr:rowOff>47059</xdr:rowOff>
    </xdr:to>
    <xdr:sp macro="" textlink="">
      <xdr:nvSpPr>
        <xdr:cNvPr id="623" name="円/楕円 622"/>
        <xdr:cNvSpPr/>
      </xdr:nvSpPr>
      <xdr:spPr>
        <a:xfrm>
          <a:off x="14541500" y="129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38186</xdr:rowOff>
    </xdr:from>
    <xdr:ext cx="534377" cy="259045"/>
    <xdr:sp macro="" textlink="">
      <xdr:nvSpPr>
        <xdr:cNvPr id="624" name="テキスト ボックス 623"/>
        <xdr:cNvSpPr txBox="1"/>
      </xdr:nvSpPr>
      <xdr:spPr>
        <a:xfrm>
          <a:off x="14325111" y="130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83756</xdr:rowOff>
    </xdr:from>
    <xdr:to>
      <xdr:col>20</xdr:col>
      <xdr:colOff>9525</xdr:colOff>
      <xdr:row>76</xdr:row>
      <xdr:rowOff>13906</xdr:rowOff>
    </xdr:to>
    <xdr:sp macro="" textlink="">
      <xdr:nvSpPr>
        <xdr:cNvPr id="625" name="円/楕円 624"/>
        <xdr:cNvSpPr/>
      </xdr:nvSpPr>
      <xdr:spPr>
        <a:xfrm>
          <a:off x="13652500" y="129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5033</xdr:rowOff>
    </xdr:from>
    <xdr:ext cx="534377" cy="259045"/>
    <xdr:sp macro="" textlink="">
      <xdr:nvSpPr>
        <xdr:cNvPr id="626" name="テキスト ボックス 625"/>
        <xdr:cNvSpPr txBox="1"/>
      </xdr:nvSpPr>
      <xdr:spPr>
        <a:xfrm>
          <a:off x="1343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92843</xdr:rowOff>
    </xdr:from>
    <xdr:to>
      <xdr:col>18</xdr:col>
      <xdr:colOff>492125</xdr:colOff>
      <xdr:row>76</xdr:row>
      <xdr:rowOff>22994</xdr:rowOff>
    </xdr:to>
    <xdr:sp macro="" textlink="">
      <xdr:nvSpPr>
        <xdr:cNvPr id="627" name="円/楕円 626"/>
        <xdr:cNvSpPr/>
      </xdr:nvSpPr>
      <xdr:spPr>
        <a:xfrm>
          <a:off x="12763500" y="12951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14121</xdr:rowOff>
    </xdr:from>
    <xdr:ext cx="534377" cy="259045"/>
    <xdr:sp macro="" textlink="">
      <xdr:nvSpPr>
        <xdr:cNvPr id="628" name="テキスト ボックス 627"/>
        <xdr:cNvSpPr txBox="1"/>
      </xdr:nvSpPr>
      <xdr:spPr>
        <a:xfrm>
          <a:off x="12547111" y="130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87939</xdr:rowOff>
    </xdr:from>
    <xdr:to>
      <xdr:col>23</xdr:col>
      <xdr:colOff>517525</xdr:colOff>
      <xdr:row>98</xdr:row>
      <xdr:rowOff>137094</xdr:rowOff>
    </xdr:to>
    <xdr:cxnSp macro="">
      <xdr:nvCxnSpPr>
        <xdr:cNvPr id="655" name="直線コネクタ 654"/>
        <xdr:cNvCxnSpPr/>
      </xdr:nvCxnSpPr>
      <xdr:spPr>
        <a:xfrm>
          <a:off x="15481300" y="16890039"/>
          <a:ext cx="838200" cy="4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87939</xdr:rowOff>
    </xdr:from>
    <xdr:to>
      <xdr:col>22</xdr:col>
      <xdr:colOff>365125</xdr:colOff>
      <xdr:row>98</xdr:row>
      <xdr:rowOff>138576</xdr:rowOff>
    </xdr:to>
    <xdr:cxnSp macro="">
      <xdr:nvCxnSpPr>
        <xdr:cNvPr id="658" name="直線コネクタ 657"/>
        <xdr:cNvCxnSpPr/>
      </xdr:nvCxnSpPr>
      <xdr:spPr>
        <a:xfrm flipV="1">
          <a:off x="14592300" y="16890039"/>
          <a:ext cx="889000" cy="5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138576</xdr:rowOff>
    </xdr:from>
    <xdr:to>
      <xdr:col>21</xdr:col>
      <xdr:colOff>161925</xdr:colOff>
      <xdr:row>98</xdr:row>
      <xdr:rowOff>138954</xdr:rowOff>
    </xdr:to>
    <xdr:cxnSp macro="">
      <xdr:nvCxnSpPr>
        <xdr:cNvPr id="661" name="直線コネクタ 660"/>
        <xdr:cNvCxnSpPr/>
      </xdr:nvCxnSpPr>
      <xdr:spPr>
        <a:xfrm flipV="1">
          <a:off x="13703300" y="16940676"/>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107266</xdr:rowOff>
    </xdr:from>
    <xdr:to>
      <xdr:col>19</xdr:col>
      <xdr:colOff>644525</xdr:colOff>
      <xdr:row>98</xdr:row>
      <xdr:rowOff>138954</xdr:rowOff>
    </xdr:to>
    <xdr:cxnSp macro="">
      <xdr:nvCxnSpPr>
        <xdr:cNvPr id="664" name="直線コネクタ 663"/>
        <xdr:cNvCxnSpPr/>
      </xdr:nvCxnSpPr>
      <xdr:spPr>
        <a:xfrm>
          <a:off x="12814300" y="16909366"/>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86294</xdr:rowOff>
    </xdr:from>
    <xdr:to>
      <xdr:col>23</xdr:col>
      <xdr:colOff>568325</xdr:colOff>
      <xdr:row>99</xdr:row>
      <xdr:rowOff>16444</xdr:rowOff>
    </xdr:to>
    <xdr:sp macro="" textlink="">
      <xdr:nvSpPr>
        <xdr:cNvPr id="674" name="円/楕円 673"/>
        <xdr:cNvSpPr/>
      </xdr:nvSpPr>
      <xdr:spPr>
        <a:xfrm>
          <a:off x="16268700" y="168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1221</xdr:rowOff>
    </xdr:from>
    <xdr:ext cx="469744" cy="259045"/>
    <xdr:sp macro="" textlink="">
      <xdr:nvSpPr>
        <xdr:cNvPr id="675" name="積立金該当値テキスト"/>
        <xdr:cNvSpPr txBox="1"/>
      </xdr:nvSpPr>
      <xdr:spPr>
        <a:xfrm>
          <a:off x="16370300" y="1680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37139</xdr:rowOff>
    </xdr:from>
    <xdr:to>
      <xdr:col>22</xdr:col>
      <xdr:colOff>415925</xdr:colOff>
      <xdr:row>98</xdr:row>
      <xdr:rowOff>138739</xdr:rowOff>
    </xdr:to>
    <xdr:sp macro="" textlink="">
      <xdr:nvSpPr>
        <xdr:cNvPr id="676" name="円/楕円 675"/>
        <xdr:cNvSpPr/>
      </xdr:nvSpPr>
      <xdr:spPr>
        <a:xfrm>
          <a:off x="15430500" y="168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129866</xdr:rowOff>
    </xdr:from>
    <xdr:ext cx="534377" cy="259045"/>
    <xdr:sp macro="" textlink="">
      <xdr:nvSpPr>
        <xdr:cNvPr id="677" name="テキスト ボックス 676"/>
        <xdr:cNvSpPr txBox="1"/>
      </xdr:nvSpPr>
      <xdr:spPr>
        <a:xfrm>
          <a:off x="15214111" y="169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87776</xdr:rowOff>
    </xdr:from>
    <xdr:to>
      <xdr:col>21</xdr:col>
      <xdr:colOff>212725</xdr:colOff>
      <xdr:row>99</xdr:row>
      <xdr:rowOff>17926</xdr:rowOff>
    </xdr:to>
    <xdr:sp macro="" textlink="">
      <xdr:nvSpPr>
        <xdr:cNvPr id="678" name="円/楕円 677"/>
        <xdr:cNvSpPr/>
      </xdr:nvSpPr>
      <xdr:spPr>
        <a:xfrm>
          <a:off x="14541500" y="168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9053</xdr:rowOff>
    </xdr:from>
    <xdr:ext cx="378565" cy="259045"/>
    <xdr:sp macro="" textlink="">
      <xdr:nvSpPr>
        <xdr:cNvPr id="679" name="テキスト ボックス 678"/>
        <xdr:cNvSpPr txBox="1"/>
      </xdr:nvSpPr>
      <xdr:spPr>
        <a:xfrm>
          <a:off x="14403017" y="16982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88154</xdr:rowOff>
    </xdr:from>
    <xdr:to>
      <xdr:col>20</xdr:col>
      <xdr:colOff>9525</xdr:colOff>
      <xdr:row>99</xdr:row>
      <xdr:rowOff>18304</xdr:rowOff>
    </xdr:to>
    <xdr:sp macro="" textlink="">
      <xdr:nvSpPr>
        <xdr:cNvPr id="680" name="円/楕円 679"/>
        <xdr:cNvSpPr/>
      </xdr:nvSpPr>
      <xdr:spPr>
        <a:xfrm>
          <a:off x="13652500" y="168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9431</xdr:rowOff>
    </xdr:from>
    <xdr:ext cx="378565" cy="259045"/>
    <xdr:sp macro="" textlink="">
      <xdr:nvSpPr>
        <xdr:cNvPr id="681" name="テキスト ボックス 680"/>
        <xdr:cNvSpPr txBox="1"/>
      </xdr:nvSpPr>
      <xdr:spPr>
        <a:xfrm>
          <a:off x="13514017" y="1698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56466</xdr:rowOff>
    </xdr:from>
    <xdr:to>
      <xdr:col>18</xdr:col>
      <xdr:colOff>492125</xdr:colOff>
      <xdr:row>98</xdr:row>
      <xdr:rowOff>158066</xdr:rowOff>
    </xdr:to>
    <xdr:sp macro="" textlink="">
      <xdr:nvSpPr>
        <xdr:cNvPr id="682" name="円/楕円 681"/>
        <xdr:cNvSpPr/>
      </xdr:nvSpPr>
      <xdr:spPr>
        <a:xfrm>
          <a:off x="12763500" y="168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149193</xdr:rowOff>
    </xdr:from>
    <xdr:ext cx="534377" cy="259045"/>
    <xdr:sp macro="" textlink="">
      <xdr:nvSpPr>
        <xdr:cNvPr id="683" name="テキスト ボックス 682"/>
        <xdr:cNvSpPr txBox="1"/>
      </xdr:nvSpPr>
      <xdr:spPr>
        <a:xfrm>
          <a:off x="12547111" y="169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34671</xdr:rowOff>
    </xdr:from>
    <xdr:to>
      <xdr:col>32</xdr:col>
      <xdr:colOff>187325</xdr:colOff>
      <xdr:row>38</xdr:row>
      <xdr:rowOff>38100</xdr:rowOff>
    </xdr:to>
    <xdr:cxnSp macro="">
      <xdr:nvCxnSpPr>
        <xdr:cNvPr id="712" name="直線コネクタ 711"/>
        <xdr:cNvCxnSpPr/>
      </xdr:nvCxnSpPr>
      <xdr:spPr>
        <a:xfrm flipV="1">
          <a:off x="21323300" y="65497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38100</xdr:rowOff>
    </xdr:from>
    <xdr:to>
      <xdr:col>31</xdr:col>
      <xdr:colOff>34925</xdr:colOff>
      <xdr:row>38</xdr:row>
      <xdr:rowOff>40767</xdr:rowOff>
    </xdr:to>
    <xdr:cxnSp macro="">
      <xdr:nvCxnSpPr>
        <xdr:cNvPr id="715" name="直線コネクタ 714"/>
        <xdr:cNvCxnSpPr/>
      </xdr:nvCxnSpPr>
      <xdr:spPr>
        <a:xfrm flipV="1">
          <a:off x="20434300" y="655320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7" name="テキスト ボックス 716"/>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40767</xdr:rowOff>
    </xdr:from>
    <xdr:to>
      <xdr:col>29</xdr:col>
      <xdr:colOff>517525</xdr:colOff>
      <xdr:row>38</xdr:row>
      <xdr:rowOff>43942</xdr:rowOff>
    </xdr:to>
    <xdr:cxnSp macro="">
      <xdr:nvCxnSpPr>
        <xdr:cNvPr id="718" name="直線コネクタ 717"/>
        <xdr:cNvCxnSpPr/>
      </xdr:nvCxnSpPr>
      <xdr:spPr>
        <a:xfrm flipV="1">
          <a:off x="19545300" y="655586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116857</xdr:rowOff>
    </xdr:from>
    <xdr:ext cx="469744" cy="259045"/>
    <xdr:sp macro="" textlink="">
      <xdr:nvSpPr>
        <xdr:cNvPr id="720" name="テキスト ボックス 719"/>
        <xdr:cNvSpPr txBox="1"/>
      </xdr:nvSpPr>
      <xdr:spPr>
        <a:xfrm>
          <a:off x="20199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43942</xdr:rowOff>
    </xdr:from>
    <xdr:to>
      <xdr:col>28</xdr:col>
      <xdr:colOff>314325</xdr:colOff>
      <xdr:row>39</xdr:row>
      <xdr:rowOff>44450</xdr:rowOff>
    </xdr:to>
    <xdr:cxnSp macro="">
      <xdr:nvCxnSpPr>
        <xdr:cNvPr id="721" name="直線コネクタ 720"/>
        <xdr:cNvCxnSpPr/>
      </xdr:nvCxnSpPr>
      <xdr:spPr>
        <a:xfrm flipV="1">
          <a:off x="18656300" y="6559042"/>
          <a:ext cx="889000" cy="1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155321</xdr:rowOff>
    </xdr:from>
    <xdr:to>
      <xdr:col>32</xdr:col>
      <xdr:colOff>238125</xdr:colOff>
      <xdr:row>38</xdr:row>
      <xdr:rowOff>85471</xdr:rowOff>
    </xdr:to>
    <xdr:sp macro="" textlink="">
      <xdr:nvSpPr>
        <xdr:cNvPr id="731" name="円/楕円 730"/>
        <xdr:cNvSpPr/>
      </xdr:nvSpPr>
      <xdr:spPr>
        <a:xfrm>
          <a:off x="22110700" y="64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6748</xdr:rowOff>
    </xdr:from>
    <xdr:ext cx="469744" cy="259045"/>
    <xdr:sp macro="" textlink="">
      <xdr:nvSpPr>
        <xdr:cNvPr id="732" name="投資及び出資金該当値テキスト"/>
        <xdr:cNvSpPr txBox="1"/>
      </xdr:nvSpPr>
      <xdr:spPr>
        <a:xfrm>
          <a:off x="22212300"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158750</xdr:rowOff>
    </xdr:from>
    <xdr:to>
      <xdr:col>31</xdr:col>
      <xdr:colOff>85725</xdr:colOff>
      <xdr:row>38</xdr:row>
      <xdr:rowOff>88900</xdr:rowOff>
    </xdr:to>
    <xdr:sp macro="" textlink="">
      <xdr:nvSpPr>
        <xdr:cNvPr id="733" name="円/楕円 732"/>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105427</xdr:rowOff>
    </xdr:from>
    <xdr:ext cx="469744" cy="259045"/>
    <xdr:sp macro="" textlink="">
      <xdr:nvSpPr>
        <xdr:cNvPr id="734" name="テキスト ボックス 733"/>
        <xdr:cNvSpPr txBox="1"/>
      </xdr:nvSpPr>
      <xdr:spPr>
        <a:xfrm>
          <a:off x="21088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161417</xdr:rowOff>
    </xdr:from>
    <xdr:to>
      <xdr:col>29</xdr:col>
      <xdr:colOff>568325</xdr:colOff>
      <xdr:row>38</xdr:row>
      <xdr:rowOff>91567</xdr:rowOff>
    </xdr:to>
    <xdr:sp macro="" textlink="">
      <xdr:nvSpPr>
        <xdr:cNvPr id="735" name="円/楕円 734"/>
        <xdr:cNvSpPr/>
      </xdr:nvSpPr>
      <xdr:spPr>
        <a:xfrm>
          <a:off x="20383500" y="65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108094</xdr:rowOff>
    </xdr:from>
    <xdr:ext cx="469744" cy="259045"/>
    <xdr:sp macro="" textlink="">
      <xdr:nvSpPr>
        <xdr:cNvPr id="736" name="テキスト ボックス 735"/>
        <xdr:cNvSpPr txBox="1"/>
      </xdr:nvSpPr>
      <xdr:spPr>
        <a:xfrm>
          <a:off x="20199427"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164592</xdr:rowOff>
    </xdr:from>
    <xdr:to>
      <xdr:col>28</xdr:col>
      <xdr:colOff>365125</xdr:colOff>
      <xdr:row>38</xdr:row>
      <xdr:rowOff>94742</xdr:rowOff>
    </xdr:to>
    <xdr:sp macro="" textlink="">
      <xdr:nvSpPr>
        <xdr:cNvPr id="737" name="円/楕円 736"/>
        <xdr:cNvSpPr/>
      </xdr:nvSpPr>
      <xdr:spPr>
        <a:xfrm>
          <a:off x="19494500" y="65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85869</xdr:rowOff>
    </xdr:from>
    <xdr:ext cx="469744" cy="259045"/>
    <xdr:sp macro="" textlink="">
      <xdr:nvSpPr>
        <xdr:cNvPr id="738" name="テキスト ボックス 737"/>
        <xdr:cNvSpPr txBox="1"/>
      </xdr:nvSpPr>
      <xdr:spPr>
        <a:xfrm>
          <a:off x="19310427" y="66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22733</xdr:rowOff>
    </xdr:from>
    <xdr:to>
      <xdr:col>32</xdr:col>
      <xdr:colOff>187325</xdr:colOff>
      <xdr:row>59</xdr:row>
      <xdr:rowOff>28448</xdr:rowOff>
    </xdr:to>
    <xdr:cxnSp macro="">
      <xdr:nvCxnSpPr>
        <xdr:cNvPr id="769" name="直線コネクタ 768"/>
        <xdr:cNvCxnSpPr/>
      </xdr:nvCxnSpPr>
      <xdr:spPr>
        <a:xfrm flipV="1">
          <a:off x="21323300" y="1013828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28448</xdr:rowOff>
    </xdr:from>
    <xdr:to>
      <xdr:col>31</xdr:col>
      <xdr:colOff>34925</xdr:colOff>
      <xdr:row>59</xdr:row>
      <xdr:rowOff>44450</xdr:rowOff>
    </xdr:to>
    <xdr:cxnSp macro="">
      <xdr:nvCxnSpPr>
        <xdr:cNvPr id="772" name="直線コネクタ 771"/>
        <xdr:cNvCxnSpPr/>
      </xdr:nvCxnSpPr>
      <xdr:spPr>
        <a:xfrm flipV="1">
          <a:off x="20434300" y="101439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143383</xdr:rowOff>
    </xdr:from>
    <xdr:to>
      <xdr:col>32</xdr:col>
      <xdr:colOff>238125</xdr:colOff>
      <xdr:row>59</xdr:row>
      <xdr:rowOff>73533</xdr:rowOff>
    </xdr:to>
    <xdr:sp macro="" textlink="">
      <xdr:nvSpPr>
        <xdr:cNvPr id="788" name="円/楕円 787"/>
        <xdr:cNvSpPr/>
      </xdr:nvSpPr>
      <xdr:spPr>
        <a:xfrm>
          <a:off x="221107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58310</xdr:rowOff>
    </xdr:from>
    <xdr:ext cx="378565" cy="259045"/>
    <xdr:sp macro="" textlink="">
      <xdr:nvSpPr>
        <xdr:cNvPr id="789" name="貸付金該当値テキスト"/>
        <xdr:cNvSpPr txBox="1"/>
      </xdr:nvSpPr>
      <xdr:spPr>
        <a:xfrm>
          <a:off x="22212300" y="10002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149098</xdr:rowOff>
    </xdr:from>
    <xdr:to>
      <xdr:col>31</xdr:col>
      <xdr:colOff>85725</xdr:colOff>
      <xdr:row>59</xdr:row>
      <xdr:rowOff>79248</xdr:rowOff>
    </xdr:to>
    <xdr:sp macro="" textlink="">
      <xdr:nvSpPr>
        <xdr:cNvPr id="790" name="円/楕円 789"/>
        <xdr:cNvSpPr/>
      </xdr:nvSpPr>
      <xdr:spPr>
        <a:xfrm>
          <a:off x="212725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70375</xdr:rowOff>
    </xdr:from>
    <xdr:ext cx="378565" cy="259045"/>
    <xdr:sp macro="" textlink="">
      <xdr:nvSpPr>
        <xdr:cNvPr id="791" name="テキスト ボックス 790"/>
        <xdr:cNvSpPr txBox="1"/>
      </xdr:nvSpPr>
      <xdr:spPr>
        <a:xfrm>
          <a:off x="21134017" y="10185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28206</xdr:rowOff>
    </xdr:from>
    <xdr:to>
      <xdr:col>32</xdr:col>
      <xdr:colOff>187325</xdr:colOff>
      <xdr:row>77</xdr:row>
      <xdr:rowOff>29045</xdr:rowOff>
    </xdr:to>
    <xdr:cxnSp macro="">
      <xdr:nvCxnSpPr>
        <xdr:cNvPr id="827" name="直線コネクタ 826"/>
        <xdr:cNvCxnSpPr/>
      </xdr:nvCxnSpPr>
      <xdr:spPr>
        <a:xfrm flipV="1">
          <a:off x="21323300" y="13229856"/>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29045</xdr:rowOff>
    </xdr:from>
    <xdr:to>
      <xdr:col>31</xdr:col>
      <xdr:colOff>34925</xdr:colOff>
      <xdr:row>77</xdr:row>
      <xdr:rowOff>58965</xdr:rowOff>
    </xdr:to>
    <xdr:cxnSp macro="">
      <xdr:nvCxnSpPr>
        <xdr:cNvPr id="830" name="直線コネクタ 829"/>
        <xdr:cNvCxnSpPr/>
      </xdr:nvCxnSpPr>
      <xdr:spPr>
        <a:xfrm flipV="1">
          <a:off x="20434300" y="13230695"/>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58965</xdr:rowOff>
    </xdr:from>
    <xdr:to>
      <xdr:col>29</xdr:col>
      <xdr:colOff>517525</xdr:colOff>
      <xdr:row>77</xdr:row>
      <xdr:rowOff>88137</xdr:rowOff>
    </xdr:to>
    <xdr:cxnSp macro="">
      <xdr:nvCxnSpPr>
        <xdr:cNvPr id="833" name="直線コネクタ 832"/>
        <xdr:cNvCxnSpPr/>
      </xdr:nvCxnSpPr>
      <xdr:spPr>
        <a:xfrm flipV="1">
          <a:off x="19545300" y="13260615"/>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88137</xdr:rowOff>
    </xdr:from>
    <xdr:to>
      <xdr:col>28</xdr:col>
      <xdr:colOff>314325</xdr:colOff>
      <xdr:row>77</xdr:row>
      <xdr:rowOff>108775</xdr:rowOff>
    </xdr:to>
    <xdr:cxnSp macro="">
      <xdr:nvCxnSpPr>
        <xdr:cNvPr id="836" name="直線コネクタ 835"/>
        <xdr:cNvCxnSpPr/>
      </xdr:nvCxnSpPr>
      <xdr:spPr>
        <a:xfrm flipV="1">
          <a:off x="18656300" y="13289787"/>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148856</xdr:rowOff>
    </xdr:from>
    <xdr:to>
      <xdr:col>32</xdr:col>
      <xdr:colOff>238125</xdr:colOff>
      <xdr:row>77</xdr:row>
      <xdr:rowOff>79006</xdr:rowOff>
    </xdr:to>
    <xdr:sp macro="" textlink="">
      <xdr:nvSpPr>
        <xdr:cNvPr id="846" name="円/楕円 845"/>
        <xdr:cNvSpPr/>
      </xdr:nvSpPr>
      <xdr:spPr>
        <a:xfrm>
          <a:off x="22110700" y="131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127283</xdr:rowOff>
    </xdr:from>
    <xdr:ext cx="534377" cy="259045"/>
    <xdr:sp macro="" textlink="">
      <xdr:nvSpPr>
        <xdr:cNvPr id="847" name="繰出金該当値テキスト"/>
        <xdr:cNvSpPr txBox="1"/>
      </xdr:nvSpPr>
      <xdr:spPr>
        <a:xfrm>
          <a:off x="22212300" y="1315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149695</xdr:rowOff>
    </xdr:from>
    <xdr:to>
      <xdr:col>31</xdr:col>
      <xdr:colOff>85725</xdr:colOff>
      <xdr:row>77</xdr:row>
      <xdr:rowOff>79845</xdr:rowOff>
    </xdr:to>
    <xdr:sp macro="" textlink="">
      <xdr:nvSpPr>
        <xdr:cNvPr id="848" name="円/楕円 847"/>
        <xdr:cNvSpPr/>
      </xdr:nvSpPr>
      <xdr:spPr>
        <a:xfrm>
          <a:off x="21272500" y="131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70972</xdr:rowOff>
    </xdr:from>
    <xdr:ext cx="534377" cy="259045"/>
    <xdr:sp macro="" textlink="">
      <xdr:nvSpPr>
        <xdr:cNvPr id="849" name="テキスト ボックス 848"/>
        <xdr:cNvSpPr txBox="1"/>
      </xdr:nvSpPr>
      <xdr:spPr>
        <a:xfrm>
          <a:off x="21056111" y="132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8165</xdr:rowOff>
    </xdr:from>
    <xdr:to>
      <xdr:col>29</xdr:col>
      <xdr:colOff>568325</xdr:colOff>
      <xdr:row>77</xdr:row>
      <xdr:rowOff>109765</xdr:rowOff>
    </xdr:to>
    <xdr:sp macro="" textlink="">
      <xdr:nvSpPr>
        <xdr:cNvPr id="850" name="円/楕円 849"/>
        <xdr:cNvSpPr/>
      </xdr:nvSpPr>
      <xdr:spPr>
        <a:xfrm>
          <a:off x="20383500" y="132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100892</xdr:rowOff>
    </xdr:from>
    <xdr:ext cx="534377" cy="259045"/>
    <xdr:sp macro="" textlink="">
      <xdr:nvSpPr>
        <xdr:cNvPr id="851" name="テキスト ボックス 850"/>
        <xdr:cNvSpPr txBox="1"/>
      </xdr:nvSpPr>
      <xdr:spPr>
        <a:xfrm>
          <a:off x="20167111" y="133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37337</xdr:rowOff>
    </xdr:from>
    <xdr:to>
      <xdr:col>28</xdr:col>
      <xdr:colOff>365125</xdr:colOff>
      <xdr:row>77</xdr:row>
      <xdr:rowOff>138937</xdr:rowOff>
    </xdr:to>
    <xdr:sp macro="" textlink="">
      <xdr:nvSpPr>
        <xdr:cNvPr id="852" name="円/楕円 851"/>
        <xdr:cNvSpPr/>
      </xdr:nvSpPr>
      <xdr:spPr>
        <a:xfrm>
          <a:off x="194945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130064</xdr:rowOff>
    </xdr:from>
    <xdr:ext cx="534377" cy="259045"/>
    <xdr:sp macro="" textlink="">
      <xdr:nvSpPr>
        <xdr:cNvPr id="853" name="テキスト ボックス 852"/>
        <xdr:cNvSpPr txBox="1"/>
      </xdr:nvSpPr>
      <xdr:spPr>
        <a:xfrm>
          <a:off x="19278111" y="133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57975</xdr:rowOff>
    </xdr:from>
    <xdr:to>
      <xdr:col>27</xdr:col>
      <xdr:colOff>161925</xdr:colOff>
      <xdr:row>77</xdr:row>
      <xdr:rowOff>159575</xdr:rowOff>
    </xdr:to>
    <xdr:sp macro="" textlink="">
      <xdr:nvSpPr>
        <xdr:cNvPr id="854" name="円/楕円 853"/>
        <xdr:cNvSpPr/>
      </xdr:nvSpPr>
      <xdr:spPr>
        <a:xfrm>
          <a:off x="18605500" y="132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150702</xdr:rowOff>
    </xdr:from>
    <xdr:ext cx="534377" cy="259045"/>
    <xdr:sp macro="" textlink="">
      <xdr:nvSpPr>
        <xdr:cNvPr id="855" name="テキスト ボックス 854"/>
        <xdr:cNvSpPr txBox="1"/>
      </xdr:nvSpPr>
      <xdr:spPr>
        <a:xfrm>
          <a:off x="18389111" y="1335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性質別の住民一人当たりのコストについては、多くの費目で類似団体より小さい。</a:t>
          </a:r>
          <a:r>
            <a:rPr kumimoji="1" lang="ja-JP" altLang="en-US" sz="1100">
              <a:solidFill>
                <a:schemeClr val="dk1"/>
              </a:solidFill>
              <a:effectLst/>
              <a:latin typeface="+mn-lt"/>
              <a:ea typeface="+mn-ea"/>
              <a:cs typeface="+mn-cs"/>
            </a:rPr>
            <a:t>これは歳出総額が類似団体に比べ小さいことによる。</a:t>
          </a:r>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そのような中、「投資及び出資金」については類似団体平均を上回っている</a:t>
          </a:r>
          <a:r>
            <a:rPr kumimoji="1" lang="ja-JP" altLang="ja-JP" sz="1100">
              <a:solidFill>
                <a:schemeClr val="dk1"/>
              </a:solidFill>
              <a:effectLst/>
              <a:latin typeface="+mn-lt"/>
              <a:ea typeface="+mn-ea"/>
              <a:cs typeface="+mn-cs"/>
            </a:rPr>
            <a:t>、その要因は</a:t>
          </a:r>
          <a:r>
            <a:rPr kumimoji="1" lang="ja-JP" altLang="en-US" sz="1100">
              <a:solidFill>
                <a:schemeClr val="dk1"/>
              </a:solidFill>
              <a:effectLst/>
              <a:latin typeface="+mn-lt"/>
              <a:ea typeface="+mn-ea"/>
              <a:cs typeface="+mn-cs"/>
            </a:rPr>
            <a:t>赤字財政時に取崩しをおこなった一部事務組合への出資金の再出資が多額であることにある。しかしその出資金も平成</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年度で完了する。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年度平均を下回ったが「維持補修費」については、</a:t>
          </a:r>
          <a:r>
            <a:rPr kumimoji="1" lang="ja-JP" altLang="ja-JP" sz="1100">
              <a:solidFill>
                <a:schemeClr val="dk1"/>
              </a:solidFill>
              <a:effectLst/>
              <a:latin typeface="+mn-lt"/>
              <a:ea typeface="+mn-ea"/>
              <a:cs typeface="+mn-cs"/>
            </a:rPr>
            <a:t>町民ホールや庁舎</a:t>
          </a:r>
          <a:r>
            <a:rPr kumimoji="1" lang="ja-JP" altLang="en-US" sz="1100">
              <a:solidFill>
                <a:schemeClr val="dk1"/>
              </a:solidFill>
              <a:effectLst/>
              <a:latin typeface="+mn-lt"/>
              <a:ea typeface="+mn-ea"/>
              <a:cs typeface="+mn-cs"/>
            </a:rPr>
            <a:t>、学校等</a:t>
          </a:r>
          <a:r>
            <a:rPr kumimoji="1" lang="ja-JP" altLang="ja-JP" sz="1100">
              <a:solidFill>
                <a:schemeClr val="dk1"/>
              </a:solidFill>
              <a:effectLst/>
              <a:latin typeface="+mn-lt"/>
              <a:ea typeface="+mn-ea"/>
              <a:cs typeface="+mn-cs"/>
            </a:rPr>
            <a:t>の公共施設の老朽化</a:t>
          </a:r>
          <a:r>
            <a:rPr kumimoji="1" lang="ja-JP" altLang="en-US" sz="1100">
              <a:solidFill>
                <a:schemeClr val="dk1"/>
              </a:solidFill>
              <a:effectLst/>
              <a:latin typeface="+mn-lt"/>
              <a:ea typeface="+mn-ea"/>
              <a:cs typeface="+mn-cs"/>
            </a:rPr>
            <a:t>が進み</a:t>
          </a:r>
          <a:r>
            <a:rPr kumimoji="1" lang="ja-JP" altLang="ja-JP" sz="1100">
              <a:solidFill>
                <a:schemeClr val="dk1"/>
              </a:solidFill>
              <a:effectLst/>
              <a:latin typeface="+mn-lt"/>
              <a:ea typeface="+mn-ea"/>
              <a:cs typeface="+mn-cs"/>
            </a:rPr>
            <a:t>、今後増加していく傾向であるため、公共施設等総合管理計画に基づき公共施設の集約や転用なども含めて維持補修費の抑制に努める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奈良県高取町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7,006
6,989
25.79
3,645,565
3,261,603
290,666
2,285,545
3,998,679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26543</xdr:rowOff>
    </xdr:from>
    <xdr:to>
      <xdr:col>6</xdr:col>
      <xdr:colOff>511175</xdr:colOff>
      <xdr:row>38</xdr:row>
      <xdr:rowOff>39751</xdr:rowOff>
    </xdr:to>
    <xdr:cxnSp macro="">
      <xdr:nvCxnSpPr>
        <xdr:cNvPr id="61" name="直線コネクタ 60"/>
        <xdr:cNvCxnSpPr/>
      </xdr:nvCxnSpPr>
      <xdr:spPr>
        <a:xfrm>
          <a:off x="3797300" y="6370193"/>
          <a:ext cx="838200" cy="1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11684</xdr:rowOff>
    </xdr:from>
    <xdr:to>
      <xdr:col>5</xdr:col>
      <xdr:colOff>358775</xdr:colOff>
      <xdr:row>37</xdr:row>
      <xdr:rowOff>26543</xdr:rowOff>
    </xdr:to>
    <xdr:cxnSp macro="">
      <xdr:nvCxnSpPr>
        <xdr:cNvPr id="64" name="直線コネクタ 63"/>
        <xdr:cNvCxnSpPr/>
      </xdr:nvCxnSpPr>
      <xdr:spPr>
        <a:xfrm>
          <a:off x="2908300" y="635533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11684</xdr:rowOff>
    </xdr:from>
    <xdr:to>
      <xdr:col>4</xdr:col>
      <xdr:colOff>155575</xdr:colOff>
      <xdr:row>37</xdr:row>
      <xdr:rowOff>55880</xdr:rowOff>
    </xdr:to>
    <xdr:cxnSp macro="">
      <xdr:nvCxnSpPr>
        <xdr:cNvPr id="67" name="直線コネクタ 66"/>
        <xdr:cNvCxnSpPr/>
      </xdr:nvCxnSpPr>
      <xdr:spPr>
        <a:xfrm flipV="1">
          <a:off x="2019300" y="6355334"/>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55880</xdr:rowOff>
    </xdr:from>
    <xdr:to>
      <xdr:col>2</xdr:col>
      <xdr:colOff>638175</xdr:colOff>
      <xdr:row>37</xdr:row>
      <xdr:rowOff>79629</xdr:rowOff>
    </xdr:to>
    <xdr:cxnSp macro="">
      <xdr:nvCxnSpPr>
        <xdr:cNvPr id="70" name="直線コネクタ 69"/>
        <xdr:cNvCxnSpPr/>
      </xdr:nvCxnSpPr>
      <xdr:spPr>
        <a:xfrm flipV="1">
          <a:off x="1130300" y="6399530"/>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160401</xdr:rowOff>
    </xdr:from>
    <xdr:to>
      <xdr:col>6</xdr:col>
      <xdr:colOff>561975</xdr:colOff>
      <xdr:row>38</xdr:row>
      <xdr:rowOff>90551</xdr:rowOff>
    </xdr:to>
    <xdr:sp macro="" textlink="">
      <xdr:nvSpPr>
        <xdr:cNvPr id="80" name="円/楕円 79"/>
        <xdr:cNvSpPr/>
      </xdr:nvSpPr>
      <xdr:spPr>
        <a:xfrm>
          <a:off x="4584700" y="65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138828</xdr:rowOff>
    </xdr:from>
    <xdr:ext cx="469744" cy="259045"/>
    <xdr:sp macro="" textlink="">
      <xdr:nvSpPr>
        <xdr:cNvPr id="81" name="議会費該当値テキスト"/>
        <xdr:cNvSpPr txBox="1"/>
      </xdr:nvSpPr>
      <xdr:spPr>
        <a:xfrm>
          <a:off x="4686300" y="64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147193</xdr:rowOff>
    </xdr:from>
    <xdr:to>
      <xdr:col>5</xdr:col>
      <xdr:colOff>409575</xdr:colOff>
      <xdr:row>37</xdr:row>
      <xdr:rowOff>77343</xdr:rowOff>
    </xdr:to>
    <xdr:sp macro="" textlink="">
      <xdr:nvSpPr>
        <xdr:cNvPr id="82" name="円/楕円 81"/>
        <xdr:cNvSpPr/>
      </xdr:nvSpPr>
      <xdr:spPr>
        <a:xfrm>
          <a:off x="3746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68470</xdr:rowOff>
    </xdr:from>
    <xdr:ext cx="469744" cy="259045"/>
    <xdr:sp macro="" textlink="">
      <xdr:nvSpPr>
        <xdr:cNvPr id="83" name="テキスト ボックス 82"/>
        <xdr:cNvSpPr txBox="1"/>
      </xdr:nvSpPr>
      <xdr:spPr>
        <a:xfrm>
          <a:off x="3562427"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132334</xdr:rowOff>
    </xdr:from>
    <xdr:to>
      <xdr:col>4</xdr:col>
      <xdr:colOff>206375</xdr:colOff>
      <xdr:row>37</xdr:row>
      <xdr:rowOff>62484</xdr:rowOff>
    </xdr:to>
    <xdr:sp macro="" textlink="">
      <xdr:nvSpPr>
        <xdr:cNvPr id="84" name="円/楕円 83"/>
        <xdr:cNvSpPr/>
      </xdr:nvSpPr>
      <xdr:spPr>
        <a:xfrm>
          <a:off x="2857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53611</xdr:rowOff>
    </xdr:from>
    <xdr:ext cx="469744" cy="259045"/>
    <xdr:sp macro="" textlink="">
      <xdr:nvSpPr>
        <xdr:cNvPr id="85" name="テキスト ボックス 84"/>
        <xdr:cNvSpPr txBox="1"/>
      </xdr:nvSpPr>
      <xdr:spPr>
        <a:xfrm>
          <a:off x="2673427"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5080</xdr:rowOff>
    </xdr:from>
    <xdr:to>
      <xdr:col>3</xdr:col>
      <xdr:colOff>3175</xdr:colOff>
      <xdr:row>37</xdr:row>
      <xdr:rowOff>106680</xdr:rowOff>
    </xdr:to>
    <xdr:sp macro="" textlink="">
      <xdr:nvSpPr>
        <xdr:cNvPr id="86" name="円/楕円 85"/>
        <xdr:cNvSpPr/>
      </xdr:nvSpPr>
      <xdr:spPr>
        <a:xfrm>
          <a:off x="196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97807</xdr:rowOff>
    </xdr:from>
    <xdr:ext cx="469744" cy="259045"/>
    <xdr:sp macro="" textlink="">
      <xdr:nvSpPr>
        <xdr:cNvPr id="87" name="テキスト ボックス 86"/>
        <xdr:cNvSpPr txBox="1"/>
      </xdr:nvSpPr>
      <xdr:spPr>
        <a:xfrm>
          <a:off x="1784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28829</xdr:rowOff>
    </xdr:from>
    <xdr:to>
      <xdr:col>1</xdr:col>
      <xdr:colOff>485775</xdr:colOff>
      <xdr:row>37</xdr:row>
      <xdr:rowOff>130429</xdr:rowOff>
    </xdr:to>
    <xdr:sp macro="" textlink="">
      <xdr:nvSpPr>
        <xdr:cNvPr id="88" name="円/楕円 87"/>
        <xdr:cNvSpPr/>
      </xdr:nvSpPr>
      <xdr:spPr>
        <a:xfrm>
          <a:off x="10795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121556</xdr:rowOff>
    </xdr:from>
    <xdr:ext cx="469744" cy="259045"/>
    <xdr:sp macro="" textlink="">
      <xdr:nvSpPr>
        <xdr:cNvPr id="89" name="テキスト ボックス 88"/>
        <xdr:cNvSpPr txBox="1"/>
      </xdr:nvSpPr>
      <xdr:spPr>
        <a:xfrm>
          <a:off x="895427" y="64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81644</xdr:rowOff>
    </xdr:from>
    <xdr:to>
      <xdr:col>6</xdr:col>
      <xdr:colOff>511175</xdr:colOff>
      <xdr:row>58</xdr:row>
      <xdr:rowOff>123615</xdr:rowOff>
    </xdr:to>
    <xdr:cxnSp macro="">
      <xdr:nvCxnSpPr>
        <xdr:cNvPr id="120" name="直線コネクタ 119"/>
        <xdr:cNvCxnSpPr/>
      </xdr:nvCxnSpPr>
      <xdr:spPr>
        <a:xfrm>
          <a:off x="3797300" y="10025744"/>
          <a:ext cx="8382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81644</xdr:rowOff>
    </xdr:from>
    <xdr:to>
      <xdr:col>5</xdr:col>
      <xdr:colOff>358775</xdr:colOff>
      <xdr:row>58</xdr:row>
      <xdr:rowOff>146870</xdr:rowOff>
    </xdr:to>
    <xdr:cxnSp macro="">
      <xdr:nvCxnSpPr>
        <xdr:cNvPr id="123" name="直線コネクタ 122"/>
        <xdr:cNvCxnSpPr/>
      </xdr:nvCxnSpPr>
      <xdr:spPr>
        <a:xfrm flipV="1">
          <a:off x="2908300" y="10025744"/>
          <a:ext cx="889000" cy="6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146870</xdr:rowOff>
    </xdr:from>
    <xdr:to>
      <xdr:col>4</xdr:col>
      <xdr:colOff>155575</xdr:colOff>
      <xdr:row>58</xdr:row>
      <xdr:rowOff>154606</xdr:rowOff>
    </xdr:to>
    <xdr:cxnSp macro="">
      <xdr:nvCxnSpPr>
        <xdr:cNvPr id="126" name="直線コネクタ 125"/>
        <xdr:cNvCxnSpPr/>
      </xdr:nvCxnSpPr>
      <xdr:spPr>
        <a:xfrm flipV="1">
          <a:off x="2019300" y="10090970"/>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137963</xdr:rowOff>
    </xdr:from>
    <xdr:to>
      <xdr:col>2</xdr:col>
      <xdr:colOff>638175</xdr:colOff>
      <xdr:row>58</xdr:row>
      <xdr:rowOff>154606</xdr:rowOff>
    </xdr:to>
    <xdr:cxnSp macro="">
      <xdr:nvCxnSpPr>
        <xdr:cNvPr id="129" name="直線コネクタ 128"/>
        <xdr:cNvCxnSpPr/>
      </xdr:nvCxnSpPr>
      <xdr:spPr>
        <a:xfrm>
          <a:off x="1130300" y="10082063"/>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72815</xdr:rowOff>
    </xdr:from>
    <xdr:to>
      <xdr:col>6</xdr:col>
      <xdr:colOff>561975</xdr:colOff>
      <xdr:row>59</xdr:row>
      <xdr:rowOff>2965</xdr:rowOff>
    </xdr:to>
    <xdr:sp macro="" textlink="">
      <xdr:nvSpPr>
        <xdr:cNvPr id="139" name="円/楕円 138"/>
        <xdr:cNvSpPr/>
      </xdr:nvSpPr>
      <xdr:spPr>
        <a:xfrm>
          <a:off x="4584700" y="100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159192</xdr:rowOff>
    </xdr:from>
    <xdr:ext cx="534377" cy="259045"/>
    <xdr:sp macro="" textlink="">
      <xdr:nvSpPr>
        <xdr:cNvPr id="140" name="総務費該当値テキスト"/>
        <xdr:cNvSpPr txBox="1"/>
      </xdr:nvSpPr>
      <xdr:spPr>
        <a:xfrm>
          <a:off x="4686300" y="993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30844</xdr:rowOff>
    </xdr:from>
    <xdr:to>
      <xdr:col>5</xdr:col>
      <xdr:colOff>409575</xdr:colOff>
      <xdr:row>58</xdr:row>
      <xdr:rowOff>132444</xdr:rowOff>
    </xdr:to>
    <xdr:sp macro="" textlink="">
      <xdr:nvSpPr>
        <xdr:cNvPr id="141" name="円/楕円 140"/>
        <xdr:cNvSpPr/>
      </xdr:nvSpPr>
      <xdr:spPr>
        <a:xfrm>
          <a:off x="3746500" y="99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123571</xdr:rowOff>
    </xdr:from>
    <xdr:ext cx="599010" cy="259045"/>
    <xdr:sp macro="" textlink="">
      <xdr:nvSpPr>
        <xdr:cNvPr id="142" name="テキスト ボックス 141"/>
        <xdr:cNvSpPr txBox="1"/>
      </xdr:nvSpPr>
      <xdr:spPr>
        <a:xfrm>
          <a:off x="3497794" y="1006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96070</xdr:rowOff>
    </xdr:from>
    <xdr:to>
      <xdr:col>4</xdr:col>
      <xdr:colOff>206375</xdr:colOff>
      <xdr:row>59</xdr:row>
      <xdr:rowOff>26220</xdr:rowOff>
    </xdr:to>
    <xdr:sp macro="" textlink="">
      <xdr:nvSpPr>
        <xdr:cNvPr id="143" name="円/楕円 142"/>
        <xdr:cNvSpPr/>
      </xdr:nvSpPr>
      <xdr:spPr>
        <a:xfrm>
          <a:off x="2857500" y="100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17347</xdr:rowOff>
    </xdr:from>
    <xdr:ext cx="534377" cy="259045"/>
    <xdr:sp macro="" textlink="">
      <xdr:nvSpPr>
        <xdr:cNvPr id="144" name="テキスト ボックス 143"/>
        <xdr:cNvSpPr txBox="1"/>
      </xdr:nvSpPr>
      <xdr:spPr>
        <a:xfrm>
          <a:off x="2641111" y="101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103806</xdr:rowOff>
    </xdr:from>
    <xdr:to>
      <xdr:col>3</xdr:col>
      <xdr:colOff>3175</xdr:colOff>
      <xdr:row>59</xdr:row>
      <xdr:rowOff>33956</xdr:rowOff>
    </xdr:to>
    <xdr:sp macro="" textlink="">
      <xdr:nvSpPr>
        <xdr:cNvPr id="145" name="円/楕円 144"/>
        <xdr:cNvSpPr/>
      </xdr:nvSpPr>
      <xdr:spPr>
        <a:xfrm>
          <a:off x="1968500" y="100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25083</xdr:rowOff>
    </xdr:from>
    <xdr:ext cx="534377" cy="259045"/>
    <xdr:sp macro="" textlink="">
      <xdr:nvSpPr>
        <xdr:cNvPr id="146" name="テキスト ボックス 145"/>
        <xdr:cNvSpPr txBox="1"/>
      </xdr:nvSpPr>
      <xdr:spPr>
        <a:xfrm>
          <a:off x="1752111" y="1014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87163</xdr:rowOff>
    </xdr:from>
    <xdr:to>
      <xdr:col>1</xdr:col>
      <xdr:colOff>485775</xdr:colOff>
      <xdr:row>59</xdr:row>
      <xdr:rowOff>17313</xdr:rowOff>
    </xdr:to>
    <xdr:sp macro="" textlink="">
      <xdr:nvSpPr>
        <xdr:cNvPr id="147" name="円/楕円 146"/>
        <xdr:cNvSpPr/>
      </xdr:nvSpPr>
      <xdr:spPr>
        <a:xfrm>
          <a:off x="1079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8440</xdr:rowOff>
    </xdr:from>
    <xdr:ext cx="534377" cy="259045"/>
    <xdr:sp macro="" textlink="">
      <xdr:nvSpPr>
        <xdr:cNvPr id="148" name="テキスト ボックス 147"/>
        <xdr:cNvSpPr txBox="1"/>
      </xdr:nvSpPr>
      <xdr:spPr>
        <a:xfrm>
          <a:off x="863111" y="101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33390</xdr:rowOff>
    </xdr:from>
    <xdr:to>
      <xdr:col>6</xdr:col>
      <xdr:colOff>511175</xdr:colOff>
      <xdr:row>77</xdr:row>
      <xdr:rowOff>50916</xdr:rowOff>
    </xdr:to>
    <xdr:cxnSp macro="">
      <xdr:nvCxnSpPr>
        <xdr:cNvPr id="180" name="直線コネクタ 179"/>
        <xdr:cNvCxnSpPr/>
      </xdr:nvCxnSpPr>
      <xdr:spPr>
        <a:xfrm flipV="1">
          <a:off x="3797300" y="1323504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50916</xdr:rowOff>
    </xdr:from>
    <xdr:to>
      <xdr:col>5</xdr:col>
      <xdr:colOff>358775</xdr:colOff>
      <xdr:row>77</xdr:row>
      <xdr:rowOff>139917</xdr:rowOff>
    </xdr:to>
    <xdr:cxnSp macro="">
      <xdr:nvCxnSpPr>
        <xdr:cNvPr id="183" name="直線コネクタ 182"/>
        <xdr:cNvCxnSpPr/>
      </xdr:nvCxnSpPr>
      <xdr:spPr>
        <a:xfrm flipV="1">
          <a:off x="2908300" y="13252566"/>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139917</xdr:rowOff>
    </xdr:from>
    <xdr:to>
      <xdr:col>4</xdr:col>
      <xdr:colOff>155575</xdr:colOff>
      <xdr:row>78</xdr:row>
      <xdr:rowOff>105530</xdr:rowOff>
    </xdr:to>
    <xdr:cxnSp macro="">
      <xdr:nvCxnSpPr>
        <xdr:cNvPr id="186" name="直線コネクタ 185"/>
        <xdr:cNvCxnSpPr/>
      </xdr:nvCxnSpPr>
      <xdr:spPr>
        <a:xfrm flipV="1">
          <a:off x="2019300" y="13341567"/>
          <a:ext cx="889000" cy="1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105530</xdr:rowOff>
    </xdr:from>
    <xdr:to>
      <xdr:col>2</xdr:col>
      <xdr:colOff>638175</xdr:colOff>
      <xdr:row>78</xdr:row>
      <xdr:rowOff>164280</xdr:rowOff>
    </xdr:to>
    <xdr:cxnSp macro="">
      <xdr:nvCxnSpPr>
        <xdr:cNvPr id="189" name="直線コネクタ 188"/>
        <xdr:cNvCxnSpPr/>
      </xdr:nvCxnSpPr>
      <xdr:spPr>
        <a:xfrm flipV="1">
          <a:off x="1130300" y="13478630"/>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154040</xdr:rowOff>
    </xdr:from>
    <xdr:to>
      <xdr:col>6</xdr:col>
      <xdr:colOff>561975</xdr:colOff>
      <xdr:row>77</xdr:row>
      <xdr:rowOff>84190</xdr:rowOff>
    </xdr:to>
    <xdr:sp macro="" textlink="">
      <xdr:nvSpPr>
        <xdr:cNvPr id="199" name="円/楕円 198"/>
        <xdr:cNvSpPr/>
      </xdr:nvSpPr>
      <xdr:spPr>
        <a:xfrm>
          <a:off x="4584700" y="131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132467</xdr:rowOff>
    </xdr:from>
    <xdr:ext cx="599010" cy="259045"/>
    <xdr:sp macro="" textlink="">
      <xdr:nvSpPr>
        <xdr:cNvPr id="200" name="民生費該当値テキスト"/>
        <xdr:cNvSpPr txBox="1"/>
      </xdr:nvSpPr>
      <xdr:spPr>
        <a:xfrm>
          <a:off x="4686300" y="1316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xdr:rowOff>
    </xdr:from>
    <xdr:to>
      <xdr:col>5</xdr:col>
      <xdr:colOff>409575</xdr:colOff>
      <xdr:row>77</xdr:row>
      <xdr:rowOff>101716</xdr:rowOff>
    </xdr:to>
    <xdr:sp macro="" textlink="">
      <xdr:nvSpPr>
        <xdr:cNvPr id="201" name="円/楕円 200"/>
        <xdr:cNvSpPr/>
      </xdr:nvSpPr>
      <xdr:spPr>
        <a:xfrm>
          <a:off x="3746500" y="132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92843</xdr:rowOff>
    </xdr:from>
    <xdr:ext cx="599010" cy="259045"/>
    <xdr:sp macro="" textlink="">
      <xdr:nvSpPr>
        <xdr:cNvPr id="202" name="テキスト ボックス 201"/>
        <xdr:cNvSpPr txBox="1"/>
      </xdr:nvSpPr>
      <xdr:spPr>
        <a:xfrm>
          <a:off x="3497794" y="1329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89117</xdr:rowOff>
    </xdr:from>
    <xdr:to>
      <xdr:col>4</xdr:col>
      <xdr:colOff>206375</xdr:colOff>
      <xdr:row>78</xdr:row>
      <xdr:rowOff>19267</xdr:rowOff>
    </xdr:to>
    <xdr:sp macro="" textlink="">
      <xdr:nvSpPr>
        <xdr:cNvPr id="203" name="円/楕円 202"/>
        <xdr:cNvSpPr/>
      </xdr:nvSpPr>
      <xdr:spPr>
        <a:xfrm>
          <a:off x="2857500" y="132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10394</xdr:rowOff>
    </xdr:from>
    <xdr:ext cx="599010" cy="259045"/>
    <xdr:sp macro="" textlink="">
      <xdr:nvSpPr>
        <xdr:cNvPr id="204" name="テキスト ボックス 203"/>
        <xdr:cNvSpPr txBox="1"/>
      </xdr:nvSpPr>
      <xdr:spPr>
        <a:xfrm>
          <a:off x="2608794" y="1338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54730</xdr:rowOff>
    </xdr:from>
    <xdr:to>
      <xdr:col>3</xdr:col>
      <xdr:colOff>3175</xdr:colOff>
      <xdr:row>78</xdr:row>
      <xdr:rowOff>156330</xdr:rowOff>
    </xdr:to>
    <xdr:sp macro="" textlink="">
      <xdr:nvSpPr>
        <xdr:cNvPr id="205" name="円/楕円 204"/>
        <xdr:cNvSpPr/>
      </xdr:nvSpPr>
      <xdr:spPr>
        <a:xfrm>
          <a:off x="1968500" y="134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147457</xdr:rowOff>
    </xdr:from>
    <xdr:ext cx="599010" cy="259045"/>
    <xdr:sp macro="" textlink="">
      <xdr:nvSpPr>
        <xdr:cNvPr id="206" name="テキスト ボックス 205"/>
        <xdr:cNvSpPr txBox="1"/>
      </xdr:nvSpPr>
      <xdr:spPr>
        <a:xfrm>
          <a:off x="1719794" y="135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113480</xdr:rowOff>
    </xdr:from>
    <xdr:to>
      <xdr:col>1</xdr:col>
      <xdr:colOff>485775</xdr:colOff>
      <xdr:row>79</xdr:row>
      <xdr:rowOff>43630</xdr:rowOff>
    </xdr:to>
    <xdr:sp macro="" textlink="">
      <xdr:nvSpPr>
        <xdr:cNvPr id="207" name="円/楕円 206"/>
        <xdr:cNvSpPr/>
      </xdr:nvSpPr>
      <xdr:spPr>
        <a:xfrm>
          <a:off x="1079500" y="134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34757</xdr:rowOff>
    </xdr:from>
    <xdr:ext cx="534377" cy="259045"/>
    <xdr:sp macro="" textlink="">
      <xdr:nvSpPr>
        <xdr:cNvPr id="208" name="テキスト ボックス 207"/>
        <xdr:cNvSpPr txBox="1"/>
      </xdr:nvSpPr>
      <xdr:spPr>
        <a:xfrm>
          <a:off x="863111" y="135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96352</xdr:rowOff>
    </xdr:from>
    <xdr:to>
      <xdr:col>6</xdr:col>
      <xdr:colOff>511175</xdr:colOff>
      <xdr:row>97</xdr:row>
      <xdr:rowOff>113557</xdr:rowOff>
    </xdr:to>
    <xdr:cxnSp macro="">
      <xdr:nvCxnSpPr>
        <xdr:cNvPr id="235" name="直線コネクタ 234"/>
        <xdr:cNvCxnSpPr/>
      </xdr:nvCxnSpPr>
      <xdr:spPr>
        <a:xfrm>
          <a:off x="3797300" y="16727002"/>
          <a:ext cx="8382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96352</xdr:rowOff>
    </xdr:from>
    <xdr:to>
      <xdr:col>5</xdr:col>
      <xdr:colOff>358775</xdr:colOff>
      <xdr:row>97</xdr:row>
      <xdr:rowOff>122138</xdr:rowOff>
    </xdr:to>
    <xdr:cxnSp macro="">
      <xdr:nvCxnSpPr>
        <xdr:cNvPr id="238" name="直線コネクタ 237"/>
        <xdr:cNvCxnSpPr/>
      </xdr:nvCxnSpPr>
      <xdr:spPr>
        <a:xfrm flipV="1">
          <a:off x="2908300" y="16727002"/>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55507</xdr:rowOff>
    </xdr:from>
    <xdr:to>
      <xdr:col>4</xdr:col>
      <xdr:colOff>155575</xdr:colOff>
      <xdr:row>97</xdr:row>
      <xdr:rowOff>122138</xdr:rowOff>
    </xdr:to>
    <xdr:cxnSp macro="">
      <xdr:nvCxnSpPr>
        <xdr:cNvPr id="241" name="直線コネクタ 240"/>
        <xdr:cNvCxnSpPr/>
      </xdr:nvCxnSpPr>
      <xdr:spPr>
        <a:xfrm>
          <a:off x="2019300" y="16686157"/>
          <a:ext cx="889000" cy="6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55507</xdr:rowOff>
    </xdr:from>
    <xdr:to>
      <xdr:col>2</xdr:col>
      <xdr:colOff>638175</xdr:colOff>
      <xdr:row>97</xdr:row>
      <xdr:rowOff>127704</xdr:rowOff>
    </xdr:to>
    <xdr:cxnSp macro="">
      <xdr:nvCxnSpPr>
        <xdr:cNvPr id="244" name="直線コネクタ 243"/>
        <xdr:cNvCxnSpPr/>
      </xdr:nvCxnSpPr>
      <xdr:spPr>
        <a:xfrm flipV="1">
          <a:off x="1130300" y="16686157"/>
          <a:ext cx="889000" cy="7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62757</xdr:rowOff>
    </xdr:from>
    <xdr:to>
      <xdr:col>6</xdr:col>
      <xdr:colOff>561975</xdr:colOff>
      <xdr:row>97</xdr:row>
      <xdr:rowOff>164357</xdr:rowOff>
    </xdr:to>
    <xdr:sp macro="" textlink="">
      <xdr:nvSpPr>
        <xdr:cNvPr id="254" name="円/楕円 253"/>
        <xdr:cNvSpPr/>
      </xdr:nvSpPr>
      <xdr:spPr>
        <a:xfrm>
          <a:off x="4584700" y="166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149134</xdr:rowOff>
    </xdr:from>
    <xdr:ext cx="534377" cy="259045"/>
    <xdr:sp macro="" textlink="">
      <xdr:nvSpPr>
        <xdr:cNvPr id="255" name="衛生費該当値テキスト"/>
        <xdr:cNvSpPr txBox="1"/>
      </xdr:nvSpPr>
      <xdr:spPr>
        <a:xfrm>
          <a:off x="4686300" y="166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45552</xdr:rowOff>
    </xdr:from>
    <xdr:to>
      <xdr:col>5</xdr:col>
      <xdr:colOff>409575</xdr:colOff>
      <xdr:row>97</xdr:row>
      <xdr:rowOff>147152</xdr:rowOff>
    </xdr:to>
    <xdr:sp macro="" textlink="">
      <xdr:nvSpPr>
        <xdr:cNvPr id="256" name="円/楕円 255"/>
        <xdr:cNvSpPr/>
      </xdr:nvSpPr>
      <xdr:spPr>
        <a:xfrm>
          <a:off x="3746500" y="166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138279</xdr:rowOff>
    </xdr:from>
    <xdr:ext cx="534377" cy="259045"/>
    <xdr:sp macro="" textlink="">
      <xdr:nvSpPr>
        <xdr:cNvPr id="257" name="テキスト ボックス 256"/>
        <xdr:cNvSpPr txBox="1"/>
      </xdr:nvSpPr>
      <xdr:spPr>
        <a:xfrm>
          <a:off x="3530111" y="167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71338</xdr:rowOff>
    </xdr:from>
    <xdr:to>
      <xdr:col>4</xdr:col>
      <xdr:colOff>206375</xdr:colOff>
      <xdr:row>98</xdr:row>
      <xdr:rowOff>1488</xdr:rowOff>
    </xdr:to>
    <xdr:sp macro="" textlink="">
      <xdr:nvSpPr>
        <xdr:cNvPr id="258" name="円/楕円 257"/>
        <xdr:cNvSpPr/>
      </xdr:nvSpPr>
      <xdr:spPr>
        <a:xfrm>
          <a:off x="2857500" y="167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164065</xdr:rowOff>
    </xdr:from>
    <xdr:ext cx="534377" cy="259045"/>
    <xdr:sp macro="" textlink="">
      <xdr:nvSpPr>
        <xdr:cNvPr id="259" name="テキスト ボックス 258"/>
        <xdr:cNvSpPr txBox="1"/>
      </xdr:nvSpPr>
      <xdr:spPr>
        <a:xfrm>
          <a:off x="2641111" y="167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4707</xdr:rowOff>
    </xdr:from>
    <xdr:to>
      <xdr:col>3</xdr:col>
      <xdr:colOff>3175</xdr:colOff>
      <xdr:row>97</xdr:row>
      <xdr:rowOff>106307</xdr:rowOff>
    </xdr:to>
    <xdr:sp macro="" textlink="">
      <xdr:nvSpPr>
        <xdr:cNvPr id="260" name="円/楕円 259"/>
        <xdr:cNvSpPr/>
      </xdr:nvSpPr>
      <xdr:spPr>
        <a:xfrm>
          <a:off x="1968500" y="166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97434</xdr:rowOff>
    </xdr:from>
    <xdr:ext cx="534377" cy="259045"/>
    <xdr:sp macro="" textlink="">
      <xdr:nvSpPr>
        <xdr:cNvPr id="261" name="テキスト ボックス 260"/>
        <xdr:cNvSpPr txBox="1"/>
      </xdr:nvSpPr>
      <xdr:spPr>
        <a:xfrm>
          <a:off x="1752111" y="167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76904</xdr:rowOff>
    </xdr:from>
    <xdr:to>
      <xdr:col>1</xdr:col>
      <xdr:colOff>485775</xdr:colOff>
      <xdr:row>98</xdr:row>
      <xdr:rowOff>7054</xdr:rowOff>
    </xdr:to>
    <xdr:sp macro="" textlink="">
      <xdr:nvSpPr>
        <xdr:cNvPr id="262" name="円/楕円 261"/>
        <xdr:cNvSpPr/>
      </xdr:nvSpPr>
      <xdr:spPr>
        <a:xfrm>
          <a:off x="1079500" y="1670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169631</xdr:rowOff>
    </xdr:from>
    <xdr:ext cx="534377" cy="259045"/>
    <xdr:sp macro="" textlink="">
      <xdr:nvSpPr>
        <xdr:cNvPr id="263" name="テキスト ボックス 262"/>
        <xdr:cNvSpPr txBox="1"/>
      </xdr:nvSpPr>
      <xdr:spPr>
        <a:xfrm>
          <a:off x="863111" y="1680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69367</xdr:rowOff>
    </xdr:from>
    <xdr:to>
      <xdr:col>12</xdr:col>
      <xdr:colOff>511175</xdr:colOff>
      <xdr:row>39</xdr:row>
      <xdr:rowOff>44450</xdr:rowOff>
    </xdr:to>
    <xdr:cxnSp macro="">
      <xdr:nvCxnSpPr>
        <xdr:cNvPr id="298" name="直線コネクタ 297"/>
        <xdr:cNvCxnSpPr/>
      </xdr:nvCxnSpPr>
      <xdr:spPr>
        <a:xfrm>
          <a:off x="7861300" y="5898667"/>
          <a:ext cx="889000" cy="8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69367</xdr:rowOff>
    </xdr:from>
    <xdr:to>
      <xdr:col>11</xdr:col>
      <xdr:colOff>307975</xdr:colOff>
      <xdr:row>35</xdr:row>
      <xdr:rowOff>46279</xdr:rowOff>
    </xdr:to>
    <xdr:cxnSp macro="">
      <xdr:nvCxnSpPr>
        <xdr:cNvPr id="301" name="直線コネクタ 300"/>
        <xdr:cNvCxnSpPr/>
      </xdr:nvCxnSpPr>
      <xdr:spPr>
        <a:xfrm flipV="1">
          <a:off x="6972300" y="5898667"/>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18567</xdr:rowOff>
    </xdr:from>
    <xdr:to>
      <xdr:col>11</xdr:col>
      <xdr:colOff>358775</xdr:colOff>
      <xdr:row>34</xdr:row>
      <xdr:rowOff>120167</xdr:rowOff>
    </xdr:to>
    <xdr:sp macro="" textlink="">
      <xdr:nvSpPr>
        <xdr:cNvPr id="317" name="円/楕円 316"/>
        <xdr:cNvSpPr/>
      </xdr:nvSpPr>
      <xdr:spPr>
        <a:xfrm>
          <a:off x="7810500" y="58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136694</xdr:rowOff>
    </xdr:from>
    <xdr:ext cx="534377" cy="259045"/>
    <xdr:sp macro="" textlink="">
      <xdr:nvSpPr>
        <xdr:cNvPr id="318" name="テキスト ボックス 317"/>
        <xdr:cNvSpPr txBox="1"/>
      </xdr:nvSpPr>
      <xdr:spPr>
        <a:xfrm>
          <a:off x="7594111" y="562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166929</xdr:rowOff>
    </xdr:from>
    <xdr:to>
      <xdr:col>10</xdr:col>
      <xdr:colOff>155575</xdr:colOff>
      <xdr:row>35</xdr:row>
      <xdr:rowOff>97079</xdr:rowOff>
    </xdr:to>
    <xdr:sp macro="" textlink="">
      <xdr:nvSpPr>
        <xdr:cNvPr id="319" name="円/楕円 318"/>
        <xdr:cNvSpPr/>
      </xdr:nvSpPr>
      <xdr:spPr>
        <a:xfrm>
          <a:off x="6921500" y="59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113606</xdr:rowOff>
    </xdr:from>
    <xdr:ext cx="469744" cy="259045"/>
    <xdr:sp macro="" textlink="">
      <xdr:nvSpPr>
        <xdr:cNvPr id="320" name="テキスト ボックス 319"/>
        <xdr:cNvSpPr txBox="1"/>
      </xdr:nvSpPr>
      <xdr:spPr>
        <a:xfrm>
          <a:off x="6737427" y="57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135168</xdr:rowOff>
    </xdr:from>
    <xdr:to>
      <xdr:col>15</xdr:col>
      <xdr:colOff>180975</xdr:colOff>
      <xdr:row>57</xdr:row>
      <xdr:rowOff>138614</xdr:rowOff>
    </xdr:to>
    <xdr:cxnSp macro="">
      <xdr:nvCxnSpPr>
        <xdr:cNvPr id="345" name="直線コネクタ 344"/>
        <xdr:cNvCxnSpPr/>
      </xdr:nvCxnSpPr>
      <xdr:spPr>
        <a:xfrm flipV="1">
          <a:off x="9639300" y="9907818"/>
          <a:ext cx="8382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138614</xdr:rowOff>
    </xdr:from>
    <xdr:to>
      <xdr:col>14</xdr:col>
      <xdr:colOff>28575</xdr:colOff>
      <xdr:row>57</xdr:row>
      <xdr:rowOff>153599</xdr:rowOff>
    </xdr:to>
    <xdr:cxnSp macro="">
      <xdr:nvCxnSpPr>
        <xdr:cNvPr id="348" name="直線コネクタ 347"/>
        <xdr:cNvCxnSpPr/>
      </xdr:nvCxnSpPr>
      <xdr:spPr>
        <a:xfrm flipV="1">
          <a:off x="8750300" y="9911264"/>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150667</xdr:rowOff>
    </xdr:from>
    <xdr:to>
      <xdr:col>12</xdr:col>
      <xdr:colOff>511175</xdr:colOff>
      <xdr:row>57</xdr:row>
      <xdr:rowOff>153599</xdr:rowOff>
    </xdr:to>
    <xdr:cxnSp macro="">
      <xdr:nvCxnSpPr>
        <xdr:cNvPr id="351" name="直線コネクタ 350"/>
        <xdr:cNvCxnSpPr/>
      </xdr:nvCxnSpPr>
      <xdr:spPr>
        <a:xfrm>
          <a:off x="7861300" y="9923317"/>
          <a:ext cx="8890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150667</xdr:rowOff>
    </xdr:from>
    <xdr:to>
      <xdr:col>11</xdr:col>
      <xdr:colOff>307975</xdr:colOff>
      <xdr:row>57</xdr:row>
      <xdr:rowOff>163286</xdr:rowOff>
    </xdr:to>
    <xdr:cxnSp macro="">
      <xdr:nvCxnSpPr>
        <xdr:cNvPr id="354" name="直線コネクタ 353"/>
        <xdr:cNvCxnSpPr/>
      </xdr:nvCxnSpPr>
      <xdr:spPr>
        <a:xfrm flipV="1">
          <a:off x="6972300" y="9923317"/>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84368</xdr:rowOff>
    </xdr:from>
    <xdr:to>
      <xdr:col>15</xdr:col>
      <xdr:colOff>231775</xdr:colOff>
      <xdr:row>58</xdr:row>
      <xdr:rowOff>14518</xdr:rowOff>
    </xdr:to>
    <xdr:sp macro="" textlink="">
      <xdr:nvSpPr>
        <xdr:cNvPr id="364" name="円/楕円 363"/>
        <xdr:cNvSpPr/>
      </xdr:nvSpPr>
      <xdr:spPr>
        <a:xfrm>
          <a:off x="10426700" y="98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170745</xdr:rowOff>
    </xdr:from>
    <xdr:ext cx="534377" cy="259045"/>
    <xdr:sp macro="" textlink="">
      <xdr:nvSpPr>
        <xdr:cNvPr id="365" name="農林水産業費該当値テキスト"/>
        <xdr:cNvSpPr txBox="1"/>
      </xdr:nvSpPr>
      <xdr:spPr>
        <a:xfrm>
          <a:off x="10528300" y="97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87814</xdr:rowOff>
    </xdr:from>
    <xdr:to>
      <xdr:col>14</xdr:col>
      <xdr:colOff>79375</xdr:colOff>
      <xdr:row>58</xdr:row>
      <xdr:rowOff>17964</xdr:rowOff>
    </xdr:to>
    <xdr:sp macro="" textlink="">
      <xdr:nvSpPr>
        <xdr:cNvPr id="366" name="円/楕円 365"/>
        <xdr:cNvSpPr/>
      </xdr:nvSpPr>
      <xdr:spPr>
        <a:xfrm>
          <a:off x="9588500" y="98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9091</xdr:rowOff>
    </xdr:from>
    <xdr:ext cx="534377" cy="259045"/>
    <xdr:sp macro="" textlink="">
      <xdr:nvSpPr>
        <xdr:cNvPr id="367" name="テキスト ボックス 366"/>
        <xdr:cNvSpPr txBox="1"/>
      </xdr:nvSpPr>
      <xdr:spPr>
        <a:xfrm>
          <a:off x="9372111" y="99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102799</xdr:rowOff>
    </xdr:from>
    <xdr:to>
      <xdr:col>12</xdr:col>
      <xdr:colOff>561975</xdr:colOff>
      <xdr:row>58</xdr:row>
      <xdr:rowOff>32949</xdr:rowOff>
    </xdr:to>
    <xdr:sp macro="" textlink="">
      <xdr:nvSpPr>
        <xdr:cNvPr id="368" name="円/楕円 367"/>
        <xdr:cNvSpPr/>
      </xdr:nvSpPr>
      <xdr:spPr>
        <a:xfrm>
          <a:off x="8699500" y="9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24076</xdr:rowOff>
    </xdr:from>
    <xdr:ext cx="469744" cy="259045"/>
    <xdr:sp macro="" textlink="">
      <xdr:nvSpPr>
        <xdr:cNvPr id="369" name="テキスト ボックス 368"/>
        <xdr:cNvSpPr txBox="1"/>
      </xdr:nvSpPr>
      <xdr:spPr>
        <a:xfrm>
          <a:off x="8515427" y="99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99867</xdr:rowOff>
    </xdr:from>
    <xdr:to>
      <xdr:col>11</xdr:col>
      <xdr:colOff>358775</xdr:colOff>
      <xdr:row>58</xdr:row>
      <xdr:rowOff>30017</xdr:rowOff>
    </xdr:to>
    <xdr:sp macro="" textlink="">
      <xdr:nvSpPr>
        <xdr:cNvPr id="370" name="円/楕円 369"/>
        <xdr:cNvSpPr/>
      </xdr:nvSpPr>
      <xdr:spPr>
        <a:xfrm>
          <a:off x="7810500" y="98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21144</xdr:rowOff>
    </xdr:from>
    <xdr:ext cx="469744" cy="259045"/>
    <xdr:sp macro="" textlink="">
      <xdr:nvSpPr>
        <xdr:cNvPr id="371" name="テキスト ボックス 370"/>
        <xdr:cNvSpPr txBox="1"/>
      </xdr:nvSpPr>
      <xdr:spPr>
        <a:xfrm>
          <a:off x="7626427" y="996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112486</xdr:rowOff>
    </xdr:from>
    <xdr:to>
      <xdr:col>10</xdr:col>
      <xdr:colOff>155575</xdr:colOff>
      <xdr:row>58</xdr:row>
      <xdr:rowOff>42636</xdr:rowOff>
    </xdr:to>
    <xdr:sp macro="" textlink="">
      <xdr:nvSpPr>
        <xdr:cNvPr id="372" name="円/楕円 371"/>
        <xdr:cNvSpPr/>
      </xdr:nvSpPr>
      <xdr:spPr>
        <a:xfrm>
          <a:off x="6921500" y="98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33763</xdr:rowOff>
    </xdr:from>
    <xdr:ext cx="469744" cy="259045"/>
    <xdr:sp macro="" textlink="">
      <xdr:nvSpPr>
        <xdr:cNvPr id="373" name="テキスト ボックス 372"/>
        <xdr:cNvSpPr txBox="1"/>
      </xdr:nvSpPr>
      <xdr:spPr>
        <a:xfrm>
          <a:off x="6737427" y="997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64066</xdr:rowOff>
    </xdr:from>
    <xdr:to>
      <xdr:col>15</xdr:col>
      <xdr:colOff>180975</xdr:colOff>
      <xdr:row>79</xdr:row>
      <xdr:rowOff>70515</xdr:rowOff>
    </xdr:to>
    <xdr:cxnSp macro="">
      <xdr:nvCxnSpPr>
        <xdr:cNvPr id="404" name="直線コネクタ 403"/>
        <xdr:cNvCxnSpPr/>
      </xdr:nvCxnSpPr>
      <xdr:spPr>
        <a:xfrm>
          <a:off x="9639300" y="13608616"/>
          <a:ext cx="8382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64066</xdr:rowOff>
    </xdr:from>
    <xdr:to>
      <xdr:col>14</xdr:col>
      <xdr:colOff>28575</xdr:colOff>
      <xdr:row>79</xdr:row>
      <xdr:rowOff>81635</xdr:rowOff>
    </xdr:to>
    <xdr:cxnSp macro="">
      <xdr:nvCxnSpPr>
        <xdr:cNvPr id="407" name="直線コネクタ 406"/>
        <xdr:cNvCxnSpPr/>
      </xdr:nvCxnSpPr>
      <xdr:spPr>
        <a:xfrm flipV="1">
          <a:off x="8750300" y="13608616"/>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81635</xdr:rowOff>
    </xdr:from>
    <xdr:to>
      <xdr:col>12</xdr:col>
      <xdr:colOff>511175</xdr:colOff>
      <xdr:row>79</xdr:row>
      <xdr:rowOff>82452</xdr:rowOff>
    </xdr:to>
    <xdr:cxnSp macro="">
      <xdr:nvCxnSpPr>
        <xdr:cNvPr id="410" name="直線コネクタ 409"/>
        <xdr:cNvCxnSpPr/>
      </xdr:nvCxnSpPr>
      <xdr:spPr>
        <a:xfrm flipV="1">
          <a:off x="7861300" y="1362618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82452</xdr:rowOff>
    </xdr:from>
    <xdr:to>
      <xdr:col>11</xdr:col>
      <xdr:colOff>307975</xdr:colOff>
      <xdr:row>79</xdr:row>
      <xdr:rowOff>88674</xdr:rowOff>
    </xdr:to>
    <xdr:cxnSp macro="">
      <xdr:nvCxnSpPr>
        <xdr:cNvPr id="413" name="直線コネクタ 412"/>
        <xdr:cNvCxnSpPr/>
      </xdr:nvCxnSpPr>
      <xdr:spPr>
        <a:xfrm flipV="1">
          <a:off x="6972300" y="13627002"/>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19715</xdr:rowOff>
    </xdr:from>
    <xdr:to>
      <xdr:col>15</xdr:col>
      <xdr:colOff>231775</xdr:colOff>
      <xdr:row>79</xdr:row>
      <xdr:rowOff>121315</xdr:rowOff>
    </xdr:to>
    <xdr:sp macro="" textlink="">
      <xdr:nvSpPr>
        <xdr:cNvPr id="423" name="円/楕円 422"/>
        <xdr:cNvSpPr/>
      </xdr:nvSpPr>
      <xdr:spPr>
        <a:xfrm>
          <a:off x="10426700" y="135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106092</xdr:rowOff>
    </xdr:from>
    <xdr:ext cx="469744" cy="259045"/>
    <xdr:sp macro="" textlink="">
      <xdr:nvSpPr>
        <xdr:cNvPr id="424" name="商工費該当値テキスト"/>
        <xdr:cNvSpPr txBox="1"/>
      </xdr:nvSpPr>
      <xdr:spPr>
        <a:xfrm>
          <a:off x="10528300" y="1347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13266</xdr:rowOff>
    </xdr:from>
    <xdr:to>
      <xdr:col>14</xdr:col>
      <xdr:colOff>79375</xdr:colOff>
      <xdr:row>79</xdr:row>
      <xdr:rowOff>114866</xdr:rowOff>
    </xdr:to>
    <xdr:sp macro="" textlink="">
      <xdr:nvSpPr>
        <xdr:cNvPr id="425" name="円/楕円 424"/>
        <xdr:cNvSpPr/>
      </xdr:nvSpPr>
      <xdr:spPr>
        <a:xfrm>
          <a:off x="9588500" y="135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105993</xdr:rowOff>
    </xdr:from>
    <xdr:ext cx="469744" cy="259045"/>
    <xdr:sp macro="" textlink="">
      <xdr:nvSpPr>
        <xdr:cNvPr id="426" name="テキスト ボックス 425"/>
        <xdr:cNvSpPr txBox="1"/>
      </xdr:nvSpPr>
      <xdr:spPr>
        <a:xfrm>
          <a:off x="9404427" y="1365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30835</xdr:rowOff>
    </xdr:from>
    <xdr:to>
      <xdr:col>12</xdr:col>
      <xdr:colOff>561975</xdr:colOff>
      <xdr:row>79</xdr:row>
      <xdr:rowOff>132435</xdr:rowOff>
    </xdr:to>
    <xdr:sp macro="" textlink="">
      <xdr:nvSpPr>
        <xdr:cNvPr id="427" name="円/楕円 426"/>
        <xdr:cNvSpPr/>
      </xdr:nvSpPr>
      <xdr:spPr>
        <a:xfrm>
          <a:off x="8699500" y="135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123562</xdr:rowOff>
    </xdr:from>
    <xdr:ext cx="469744" cy="259045"/>
    <xdr:sp macro="" textlink="">
      <xdr:nvSpPr>
        <xdr:cNvPr id="428" name="テキスト ボックス 427"/>
        <xdr:cNvSpPr txBox="1"/>
      </xdr:nvSpPr>
      <xdr:spPr>
        <a:xfrm>
          <a:off x="8515427" y="136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31652</xdr:rowOff>
    </xdr:from>
    <xdr:to>
      <xdr:col>11</xdr:col>
      <xdr:colOff>358775</xdr:colOff>
      <xdr:row>79</xdr:row>
      <xdr:rowOff>133252</xdr:rowOff>
    </xdr:to>
    <xdr:sp macro="" textlink="">
      <xdr:nvSpPr>
        <xdr:cNvPr id="429" name="円/楕円 428"/>
        <xdr:cNvSpPr/>
      </xdr:nvSpPr>
      <xdr:spPr>
        <a:xfrm>
          <a:off x="7810500" y="135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124379</xdr:rowOff>
    </xdr:from>
    <xdr:ext cx="469744" cy="259045"/>
    <xdr:sp macro="" textlink="">
      <xdr:nvSpPr>
        <xdr:cNvPr id="430" name="テキスト ボックス 429"/>
        <xdr:cNvSpPr txBox="1"/>
      </xdr:nvSpPr>
      <xdr:spPr>
        <a:xfrm>
          <a:off x="7626427" y="1366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37874</xdr:rowOff>
    </xdr:from>
    <xdr:to>
      <xdr:col>10</xdr:col>
      <xdr:colOff>155575</xdr:colOff>
      <xdr:row>79</xdr:row>
      <xdr:rowOff>139474</xdr:rowOff>
    </xdr:to>
    <xdr:sp macro="" textlink="">
      <xdr:nvSpPr>
        <xdr:cNvPr id="431" name="円/楕円 430"/>
        <xdr:cNvSpPr/>
      </xdr:nvSpPr>
      <xdr:spPr>
        <a:xfrm>
          <a:off x="6921500" y="135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130601</xdr:rowOff>
    </xdr:from>
    <xdr:ext cx="378565" cy="259045"/>
    <xdr:sp macro="" textlink="">
      <xdr:nvSpPr>
        <xdr:cNvPr id="432" name="テキスト ボックス 431"/>
        <xdr:cNvSpPr txBox="1"/>
      </xdr:nvSpPr>
      <xdr:spPr>
        <a:xfrm>
          <a:off x="6783017" y="13675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151985</xdr:rowOff>
    </xdr:from>
    <xdr:to>
      <xdr:col>15</xdr:col>
      <xdr:colOff>180975</xdr:colOff>
      <xdr:row>98</xdr:row>
      <xdr:rowOff>2009</xdr:rowOff>
    </xdr:to>
    <xdr:cxnSp macro="">
      <xdr:nvCxnSpPr>
        <xdr:cNvPr id="459" name="直線コネクタ 458"/>
        <xdr:cNvCxnSpPr/>
      </xdr:nvCxnSpPr>
      <xdr:spPr>
        <a:xfrm flipV="1">
          <a:off x="9639300" y="16782635"/>
          <a:ext cx="8382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161482</xdr:rowOff>
    </xdr:from>
    <xdr:to>
      <xdr:col>14</xdr:col>
      <xdr:colOff>28575</xdr:colOff>
      <xdr:row>98</xdr:row>
      <xdr:rowOff>2009</xdr:rowOff>
    </xdr:to>
    <xdr:cxnSp macro="">
      <xdr:nvCxnSpPr>
        <xdr:cNvPr id="462" name="直線コネクタ 461"/>
        <xdr:cNvCxnSpPr/>
      </xdr:nvCxnSpPr>
      <xdr:spPr>
        <a:xfrm>
          <a:off x="8750300" y="16792132"/>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161482</xdr:rowOff>
    </xdr:from>
    <xdr:to>
      <xdr:col>12</xdr:col>
      <xdr:colOff>511175</xdr:colOff>
      <xdr:row>98</xdr:row>
      <xdr:rowOff>4127</xdr:rowOff>
    </xdr:to>
    <xdr:cxnSp macro="">
      <xdr:nvCxnSpPr>
        <xdr:cNvPr id="465" name="直線コネクタ 464"/>
        <xdr:cNvCxnSpPr/>
      </xdr:nvCxnSpPr>
      <xdr:spPr>
        <a:xfrm flipV="1">
          <a:off x="7861300" y="16792132"/>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4127</xdr:rowOff>
    </xdr:from>
    <xdr:to>
      <xdr:col>11</xdr:col>
      <xdr:colOff>307975</xdr:colOff>
      <xdr:row>98</xdr:row>
      <xdr:rowOff>14153</xdr:rowOff>
    </xdr:to>
    <xdr:cxnSp macro="">
      <xdr:nvCxnSpPr>
        <xdr:cNvPr id="468" name="直線コネクタ 467"/>
        <xdr:cNvCxnSpPr/>
      </xdr:nvCxnSpPr>
      <xdr:spPr>
        <a:xfrm flipV="1">
          <a:off x="6972300" y="16806227"/>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101185</xdr:rowOff>
    </xdr:from>
    <xdr:to>
      <xdr:col>15</xdr:col>
      <xdr:colOff>231775</xdr:colOff>
      <xdr:row>98</xdr:row>
      <xdr:rowOff>31335</xdr:rowOff>
    </xdr:to>
    <xdr:sp macro="" textlink="">
      <xdr:nvSpPr>
        <xdr:cNvPr id="478" name="円/楕円 477"/>
        <xdr:cNvSpPr/>
      </xdr:nvSpPr>
      <xdr:spPr>
        <a:xfrm>
          <a:off x="10426700" y="1673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16112</xdr:rowOff>
    </xdr:from>
    <xdr:ext cx="534377" cy="259045"/>
    <xdr:sp macro="" textlink="">
      <xdr:nvSpPr>
        <xdr:cNvPr id="479" name="土木費該当値テキスト"/>
        <xdr:cNvSpPr txBox="1"/>
      </xdr:nvSpPr>
      <xdr:spPr>
        <a:xfrm>
          <a:off x="10528300" y="1664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122659</xdr:rowOff>
    </xdr:from>
    <xdr:to>
      <xdr:col>14</xdr:col>
      <xdr:colOff>79375</xdr:colOff>
      <xdr:row>98</xdr:row>
      <xdr:rowOff>52809</xdr:rowOff>
    </xdr:to>
    <xdr:sp macro="" textlink="">
      <xdr:nvSpPr>
        <xdr:cNvPr id="480" name="円/楕円 479"/>
        <xdr:cNvSpPr/>
      </xdr:nvSpPr>
      <xdr:spPr>
        <a:xfrm>
          <a:off x="9588500" y="167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43936</xdr:rowOff>
    </xdr:from>
    <xdr:ext cx="534377" cy="259045"/>
    <xdr:sp macro="" textlink="">
      <xdr:nvSpPr>
        <xdr:cNvPr id="481" name="テキスト ボックス 480"/>
        <xdr:cNvSpPr txBox="1"/>
      </xdr:nvSpPr>
      <xdr:spPr>
        <a:xfrm>
          <a:off x="9372111" y="168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110682</xdr:rowOff>
    </xdr:from>
    <xdr:to>
      <xdr:col>12</xdr:col>
      <xdr:colOff>561975</xdr:colOff>
      <xdr:row>98</xdr:row>
      <xdr:rowOff>40832</xdr:rowOff>
    </xdr:to>
    <xdr:sp macro="" textlink="">
      <xdr:nvSpPr>
        <xdr:cNvPr id="482" name="円/楕円 481"/>
        <xdr:cNvSpPr/>
      </xdr:nvSpPr>
      <xdr:spPr>
        <a:xfrm>
          <a:off x="8699500" y="167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31959</xdr:rowOff>
    </xdr:from>
    <xdr:ext cx="534377" cy="259045"/>
    <xdr:sp macro="" textlink="">
      <xdr:nvSpPr>
        <xdr:cNvPr id="483" name="テキスト ボックス 482"/>
        <xdr:cNvSpPr txBox="1"/>
      </xdr:nvSpPr>
      <xdr:spPr>
        <a:xfrm>
          <a:off x="8483111" y="168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124777</xdr:rowOff>
    </xdr:from>
    <xdr:to>
      <xdr:col>11</xdr:col>
      <xdr:colOff>358775</xdr:colOff>
      <xdr:row>98</xdr:row>
      <xdr:rowOff>54927</xdr:rowOff>
    </xdr:to>
    <xdr:sp macro="" textlink="">
      <xdr:nvSpPr>
        <xdr:cNvPr id="484" name="円/楕円 483"/>
        <xdr:cNvSpPr/>
      </xdr:nvSpPr>
      <xdr:spPr>
        <a:xfrm>
          <a:off x="7810500" y="1675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46054</xdr:rowOff>
    </xdr:from>
    <xdr:ext cx="534377" cy="259045"/>
    <xdr:sp macro="" textlink="">
      <xdr:nvSpPr>
        <xdr:cNvPr id="485" name="テキスト ボックス 484"/>
        <xdr:cNvSpPr txBox="1"/>
      </xdr:nvSpPr>
      <xdr:spPr>
        <a:xfrm>
          <a:off x="7594111" y="1684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134803</xdr:rowOff>
    </xdr:from>
    <xdr:to>
      <xdr:col>10</xdr:col>
      <xdr:colOff>155575</xdr:colOff>
      <xdr:row>98</xdr:row>
      <xdr:rowOff>64953</xdr:rowOff>
    </xdr:to>
    <xdr:sp macro="" textlink="">
      <xdr:nvSpPr>
        <xdr:cNvPr id="486" name="円/楕円 485"/>
        <xdr:cNvSpPr/>
      </xdr:nvSpPr>
      <xdr:spPr>
        <a:xfrm>
          <a:off x="6921500" y="167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56080</xdr:rowOff>
    </xdr:from>
    <xdr:ext cx="534377" cy="259045"/>
    <xdr:sp macro="" textlink="">
      <xdr:nvSpPr>
        <xdr:cNvPr id="487" name="テキスト ボックス 486"/>
        <xdr:cNvSpPr txBox="1"/>
      </xdr:nvSpPr>
      <xdr:spPr>
        <a:xfrm>
          <a:off x="6705111" y="168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79167</xdr:rowOff>
    </xdr:from>
    <xdr:to>
      <xdr:col>23</xdr:col>
      <xdr:colOff>517525</xdr:colOff>
      <xdr:row>38</xdr:row>
      <xdr:rowOff>112382</xdr:rowOff>
    </xdr:to>
    <xdr:cxnSp macro="">
      <xdr:nvCxnSpPr>
        <xdr:cNvPr id="515" name="直線コネクタ 514"/>
        <xdr:cNvCxnSpPr/>
      </xdr:nvCxnSpPr>
      <xdr:spPr>
        <a:xfrm>
          <a:off x="15481300" y="6079917"/>
          <a:ext cx="838200" cy="5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79167</xdr:rowOff>
    </xdr:from>
    <xdr:to>
      <xdr:col>22</xdr:col>
      <xdr:colOff>365125</xdr:colOff>
      <xdr:row>38</xdr:row>
      <xdr:rowOff>170835</xdr:rowOff>
    </xdr:to>
    <xdr:cxnSp macro="">
      <xdr:nvCxnSpPr>
        <xdr:cNvPr id="518" name="直線コネクタ 517"/>
        <xdr:cNvCxnSpPr/>
      </xdr:nvCxnSpPr>
      <xdr:spPr>
        <a:xfrm flipV="1">
          <a:off x="14592300" y="6079917"/>
          <a:ext cx="889000" cy="60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170835</xdr:rowOff>
    </xdr:from>
    <xdr:to>
      <xdr:col>21</xdr:col>
      <xdr:colOff>161925</xdr:colOff>
      <xdr:row>39</xdr:row>
      <xdr:rowOff>12095</xdr:rowOff>
    </xdr:to>
    <xdr:cxnSp macro="">
      <xdr:nvCxnSpPr>
        <xdr:cNvPr id="521" name="直線コネクタ 520"/>
        <xdr:cNvCxnSpPr/>
      </xdr:nvCxnSpPr>
      <xdr:spPr>
        <a:xfrm flipV="1">
          <a:off x="13703300" y="6685935"/>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9558</xdr:rowOff>
    </xdr:from>
    <xdr:to>
      <xdr:col>19</xdr:col>
      <xdr:colOff>644525</xdr:colOff>
      <xdr:row>39</xdr:row>
      <xdr:rowOff>12095</xdr:rowOff>
    </xdr:to>
    <xdr:cxnSp macro="">
      <xdr:nvCxnSpPr>
        <xdr:cNvPr id="524" name="直線コネクタ 523"/>
        <xdr:cNvCxnSpPr/>
      </xdr:nvCxnSpPr>
      <xdr:spPr>
        <a:xfrm>
          <a:off x="12814300" y="6696108"/>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61582</xdr:rowOff>
    </xdr:from>
    <xdr:to>
      <xdr:col>23</xdr:col>
      <xdr:colOff>568325</xdr:colOff>
      <xdr:row>38</xdr:row>
      <xdr:rowOff>163182</xdr:rowOff>
    </xdr:to>
    <xdr:sp macro="" textlink="">
      <xdr:nvSpPr>
        <xdr:cNvPr id="534" name="円/楕円 533"/>
        <xdr:cNvSpPr/>
      </xdr:nvSpPr>
      <xdr:spPr>
        <a:xfrm>
          <a:off x="16268700" y="65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147959</xdr:rowOff>
    </xdr:from>
    <xdr:ext cx="534377" cy="259045"/>
    <xdr:sp macro="" textlink="">
      <xdr:nvSpPr>
        <xdr:cNvPr id="535" name="消防費該当値テキスト"/>
        <xdr:cNvSpPr txBox="1"/>
      </xdr:nvSpPr>
      <xdr:spPr>
        <a:xfrm>
          <a:off x="16370300" y="64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28367</xdr:rowOff>
    </xdr:from>
    <xdr:to>
      <xdr:col>22</xdr:col>
      <xdr:colOff>415925</xdr:colOff>
      <xdr:row>35</xdr:row>
      <xdr:rowOff>129967</xdr:rowOff>
    </xdr:to>
    <xdr:sp macro="" textlink="">
      <xdr:nvSpPr>
        <xdr:cNvPr id="536" name="円/楕円 535"/>
        <xdr:cNvSpPr/>
      </xdr:nvSpPr>
      <xdr:spPr>
        <a:xfrm>
          <a:off x="15430500" y="60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146494</xdr:rowOff>
    </xdr:from>
    <xdr:ext cx="534377" cy="259045"/>
    <xdr:sp macro="" textlink="">
      <xdr:nvSpPr>
        <xdr:cNvPr id="537" name="テキスト ボックス 536"/>
        <xdr:cNvSpPr txBox="1"/>
      </xdr:nvSpPr>
      <xdr:spPr>
        <a:xfrm>
          <a:off x="15214111" y="58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120035</xdr:rowOff>
    </xdr:from>
    <xdr:to>
      <xdr:col>21</xdr:col>
      <xdr:colOff>212725</xdr:colOff>
      <xdr:row>39</xdr:row>
      <xdr:rowOff>50185</xdr:rowOff>
    </xdr:to>
    <xdr:sp macro="" textlink="">
      <xdr:nvSpPr>
        <xdr:cNvPr id="538" name="円/楕円 537"/>
        <xdr:cNvSpPr/>
      </xdr:nvSpPr>
      <xdr:spPr>
        <a:xfrm>
          <a:off x="14541500" y="66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41312</xdr:rowOff>
    </xdr:from>
    <xdr:ext cx="534377" cy="259045"/>
    <xdr:sp macro="" textlink="">
      <xdr:nvSpPr>
        <xdr:cNvPr id="539" name="テキスト ボックス 538"/>
        <xdr:cNvSpPr txBox="1"/>
      </xdr:nvSpPr>
      <xdr:spPr>
        <a:xfrm>
          <a:off x="14325111" y="67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132745</xdr:rowOff>
    </xdr:from>
    <xdr:to>
      <xdr:col>20</xdr:col>
      <xdr:colOff>9525</xdr:colOff>
      <xdr:row>39</xdr:row>
      <xdr:rowOff>62895</xdr:rowOff>
    </xdr:to>
    <xdr:sp macro="" textlink="">
      <xdr:nvSpPr>
        <xdr:cNvPr id="540" name="円/楕円 539"/>
        <xdr:cNvSpPr/>
      </xdr:nvSpPr>
      <xdr:spPr>
        <a:xfrm>
          <a:off x="13652500" y="66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54022</xdr:rowOff>
    </xdr:from>
    <xdr:ext cx="534377" cy="259045"/>
    <xdr:sp macro="" textlink="">
      <xdr:nvSpPr>
        <xdr:cNvPr id="541" name="テキスト ボックス 540"/>
        <xdr:cNvSpPr txBox="1"/>
      </xdr:nvSpPr>
      <xdr:spPr>
        <a:xfrm>
          <a:off x="13436111" y="67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130208</xdr:rowOff>
    </xdr:from>
    <xdr:to>
      <xdr:col>18</xdr:col>
      <xdr:colOff>492125</xdr:colOff>
      <xdr:row>39</xdr:row>
      <xdr:rowOff>60358</xdr:rowOff>
    </xdr:to>
    <xdr:sp macro="" textlink="">
      <xdr:nvSpPr>
        <xdr:cNvPr id="542" name="円/楕円 541"/>
        <xdr:cNvSpPr/>
      </xdr:nvSpPr>
      <xdr:spPr>
        <a:xfrm>
          <a:off x="12763500" y="66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51485</xdr:rowOff>
    </xdr:from>
    <xdr:ext cx="534377" cy="259045"/>
    <xdr:sp macro="" textlink="">
      <xdr:nvSpPr>
        <xdr:cNvPr id="543" name="テキスト ボックス 542"/>
        <xdr:cNvSpPr txBox="1"/>
      </xdr:nvSpPr>
      <xdr:spPr>
        <a:xfrm>
          <a:off x="12547111" y="67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9334</xdr:rowOff>
    </xdr:from>
    <xdr:to>
      <xdr:col>23</xdr:col>
      <xdr:colOff>517525</xdr:colOff>
      <xdr:row>57</xdr:row>
      <xdr:rowOff>69117</xdr:rowOff>
    </xdr:to>
    <xdr:cxnSp macro="">
      <xdr:nvCxnSpPr>
        <xdr:cNvPr id="570" name="直線コネクタ 569"/>
        <xdr:cNvCxnSpPr/>
      </xdr:nvCxnSpPr>
      <xdr:spPr>
        <a:xfrm flipV="1">
          <a:off x="15481300" y="9781984"/>
          <a:ext cx="838200" cy="5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69117</xdr:rowOff>
    </xdr:from>
    <xdr:to>
      <xdr:col>22</xdr:col>
      <xdr:colOff>365125</xdr:colOff>
      <xdr:row>57</xdr:row>
      <xdr:rowOff>95187</xdr:rowOff>
    </xdr:to>
    <xdr:cxnSp macro="">
      <xdr:nvCxnSpPr>
        <xdr:cNvPr id="573" name="直線コネクタ 572"/>
        <xdr:cNvCxnSpPr/>
      </xdr:nvCxnSpPr>
      <xdr:spPr>
        <a:xfrm flipV="1">
          <a:off x="14592300" y="9841767"/>
          <a:ext cx="889000" cy="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136568</xdr:rowOff>
    </xdr:from>
    <xdr:to>
      <xdr:col>21</xdr:col>
      <xdr:colOff>161925</xdr:colOff>
      <xdr:row>57</xdr:row>
      <xdr:rowOff>95187</xdr:rowOff>
    </xdr:to>
    <xdr:cxnSp macro="">
      <xdr:nvCxnSpPr>
        <xdr:cNvPr id="576" name="直線コネクタ 575"/>
        <xdr:cNvCxnSpPr/>
      </xdr:nvCxnSpPr>
      <xdr:spPr>
        <a:xfrm>
          <a:off x="13703300" y="9737768"/>
          <a:ext cx="889000" cy="13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136568</xdr:rowOff>
    </xdr:from>
    <xdr:to>
      <xdr:col>19</xdr:col>
      <xdr:colOff>644525</xdr:colOff>
      <xdr:row>57</xdr:row>
      <xdr:rowOff>121508</xdr:rowOff>
    </xdr:to>
    <xdr:cxnSp macro="">
      <xdr:nvCxnSpPr>
        <xdr:cNvPr id="579" name="直線コネクタ 578"/>
        <xdr:cNvCxnSpPr/>
      </xdr:nvCxnSpPr>
      <xdr:spPr>
        <a:xfrm flipV="1">
          <a:off x="12814300" y="9737768"/>
          <a:ext cx="889000" cy="15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129984</xdr:rowOff>
    </xdr:from>
    <xdr:to>
      <xdr:col>23</xdr:col>
      <xdr:colOff>568325</xdr:colOff>
      <xdr:row>57</xdr:row>
      <xdr:rowOff>60134</xdr:rowOff>
    </xdr:to>
    <xdr:sp macro="" textlink="">
      <xdr:nvSpPr>
        <xdr:cNvPr id="589" name="円/楕円 588"/>
        <xdr:cNvSpPr/>
      </xdr:nvSpPr>
      <xdr:spPr>
        <a:xfrm>
          <a:off x="16268700" y="97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108411</xdr:rowOff>
    </xdr:from>
    <xdr:ext cx="534377" cy="259045"/>
    <xdr:sp macro="" textlink="">
      <xdr:nvSpPr>
        <xdr:cNvPr id="590" name="教育費該当値テキスト"/>
        <xdr:cNvSpPr txBox="1"/>
      </xdr:nvSpPr>
      <xdr:spPr>
        <a:xfrm>
          <a:off x="16370300"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18317</xdr:rowOff>
    </xdr:from>
    <xdr:to>
      <xdr:col>22</xdr:col>
      <xdr:colOff>415925</xdr:colOff>
      <xdr:row>57</xdr:row>
      <xdr:rowOff>119917</xdr:rowOff>
    </xdr:to>
    <xdr:sp macro="" textlink="">
      <xdr:nvSpPr>
        <xdr:cNvPr id="591" name="円/楕円 590"/>
        <xdr:cNvSpPr/>
      </xdr:nvSpPr>
      <xdr:spPr>
        <a:xfrm>
          <a:off x="15430500" y="97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111044</xdr:rowOff>
    </xdr:from>
    <xdr:ext cx="534377" cy="259045"/>
    <xdr:sp macro="" textlink="">
      <xdr:nvSpPr>
        <xdr:cNvPr id="592" name="テキスト ボックス 591"/>
        <xdr:cNvSpPr txBox="1"/>
      </xdr:nvSpPr>
      <xdr:spPr>
        <a:xfrm>
          <a:off x="15214111" y="988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44387</xdr:rowOff>
    </xdr:from>
    <xdr:to>
      <xdr:col>21</xdr:col>
      <xdr:colOff>212725</xdr:colOff>
      <xdr:row>57</xdr:row>
      <xdr:rowOff>145987</xdr:rowOff>
    </xdr:to>
    <xdr:sp macro="" textlink="">
      <xdr:nvSpPr>
        <xdr:cNvPr id="593" name="円/楕円 592"/>
        <xdr:cNvSpPr/>
      </xdr:nvSpPr>
      <xdr:spPr>
        <a:xfrm>
          <a:off x="14541500" y="98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137114</xdr:rowOff>
    </xdr:from>
    <xdr:ext cx="534377" cy="259045"/>
    <xdr:sp macro="" textlink="">
      <xdr:nvSpPr>
        <xdr:cNvPr id="594" name="テキスト ボックス 593"/>
        <xdr:cNvSpPr txBox="1"/>
      </xdr:nvSpPr>
      <xdr:spPr>
        <a:xfrm>
          <a:off x="14325111" y="99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85768</xdr:rowOff>
    </xdr:from>
    <xdr:to>
      <xdr:col>20</xdr:col>
      <xdr:colOff>9525</xdr:colOff>
      <xdr:row>57</xdr:row>
      <xdr:rowOff>15918</xdr:rowOff>
    </xdr:to>
    <xdr:sp macro="" textlink="">
      <xdr:nvSpPr>
        <xdr:cNvPr id="595" name="円/楕円 594"/>
        <xdr:cNvSpPr/>
      </xdr:nvSpPr>
      <xdr:spPr>
        <a:xfrm>
          <a:off x="13652500" y="96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32445</xdr:rowOff>
    </xdr:from>
    <xdr:ext cx="534377" cy="259045"/>
    <xdr:sp macro="" textlink="">
      <xdr:nvSpPr>
        <xdr:cNvPr id="596" name="テキスト ボックス 595"/>
        <xdr:cNvSpPr txBox="1"/>
      </xdr:nvSpPr>
      <xdr:spPr>
        <a:xfrm>
          <a:off x="13436111" y="946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70708</xdr:rowOff>
    </xdr:from>
    <xdr:to>
      <xdr:col>18</xdr:col>
      <xdr:colOff>492125</xdr:colOff>
      <xdr:row>58</xdr:row>
      <xdr:rowOff>858</xdr:rowOff>
    </xdr:to>
    <xdr:sp macro="" textlink="">
      <xdr:nvSpPr>
        <xdr:cNvPr id="597" name="円/楕円 596"/>
        <xdr:cNvSpPr/>
      </xdr:nvSpPr>
      <xdr:spPr>
        <a:xfrm>
          <a:off x="12763500" y="98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163435</xdr:rowOff>
    </xdr:from>
    <xdr:ext cx="534377" cy="259045"/>
    <xdr:sp macro="" textlink="">
      <xdr:nvSpPr>
        <xdr:cNvPr id="598" name="テキスト ボックス 597"/>
        <xdr:cNvSpPr txBox="1"/>
      </xdr:nvSpPr>
      <xdr:spPr>
        <a:xfrm>
          <a:off x="12547111" y="99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37261</xdr:rowOff>
    </xdr:from>
    <xdr:to>
      <xdr:col>23</xdr:col>
      <xdr:colOff>517525</xdr:colOff>
      <xdr:row>79</xdr:row>
      <xdr:rowOff>44450</xdr:rowOff>
    </xdr:to>
    <xdr:cxnSp macro="">
      <xdr:nvCxnSpPr>
        <xdr:cNvPr id="627" name="直線コネクタ 626"/>
        <xdr:cNvCxnSpPr/>
      </xdr:nvCxnSpPr>
      <xdr:spPr>
        <a:xfrm flipV="1">
          <a:off x="15481300" y="13581811"/>
          <a:ext cx="8382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30290</xdr:rowOff>
    </xdr:from>
    <xdr:to>
      <xdr:col>22</xdr:col>
      <xdr:colOff>365125</xdr:colOff>
      <xdr:row>79</xdr:row>
      <xdr:rowOff>44450</xdr:rowOff>
    </xdr:to>
    <xdr:cxnSp macro="">
      <xdr:nvCxnSpPr>
        <xdr:cNvPr id="630" name="直線コネクタ 629"/>
        <xdr:cNvCxnSpPr/>
      </xdr:nvCxnSpPr>
      <xdr:spPr>
        <a:xfrm>
          <a:off x="14592300" y="1357484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163207</xdr:rowOff>
    </xdr:from>
    <xdr:to>
      <xdr:col>21</xdr:col>
      <xdr:colOff>161925</xdr:colOff>
      <xdr:row>79</xdr:row>
      <xdr:rowOff>30290</xdr:rowOff>
    </xdr:to>
    <xdr:cxnSp macro="">
      <xdr:nvCxnSpPr>
        <xdr:cNvPr id="633" name="直線コネクタ 632"/>
        <xdr:cNvCxnSpPr/>
      </xdr:nvCxnSpPr>
      <xdr:spPr>
        <a:xfrm>
          <a:off x="13703300" y="13536307"/>
          <a:ext cx="889000" cy="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163207</xdr:rowOff>
    </xdr:from>
    <xdr:to>
      <xdr:col>19</xdr:col>
      <xdr:colOff>644525</xdr:colOff>
      <xdr:row>79</xdr:row>
      <xdr:rowOff>44450</xdr:rowOff>
    </xdr:to>
    <xdr:cxnSp macro="">
      <xdr:nvCxnSpPr>
        <xdr:cNvPr id="636" name="直線コネクタ 635"/>
        <xdr:cNvCxnSpPr/>
      </xdr:nvCxnSpPr>
      <xdr:spPr>
        <a:xfrm flipV="1">
          <a:off x="12814300" y="13536307"/>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157911</xdr:rowOff>
    </xdr:from>
    <xdr:to>
      <xdr:col>23</xdr:col>
      <xdr:colOff>568325</xdr:colOff>
      <xdr:row>79</xdr:row>
      <xdr:rowOff>88061</xdr:rowOff>
    </xdr:to>
    <xdr:sp macro="" textlink="">
      <xdr:nvSpPr>
        <xdr:cNvPr id="646" name="円/楕円 645"/>
        <xdr:cNvSpPr/>
      </xdr:nvSpPr>
      <xdr:spPr>
        <a:xfrm>
          <a:off x="16268700" y="135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72838</xdr:rowOff>
    </xdr:from>
    <xdr:ext cx="378565" cy="259045"/>
    <xdr:sp macro="" textlink="">
      <xdr:nvSpPr>
        <xdr:cNvPr id="647" name="災害復旧費該当値テキスト"/>
        <xdr:cNvSpPr txBox="1"/>
      </xdr:nvSpPr>
      <xdr:spPr>
        <a:xfrm>
          <a:off x="16370300" y="1344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150940</xdr:rowOff>
    </xdr:from>
    <xdr:to>
      <xdr:col>21</xdr:col>
      <xdr:colOff>212725</xdr:colOff>
      <xdr:row>79</xdr:row>
      <xdr:rowOff>81090</xdr:rowOff>
    </xdr:to>
    <xdr:sp macro="" textlink="">
      <xdr:nvSpPr>
        <xdr:cNvPr id="650" name="円/楕円 649"/>
        <xdr:cNvSpPr/>
      </xdr:nvSpPr>
      <xdr:spPr>
        <a:xfrm>
          <a:off x="14541500" y="135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72217</xdr:rowOff>
    </xdr:from>
    <xdr:ext cx="469744" cy="259045"/>
    <xdr:sp macro="" textlink="">
      <xdr:nvSpPr>
        <xdr:cNvPr id="651" name="テキスト ボックス 650"/>
        <xdr:cNvSpPr txBox="1"/>
      </xdr:nvSpPr>
      <xdr:spPr>
        <a:xfrm>
          <a:off x="14357427" y="1361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112407</xdr:rowOff>
    </xdr:from>
    <xdr:to>
      <xdr:col>20</xdr:col>
      <xdr:colOff>9525</xdr:colOff>
      <xdr:row>79</xdr:row>
      <xdr:rowOff>42557</xdr:rowOff>
    </xdr:to>
    <xdr:sp macro="" textlink="">
      <xdr:nvSpPr>
        <xdr:cNvPr id="652" name="円/楕円 651"/>
        <xdr:cNvSpPr/>
      </xdr:nvSpPr>
      <xdr:spPr>
        <a:xfrm>
          <a:off x="13652500" y="134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33684</xdr:rowOff>
    </xdr:from>
    <xdr:ext cx="469744" cy="259045"/>
    <xdr:sp macro="" textlink="">
      <xdr:nvSpPr>
        <xdr:cNvPr id="653" name="テキスト ボックス 652"/>
        <xdr:cNvSpPr txBox="1"/>
      </xdr:nvSpPr>
      <xdr:spPr>
        <a:xfrm>
          <a:off x="13468427" y="1357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11376</xdr:rowOff>
    </xdr:from>
    <xdr:to>
      <xdr:col>23</xdr:col>
      <xdr:colOff>517525</xdr:colOff>
      <xdr:row>96</xdr:row>
      <xdr:rowOff>18982</xdr:rowOff>
    </xdr:to>
    <xdr:cxnSp macro="">
      <xdr:nvCxnSpPr>
        <xdr:cNvPr id="680" name="直線コネクタ 679"/>
        <xdr:cNvCxnSpPr/>
      </xdr:nvCxnSpPr>
      <xdr:spPr>
        <a:xfrm flipV="1">
          <a:off x="15481300" y="16470576"/>
          <a:ext cx="8382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162371</xdr:rowOff>
    </xdr:from>
    <xdr:to>
      <xdr:col>22</xdr:col>
      <xdr:colOff>365125</xdr:colOff>
      <xdr:row>96</xdr:row>
      <xdr:rowOff>18982</xdr:rowOff>
    </xdr:to>
    <xdr:cxnSp macro="">
      <xdr:nvCxnSpPr>
        <xdr:cNvPr id="683" name="直線コネクタ 682"/>
        <xdr:cNvCxnSpPr/>
      </xdr:nvCxnSpPr>
      <xdr:spPr>
        <a:xfrm>
          <a:off x="14592300" y="16450121"/>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134556</xdr:rowOff>
    </xdr:from>
    <xdr:to>
      <xdr:col>21</xdr:col>
      <xdr:colOff>161925</xdr:colOff>
      <xdr:row>95</xdr:row>
      <xdr:rowOff>162371</xdr:rowOff>
    </xdr:to>
    <xdr:cxnSp macro="">
      <xdr:nvCxnSpPr>
        <xdr:cNvPr id="686" name="直線コネクタ 685"/>
        <xdr:cNvCxnSpPr/>
      </xdr:nvCxnSpPr>
      <xdr:spPr>
        <a:xfrm>
          <a:off x="13703300" y="16422306"/>
          <a:ext cx="889000" cy="2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134556</xdr:rowOff>
    </xdr:from>
    <xdr:to>
      <xdr:col>19</xdr:col>
      <xdr:colOff>644525</xdr:colOff>
      <xdr:row>95</xdr:row>
      <xdr:rowOff>143644</xdr:rowOff>
    </xdr:to>
    <xdr:cxnSp macro="">
      <xdr:nvCxnSpPr>
        <xdr:cNvPr id="689" name="直線コネクタ 688"/>
        <xdr:cNvCxnSpPr/>
      </xdr:nvCxnSpPr>
      <xdr:spPr>
        <a:xfrm flipV="1">
          <a:off x="12814300" y="16422306"/>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132026</xdr:rowOff>
    </xdr:from>
    <xdr:to>
      <xdr:col>23</xdr:col>
      <xdr:colOff>568325</xdr:colOff>
      <xdr:row>96</xdr:row>
      <xdr:rowOff>62176</xdr:rowOff>
    </xdr:to>
    <xdr:sp macro="" textlink="">
      <xdr:nvSpPr>
        <xdr:cNvPr id="699" name="円/楕円 698"/>
        <xdr:cNvSpPr/>
      </xdr:nvSpPr>
      <xdr:spPr>
        <a:xfrm>
          <a:off x="16268700" y="164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110453</xdr:rowOff>
    </xdr:from>
    <xdr:ext cx="534377" cy="259045"/>
    <xdr:sp macro="" textlink="">
      <xdr:nvSpPr>
        <xdr:cNvPr id="700" name="公債費該当値テキスト"/>
        <xdr:cNvSpPr txBox="1"/>
      </xdr:nvSpPr>
      <xdr:spPr>
        <a:xfrm>
          <a:off x="16370300" y="1639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62,454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139632</xdr:rowOff>
    </xdr:from>
    <xdr:to>
      <xdr:col>22</xdr:col>
      <xdr:colOff>415925</xdr:colOff>
      <xdr:row>96</xdr:row>
      <xdr:rowOff>69782</xdr:rowOff>
    </xdr:to>
    <xdr:sp macro="" textlink="">
      <xdr:nvSpPr>
        <xdr:cNvPr id="701" name="円/楕円 700"/>
        <xdr:cNvSpPr/>
      </xdr:nvSpPr>
      <xdr:spPr>
        <a:xfrm>
          <a:off x="15430500" y="164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60909</xdr:rowOff>
    </xdr:from>
    <xdr:ext cx="534377" cy="259045"/>
    <xdr:sp macro="" textlink="">
      <xdr:nvSpPr>
        <xdr:cNvPr id="702" name="テキスト ボックス 701"/>
        <xdr:cNvSpPr txBox="1"/>
      </xdr:nvSpPr>
      <xdr:spPr>
        <a:xfrm>
          <a:off x="15214111" y="165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111571</xdr:rowOff>
    </xdr:from>
    <xdr:to>
      <xdr:col>21</xdr:col>
      <xdr:colOff>212725</xdr:colOff>
      <xdr:row>96</xdr:row>
      <xdr:rowOff>41721</xdr:rowOff>
    </xdr:to>
    <xdr:sp macro="" textlink="">
      <xdr:nvSpPr>
        <xdr:cNvPr id="703" name="円/楕円 702"/>
        <xdr:cNvSpPr/>
      </xdr:nvSpPr>
      <xdr:spPr>
        <a:xfrm>
          <a:off x="14541500" y="163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32848</xdr:rowOff>
    </xdr:from>
    <xdr:ext cx="534377" cy="259045"/>
    <xdr:sp macro="" textlink="">
      <xdr:nvSpPr>
        <xdr:cNvPr id="704" name="テキスト ボックス 703"/>
        <xdr:cNvSpPr txBox="1"/>
      </xdr:nvSpPr>
      <xdr:spPr>
        <a:xfrm>
          <a:off x="14325111" y="164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83756</xdr:rowOff>
    </xdr:from>
    <xdr:to>
      <xdr:col>20</xdr:col>
      <xdr:colOff>9525</xdr:colOff>
      <xdr:row>96</xdr:row>
      <xdr:rowOff>13906</xdr:rowOff>
    </xdr:to>
    <xdr:sp macro="" textlink="">
      <xdr:nvSpPr>
        <xdr:cNvPr id="705" name="円/楕円 704"/>
        <xdr:cNvSpPr/>
      </xdr:nvSpPr>
      <xdr:spPr>
        <a:xfrm>
          <a:off x="13652500" y="163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5033</xdr:rowOff>
    </xdr:from>
    <xdr:ext cx="534377" cy="259045"/>
    <xdr:sp macro="" textlink="">
      <xdr:nvSpPr>
        <xdr:cNvPr id="706" name="テキスト ボックス 705"/>
        <xdr:cNvSpPr txBox="1"/>
      </xdr:nvSpPr>
      <xdr:spPr>
        <a:xfrm>
          <a:off x="13436111" y="164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92844</xdr:rowOff>
    </xdr:from>
    <xdr:to>
      <xdr:col>18</xdr:col>
      <xdr:colOff>492125</xdr:colOff>
      <xdr:row>96</xdr:row>
      <xdr:rowOff>22994</xdr:rowOff>
    </xdr:to>
    <xdr:sp macro="" textlink="">
      <xdr:nvSpPr>
        <xdr:cNvPr id="707" name="円/楕円 706"/>
        <xdr:cNvSpPr/>
      </xdr:nvSpPr>
      <xdr:spPr>
        <a:xfrm>
          <a:off x="12763500" y="163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14121</xdr:rowOff>
    </xdr:from>
    <xdr:ext cx="534377" cy="259045"/>
    <xdr:sp macro="" textlink="">
      <xdr:nvSpPr>
        <xdr:cNvPr id="708" name="テキスト ボックス 707"/>
        <xdr:cNvSpPr txBox="1"/>
      </xdr:nvSpPr>
      <xdr:spPr>
        <a:xfrm>
          <a:off x="12547111" y="164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目的別の住民一人当たりのコストについては、多くの費目で類似団体より小さい。これは歳出総額が類似団体に比べ小さいことによる。しかし、</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並みに上昇した</a:t>
          </a:r>
          <a:r>
            <a:rPr kumimoji="1" lang="ja-JP" altLang="ja-JP" sz="1100">
              <a:solidFill>
                <a:schemeClr val="dk1"/>
              </a:solidFill>
              <a:effectLst/>
              <a:latin typeface="+mn-lt"/>
              <a:ea typeface="+mn-ea"/>
              <a:cs typeface="+mn-cs"/>
            </a:rPr>
            <a:t>、その要因は、これは平成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年度に実施した</a:t>
          </a:r>
          <a:r>
            <a:rPr kumimoji="1" lang="ja-JP" altLang="en-US" sz="1100">
              <a:solidFill>
                <a:schemeClr val="dk1"/>
              </a:solidFill>
              <a:effectLst/>
              <a:latin typeface="+mn-lt"/>
              <a:ea typeface="+mn-ea"/>
              <a:cs typeface="+mn-cs"/>
            </a:rPr>
            <a:t>新給食センター建設事業によ</a:t>
          </a:r>
          <a:r>
            <a:rPr kumimoji="1" lang="ja-JP" altLang="ja-JP" sz="1100">
              <a:solidFill>
                <a:schemeClr val="dk1"/>
              </a:solidFill>
              <a:effectLst/>
              <a:latin typeface="+mn-lt"/>
              <a:ea typeface="+mn-ea"/>
              <a:cs typeface="+mn-cs"/>
            </a:rPr>
            <a:t>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年度から増加したものとして、民生費については臨時福祉給付金事業などにより、人口減少により一人当たりコストが増加した。一方消防費については平成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年度デジタル同報無線整備事業が完了したことにより大幅に減少した。</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近年、実質収支額は黒字で推移している、しかし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年度実質単年度収支が赤字となった。これは給食センター建設</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など新規事業の</a:t>
          </a:r>
          <a:r>
            <a:rPr kumimoji="1" lang="ja-JP" altLang="ja-JP" sz="1100">
              <a:solidFill>
                <a:schemeClr val="dk1"/>
              </a:solidFill>
              <a:effectLst/>
              <a:latin typeface="+mn-lt"/>
              <a:ea typeface="+mn-ea"/>
              <a:cs typeface="+mn-cs"/>
            </a:rPr>
            <a:t>増加に</a:t>
          </a:r>
          <a:r>
            <a:rPr kumimoji="1" lang="ja-JP" altLang="en-US" sz="1100">
              <a:solidFill>
                <a:schemeClr val="dk1"/>
              </a:solidFill>
              <a:effectLst/>
              <a:latin typeface="+mn-lt"/>
              <a:ea typeface="+mn-ea"/>
              <a:cs typeface="+mn-cs"/>
            </a:rPr>
            <a:t>よるものである。</a:t>
          </a:r>
          <a:r>
            <a:rPr kumimoji="1" lang="ja-JP" altLang="ja-JP" sz="1100">
              <a:solidFill>
                <a:schemeClr val="dk1"/>
              </a:solidFill>
              <a:effectLst/>
              <a:latin typeface="+mn-lt"/>
              <a:ea typeface="+mn-ea"/>
              <a:cs typeface="+mn-cs"/>
            </a:rPr>
            <a:t>今後は新規事業を精査抑制しながら、さらに財政調整基金や減債基金に積立を実施し、適正な財政運営を行えるよう財政健全化に努める。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当町では、特別会計及び公営企業会計は円滑な運営とその経理の適正を図るため繰出金を拠出しているため、黒字を計上している。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3645565</v>
      </c>
      <c r="BO4" s="411"/>
      <c r="BP4" s="411"/>
      <c r="BQ4" s="411"/>
      <c r="BR4" s="411"/>
      <c r="BS4" s="411"/>
      <c r="BT4" s="411"/>
      <c r="BU4" s="412"/>
      <c r="BV4" s="410">
        <v>3903986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12.7</v>
      </c>
      <c r="CU4" s="588"/>
      <c r="CV4" s="588"/>
      <c r="CW4" s="588"/>
      <c r="CX4" s="588"/>
      <c r="CY4" s="588"/>
      <c r="CZ4" s="588"/>
      <c r="DA4" s="589"/>
      <c r="DB4" s="587">
        <v>14.3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3261603</v>
      </c>
      <c r="BO5" s="416"/>
      <c r="BP5" s="416"/>
      <c r="BQ5" s="416"/>
      <c r="BR5" s="416"/>
      <c r="BS5" s="416"/>
      <c r="BT5" s="416"/>
      <c r="BU5" s="417"/>
      <c r="BV5" s="415">
        <v>3564856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92.8</v>
      </c>
      <c r="CU5" s="386"/>
      <c r="CV5" s="386"/>
      <c r="CW5" s="386"/>
      <c r="CX5" s="386"/>
      <c r="CY5" s="386"/>
      <c r="CZ5" s="386"/>
      <c r="DA5" s="387"/>
      <c r="DB5" s="385">
        <v>88.7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383962</v>
      </c>
      <c r="BO6" s="416"/>
      <c r="BP6" s="416"/>
      <c r="BQ6" s="416"/>
      <c r="BR6" s="416"/>
      <c r="BS6" s="416"/>
      <c r="BT6" s="416"/>
      <c r="BU6" s="417"/>
      <c r="BV6" s="415">
        <v>339130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93.9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93296</v>
      </c>
      <c r="BO7" s="416"/>
      <c r="BP7" s="416"/>
      <c r="BQ7" s="416"/>
      <c r="BR7" s="416"/>
      <c r="BS7" s="416"/>
      <c r="BT7" s="416"/>
      <c r="BU7" s="417"/>
      <c r="BV7" s="415">
        <v>4680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2285545</v>
      </c>
      <c r="CU7" s="416"/>
      <c r="CV7" s="416"/>
      <c r="CW7" s="416"/>
      <c r="CX7" s="416"/>
      <c r="CY7" s="416"/>
      <c r="CZ7" s="416"/>
      <c r="DA7" s="417"/>
      <c r="DB7" s="415">
        <v>2340927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290666</v>
      </c>
      <c r="BO8" s="416"/>
      <c r="BP8" s="416"/>
      <c r="BQ8" s="416"/>
      <c r="BR8" s="416"/>
      <c r="BS8" s="416"/>
      <c r="BT8" s="416"/>
      <c r="BU8" s="417"/>
      <c r="BV8" s="415">
        <v>334450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0.32</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7195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-43784</v>
      </c>
      <c r="BO9" s="416"/>
      <c r="BP9" s="416"/>
      <c r="BQ9" s="416"/>
      <c r="BR9" s="416"/>
      <c r="BS9" s="416"/>
      <c r="BT9" s="416"/>
      <c r="BU9" s="417"/>
      <c r="BV9" s="415">
        <v>27626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15.1</v>
      </c>
      <c r="CU9" s="386"/>
      <c r="CV9" s="386"/>
      <c r="CW9" s="386"/>
      <c r="CX9" s="386"/>
      <c r="CY9" s="386"/>
      <c r="CZ9" s="386"/>
      <c r="DA9" s="387"/>
      <c r="DB9" s="385">
        <v>13.9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7657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677</v>
      </c>
      <c r="BO10" s="416"/>
      <c r="BP10" s="416"/>
      <c r="BQ10" s="416"/>
      <c r="BR10" s="416"/>
      <c r="BS10" s="416"/>
      <c r="BT10" s="416"/>
      <c r="BU10" s="417"/>
      <c r="BV10" s="415">
        <v>156150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7006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6000</v>
      </c>
      <c r="BO12" s="416"/>
      <c r="BP12" s="416"/>
      <c r="BQ12" s="416"/>
      <c r="BR12" s="416"/>
      <c r="BS12" s="416"/>
      <c r="BT12" s="416"/>
      <c r="BU12" s="417"/>
      <c r="BV12" s="415">
        <v>6000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6989</v>
      </c>
      <c r="S13" s="517"/>
      <c r="T13" s="517"/>
      <c r="U13" s="517"/>
      <c r="V13" s="518"/>
      <c r="W13" s="504" t="s">
        <v>123</v>
      </c>
      <c r="X13" s="428"/>
      <c r="Y13" s="428"/>
      <c r="Z13" s="428"/>
      <c r="AA13" s="428"/>
      <c r="AB13" s="429"/>
      <c r="AC13" s="391">
        <v>120</v>
      </c>
      <c r="AD13" s="392"/>
      <c r="AE13" s="392"/>
      <c r="AF13" s="392"/>
      <c r="AG13" s="393"/>
      <c r="AH13" s="391">
        <v>116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-49107</v>
      </c>
      <c r="BO13" s="416"/>
      <c r="BP13" s="416"/>
      <c r="BQ13" s="416"/>
      <c r="BR13" s="416"/>
      <c r="BS13" s="416"/>
      <c r="BT13" s="416"/>
      <c r="BU13" s="417"/>
      <c r="BV13" s="415">
        <v>177776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9.6999999999999993</v>
      </c>
      <c r="CU13" s="386"/>
      <c r="CV13" s="386"/>
      <c r="CW13" s="386"/>
      <c r="CX13" s="386"/>
      <c r="CY13" s="386"/>
      <c r="CZ13" s="386"/>
      <c r="DA13" s="387"/>
      <c r="DB13" s="385">
        <v>10.6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7145</v>
      </c>
      <c r="S14" s="517"/>
      <c r="T14" s="517"/>
      <c r="U14" s="517"/>
      <c r="V14" s="518"/>
      <c r="W14" s="519"/>
      <c r="X14" s="431"/>
      <c r="Y14" s="431"/>
      <c r="Z14" s="431"/>
      <c r="AA14" s="431"/>
      <c r="AB14" s="432"/>
      <c r="AC14" s="509">
        <v>4.3</v>
      </c>
      <c r="AD14" s="510"/>
      <c r="AE14" s="510"/>
      <c r="AF14" s="510"/>
      <c r="AG14" s="511"/>
      <c r="AH14" s="509">
        <v>3.9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113</v>
      </c>
      <c r="CU14" s="488"/>
      <c r="CV14" s="488"/>
      <c r="CW14" s="488"/>
      <c r="CX14" s="488"/>
      <c r="CY14" s="488"/>
      <c r="CZ14" s="488"/>
      <c r="DA14" s="489"/>
      <c r="DB14" s="520">
        <v>116.4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7134</v>
      </c>
      <c r="S15" s="517"/>
      <c r="T15" s="517"/>
      <c r="U15" s="517"/>
      <c r="V15" s="518"/>
      <c r="W15" s="504" t="s">
        <v>130</v>
      </c>
      <c r="X15" s="428"/>
      <c r="Y15" s="428"/>
      <c r="Z15" s="428"/>
      <c r="AA15" s="428"/>
      <c r="AB15" s="429"/>
      <c r="AC15" s="391">
        <v>741</v>
      </c>
      <c r="AD15" s="392"/>
      <c r="AE15" s="392"/>
      <c r="AF15" s="392"/>
      <c r="AG15" s="393"/>
      <c r="AH15" s="391">
        <v>806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661920</v>
      </c>
      <c r="BO15" s="411"/>
      <c r="BP15" s="411"/>
      <c r="BQ15" s="411"/>
      <c r="BR15" s="411"/>
      <c r="BS15" s="411"/>
      <c r="BT15" s="411"/>
      <c r="BU15" s="412"/>
      <c r="BV15" s="410">
        <v>641238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26.3</v>
      </c>
      <c r="AD16" s="510"/>
      <c r="AE16" s="510"/>
      <c r="AF16" s="510"/>
      <c r="AG16" s="511"/>
      <c r="AH16" s="509">
        <v>27.2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2011480</v>
      </c>
      <c r="BO16" s="416"/>
      <c r="BP16" s="416"/>
      <c r="BQ16" s="416"/>
      <c r="BR16" s="416"/>
      <c r="BS16" s="416"/>
      <c r="BT16" s="416"/>
      <c r="BU16" s="417"/>
      <c r="BV16" s="415">
        <v>2027537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1954</v>
      </c>
      <c r="AD17" s="392"/>
      <c r="AE17" s="392"/>
      <c r="AF17" s="392"/>
      <c r="AG17" s="393"/>
      <c r="AH17" s="391">
        <v>2036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841701</v>
      </c>
      <c r="BO17" s="416"/>
      <c r="BP17" s="416"/>
      <c r="BQ17" s="416"/>
      <c r="BR17" s="416"/>
      <c r="BS17" s="416"/>
      <c r="BT17" s="416"/>
      <c r="BU17" s="417"/>
      <c r="BV17" s="415">
        <v>806322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25.79</v>
      </c>
      <c r="M18" s="480"/>
      <c r="N18" s="480"/>
      <c r="O18" s="480"/>
      <c r="P18" s="480"/>
      <c r="Q18" s="480"/>
      <c r="R18" s="481"/>
      <c r="S18" s="481"/>
      <c r="T18" s="481"/>
      <c r="U18" s="481"/>
      <c r="V18" s="482"/>
      <c r="W18" s="496"/>
      <c r="X18" s="497"/>
      <c r="Y18" s="497"/>
      <c r="Z18" s="497"/>
      <c r="AA18" s="497"/>
      <c r="AB18" s="505"/>
      <c r="AC18" s="379">
        <v>69.400000000000006</v>
      </c>
      <c r="AD18" s="380"/>
      <c r="AE18" s="380"/>
      <c r="AF18" s="380"/>
      <c r="AG18" s="483"/>
      <c r="AH18" s="379">
        <v>68.8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2120690</v>
      </c>
      <c r="BO18" s="416"/>
      <c r="BP18" s="416"/>
      <c r="BQ18" s="416"/>
      <c r="BR18" s="416"/>
      <c r="BS18" s="416"/>
      <c r="BT18" s="416"/>
      <c r="BU18" s="417"/>
      <c r="BV18" s="415">
        <v>2134148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279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2817769</v>
      </c>
      <c r="BO19" s="416"/>
      <c r="BP19" s="416"/>
      <c r="BQ19" s="416"/>
      <c r="BR19" s="416"/>
      <c r="BS19" s="416"/>
      <c r="BT19" s="416"/>
      <c r="BU19" s="417"/>
      <c r="BV19" s="415">
        <v>2995434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2396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3998679</v>
      </c>
      <c r="BO23" s="416"/>
      <c r="BP23" s="416"/>
      <c r="BQ23" s="416"/>
      <c r="BR23" s="416"/>
      <c r="BS23" s="416"/>
      <c r="BT23" s="416"/>
      <c r="BU23" s="417"/>
      <c r="BV23" s="415">
        <v>4111339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7600</v>
      </c>
      <c r="R24" s="392"/>
      <c r="S24" s="392"/>
      <c r="T24" s="392"/>
      <c r="U24" s="392"/>
      <c r="V24" s="393"/>
      <c r="W24" s="457"/>
      <c r="X24" s="448"/>
      <c r="Y24" s="449"/>
      <c r="Z24" s="388" t="s">
        <v>154</v>
      </c>
      <c r="AA24" s="389"/>
      <c r="AB24" s="389"/>
      <c r="AC24" s="389"/>
      <c r="AD24" s="389"/>
      <c r="AE24" s="389"/>
      <c r="AF24" s="389"/>
      <c r="AG24" s="390"/>
      <c r="AH24" s="391">
        <v>68</v>
      </c>
      <c r="AI24" s="392"/>
      <c r="AJ24" s="392"/>
      <c r="AK24" s="392"/>
      <c r="AL24" s="393"/>
      <c r="AM24" s="391">
        <v>214132</v>
      </c>
      <c r="AN24" s="392"/>
      <c r="AO24" s="392"/>
      <c r="AP24" s="392"/>
      <c r="AQ24" s="392"/>
      <c r="AR24" s="393"/>
      <c r="AS24" s="391">
        <v>3149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3161723</v>
      </c>
      <c r="BO24" s="416"/>
      <c r="BP24" s="416"/>
      <c r="BQ24" s="416"/>
      <c r="BR24" s="416"/>
      <c r="BS24" s="416"/>
      <c r="BT24" s="416"/>
      <c r="BU24" s="417"/>
      <c r="BV24" s="415">
        <v>3178875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6460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106656</v>
      </c>
      <c r="BO25" s="411"/>
      <c r="BP25" s="411"/>
      <c r="BQ25" s="411"/>
      <c r="BR25" s="411"/>
      <c r="BS25" s="411"/>
      <c r="BT25" s="411"/>
      <c r="BU25" s="412"/>
      <c r="BV25" s="410">
        <v>116451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5795</v>
      </c>
      <c r="R26" s="392"/>
      <c r="S26" s="392"/>
      <c r="T26" s="392"/>
      <c r="U26" s="392"/>
      <c r="V26" s="393"/>
      <c r="W26" s="457"/>
      <c r="X26" s="448"/>
      <c r="Y26" s="449"/>
      <c r="Z26" s="388" t="s">
        <v>160</v>
      </c>
      <c r="AA26" s="470"/>
      <c r="AB26" s="470"/>
      <c r="AC26" s="470"/>
      <c r="AD26" s="470"/>
      <c r="AE26" s="470"/>
      <c r="AF26" s="470"/>
      <c r="AG26" s="471"/>
      <c r="AH26" s="391">
        <v>7</v>
      </c>
      <c r="AI26" s="392"/>
      <c r="AJ26" s="392"/>
      <c r="AK26" s="392"/>
      <c r="AL26" s="393"/>
      <c r="AM26" s="391">
        <v>21742</v>
      </c>
      <c r="AN26" s="392"/>
      <c r="AO26" s="392"/>
      <c r="AP26" s="392"/>
      <c r="AQ26" s="392"/>
      <c r="AR26" s="393"/>
      <c r="AS26" s="391">
        <v>3106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3300</v>
      </c>
      <c r="R27" s="392"/>
      <c r="S27" s="392"/>
      <c r="T27" s="392"/>
      <c r="U27" s="392"/>
      <c r="V27" s="393"/>
      <c r="W27" s="457"/>
      <c r="X27" s="448"/>
      <c r="Y27" s="449"/>
      <c r="Z27" s="388" t="s">
        <v>163</v>
      </c>
      <c r="AA27" s="389"/>
      <c r="AB27" s="389"/>
      <c r="AC27" s="389"/>
      <c r="AD27" s="389"/>
      <c r="AE27" s="389"/>
      <c r="AF27" s="389"/>
      <c r="AG27" s="390"/>
      <c r="AH27" s="391">
        <v>7</v>
      </c>
      <c r="AI27" s="392"/>
      <c r="AJ27" s="392"/>
      <c r="AK27" s="392"/>
      <c r="AL27" s="393"/>
      <c r="AM27" s="391">
        <v>24521</v>
      </c>
      <c r="AN27" s="392"/>
      <c r="AO27" s="392"/>
      <c r="AP27" s="392"/>
      <c r="AQ27" s="392"/>
      <c r="AR27" s="393"/>
      <c r="AS27" s="391">
        <v>3503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82514</v>
      </c>
      <c r="BO27" s="419"/>
      <c r="BP27" s="419"/>
      <c r="BQ27" s="419"/>
      <c r="BR27" s="419"/>
      <c r="BS27" s="419"/>
      <c r="BT27" s="419"/>
      <c r="BU27" s="420"/>
      <c r="BV27" s="418">
        <v>82514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2800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396339</v>
      </c>
      <c r="BO28" s="411"/>
      <c r="BP28" s="411"/>
      <c r="BQ28" s="411"/>
      <c r="BR28" s="411"/>
      <c r="BS28" s="411"/>
      <c r="BT28" s="411"/>
      <c r="BU28" s="412"/>
      <c r="BV28" s="410">
        <v>401662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6</v>
      </c>
      <c r="M29" s="392"/>
      <c r="N29" s="392"/>
      <c r="O29" s="392"/>
      <c r="P29" s="393"/>
      <c r="Q29" s="391">
        <v>2550</v>
      </c>
      <c r="R29" s="392"/>
      <c r="S29" s="392"/>
      <c r="T29" s="392"/>
      <c r="U29" s="392"/>
      <c r="V29" s="393"/>
      <c r="W29" s="458"/>
      <c r="X29" s="459"/>
      <c r="Y29" s="460"/>
      <c r="Z29" s="388" t="s">
        <v>170</v>
      </c>
      <c r="AA29" s="389"/>
      <c r="AB29" s="389"/>
      <c r="AC29" s="389"/>
      <c r="AD29" s="389"/>
      <c r="AE29" s="389"/>
      <c r="AF29" s="389"/>
      <c r="AG29" s="390"/>
      <c r="AH29" s="391">
        <v>75</v>
      </c>
      <c r="AI29" s="392"/>
      <c r="AJ29" s="392"/>
      <c r="AK29" s="392"/>
      <c r="AL29" s="393"/>
      <c r="AM29" s="391">
        <v>238653</v>
      </c>
      <c r="AN29" s="392"/>
      <c r="AO29" s="392"/>
      <c r="AP29" s="392"/>
      <c r="AQ29" s="392"/>
      <c r="AR29" s="393"/>
      <c r="AS29" s="391">
        <v>3182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20103</v>
      </c>
      <c r="BO29" s="416"/>
      <c r="BP29" s="416"/>
      <c r="BQ29" s="416"/>
      <c r="BR29" s="416"/>
      <c r="BS29" s="416"/>
      <c r="BT29" s="416"/>
      <c r="BU29" s="417"/>
      <c r="BV29" s="415">
        <v>13737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54963</v>
      </c>
      <c r="BO30" s="419"/>
      <c r="BP30" s="419"/>
      <c r="BQ30" s="419"/>
      <c r="BR30" s="419"/>
      <c r="BS30" s="419"/>
      <c r="BT30" s="419"/>
      <c r="BU30" s="420"/>
      <c r="BV30" s="418">
        <v>56583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高取町土地開発公社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学校給食特別会計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南和広域衛生組合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奈良県広域水質検査センター組合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飛鳥広域行政事務組合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奈良県住宅新築資金等貸付金回収管理組合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奈良県後期高齢者医療広域連合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奈良県広域消防組合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12.2</v>
      </c>
      <c r="G34" s="33">
        <v>13.59</v>
      </c>
      <c r="H34" s="33">
        <v>14.35</v>
      </c>
      <c r="I34" s="33">
        <v>13.48</v>
      </c>
      <c r="J34" s="34">
        <v>13.22</v>
      </c>
      <c r="K34" s="22"/>
      <c r="L34" s="22"/>
      <c r="M34" s="22"/>
      <c r="N34" s="22"/>
      <c r="O34" s="22"/>
      <c r="P34" s="22"/>
    </row>
    <row r="35" spans="1:16" ht="39" customHeight="1" x14ac:dyDescent="0.15">
      <c r="A35" s="22"/>
      <c r="B35" s="35"/>
      <c r="C35" s="1178" t="s">
        <v>525</v>
      </c>
      <c r="D35" s="1179"/>
      <c r="E35" s="1180"/>
      <c r="F35" s="36">
        <v>7.11</v>
      </c>
      <c r="G35" s="37">
        <v>9.5500000000000007</v>
      </c>
      <c r="H35" s="37">
        <v>13.73</v>
      </c>
      <c r="I35" s="37">
        <v>14.26</v>
      </c>
      <c r="J35" s="38">
        <v>12.7</v>
      </c>
      <c r="K35" s="22"/>
      <c r="L35" s="22"/>
      <c r="M35" s="22"/>
      <c r="N35" s="22"/>
      <c r="O35" s="22"/>
      <c r="P35" s="22"/>
    </row>
    <row r="36" spans="1:16" ht="39" customHeight="1" x14ac:dyDescent="0.15">
      <c r="A36" s="22"/>
      <c r="B36" s="35"/>
      <c r="C36" s="1178" t="s">
        <v>526</v>
      </c>
      <c r="D36" s="1179"/>
      <c r="E36" s="1180"/>
      <c r="F36" s="36">
        <v>0.38</v>
      </c>
      <c r="G36" s="37">
        <v>1.62</v>
      </c>
      <c r="H36" s="37">
        <v>3.45</v>
      </c>
      <c r="I36" s="37">
        <v>2.69</v>
      </c>
      <c r="J36" s="38">
        <v>2.15</v>
      </c>
      <c r="K36" s="22"/>
      <c r="L36" s="22"/>
      <c r="M36" s="22"/>
      <c r="N36" s="22"/>
      <c r="O36" s="22"/>
      <c r="P36" s="22"/>
    </row>
    <row r="37" spans="1:16" ht="39" customHeight="1" x14ac:dyDescent="0.15">
      <c r="A37" s="22"/>
      <c r="B37" s="35"/>
      <c r="C37" s="1178" t="s">
        <v>527</v>
      </c>
      <c r="D37" s="1179"/>
      <c r="E37" s="1180"/>
      <c r="F37" s="36">
        <v>0.65</v>
      </c>
      <c r="G37" s="37">
        <v>0.33</v>
      </c>
      <c r="H37" s="37">
        <v>0.28999999999999998</v>
      </c>
      <c r="I37" s="37">
        <v>0.21</v>
      </c>
      <c r="J37" s="38">
        <v>0.14000000000000001</v>
      </c>
      <c r="K37" s="22"/>
      <c r="L37" s="22"/>
      <c r="M37" s="22"/>
      <c r="N37" s="22"/>
      <c r="O37" s="22"/>
      <c r="P37" s="22"/>
    </row>
    <row r="38" spans="1:16" ht="39" customHeight="1" x14ac:dyDescent="0.15">
      <c r="A38" s="22"/>
      <c r="B38" s="35"/>
      <c r="C38" s="1178" t="s">
        <v>528</v>
      </c>
      <c r="D38" s="1179"/>
      <c r="E38" s="1180"/>
      <c r="F38" s="36">
        <v>0</v>
      </c>
      <c r="G38" s="37">
        <v>0</v>
      </c>
      <c r="H38" s="37">
        <v>0</v>
      </c>
      <c r="I38" s="37">
        <v>0.01</v>
      </c>
      <c r="J38" s="38">
        <v>0.01</v>
      </c>
      <c r="K38" s="22"/>
      <c r="L38" s="22"/>
      <c r="M38" s="22"/>
      <c r="N38" s="22"/>
      <c r="O38" s="22"/>
      <c r="P38" s="22"/>
    </row>
    <row r="39" spans="1:16" ht="39" customHeight="1" x14ac:dyDescent="0.15">
      <c r="A39" s="22"/>
      <c r="B39" s="35"/>
      <c r="C39" s="1178" t="s">
        <v>529</v>
      </c>
      <c r="D39" s="1179"/>
      <c r="E39" s="1180"/>
      <c r="F39" s="36">
        <v>0</v>
      </c>
      <c r="G39" s="37">
        <v>0.02</v>
      </c>
      <c r="H39" s="37">
        <v>0.02</v>
      </c>
      <c r="I39" s="37">
        <v>0.02</v>
      </c>
      <c r="J39" s="38">
        <v>0</v>
      </c>
      <c r="K39" s="22"/>
      <c r="L39" s="22"/>
      <c r="M39" s="22"/>
      <c r="N39" s="22"/>
      <c r="O39" s="22"/>
      <c r="P39" s="22"/>
    </row>
    <row r="40" spans="1:16" ht="39" customHeight="1" x14ac:dyDescent="0.15">
      <c r="A40" s="22"/>
      <c r="B40" s="35"/>
      <c r="C40" s="1178" t="s">
        <v>530</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532</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497</v>
      </c>
      <c r="L45" s="60">
        <v>473</v>
      </c>
      <c r="M45" s="60">
        <v>457</v>
      </c>
      <c r="N45" s="60">
        <v>417</v>
      </c>
      <c r="O45" s="61">
        <v>425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72</v>
      </c>
      <c r="L48" s="64">
        <v>59</v>
      </c>
      <c r="M48" s="64">
        <v>71</v>
      </c>
      <c r="N48" s="64">
        <v>60</v>
      </c>
      <c r="O48" s="65">
        <v>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v>
      </c>
      <c r="L49" s="64">
        <v>28</v>
      </c>
      <c r="M49" s="64">
        <v>25</v>
      </c>
      <c r="N49" s="64">
        <v>27</v>
      </c>
      <c r="O49" s="65">
        <v>29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17</v>
      </c>
      <c r="L50" s="64">
        <v>16</v>
      </c>
      <c r="M50" s="64">
        <v>15</v>
      </c>
      <c r="N50" s="64">
        <v>14</v>
      </c>
      <c r="O50" s="65">
        <v>13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336</v>
      </c>
      <c r="L52" s="64">
        <v>344</v>
      </c>
      <c r="M52" s="64">
        <v>349</v>
      </c>
      <c r="N52" s="64">
        <v>355</v>
      </c>
      <c r="O52" s="65">
        <v>340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270</v>
      </c>
      <c r="L53" s="69">
        <v>232</v>
      </c>
      <c r="M53" s="69">
        <v>219</v>
      </c>
      <c r="N53" s="69">
        <v>163</v>
      </c>
      <c r="O53" s="70">
        <v>188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4489</v>
      </c>
      <c r="J41" s="83">
        <v>4333</v>
      </c>
      <c r="K41" s="83">
        <v>4119</v>
      </c>
      <c r="L41" s="83">
        <v>4111</v>
      </c>
      <c r="M41" s="84">
        <v>3999</v>
      </c>
    </row>
    <row r="42" spans="2:13" ht="27.75" customHeight="1" x14ac:dyDescent="0.15">
      <c r="B42" s="1204"/>
      <c r="C42" s="1205"/>
      <c r="D42" s="85"/>
      <c r="E42" s="1208" t="s">
        <v>26</v>
      </c>
      <c r="F42" s="1208"/>
      <c r="G42" s="1208"/>
      <c r="H42" s="1209"/>
      <c r="I42" s="86">
        <v>68</v>
      </c>
      <c r="J42" s="87">
        <v>13</v>
      </c>
      <c r="K42" s="87">
        <v>85</v>
      </c>
      <c r="L42" s="87">
        <v>80</v>
      </c>
      <c r="M42" s="88">
        <v>55</v>
      </c>
    </row>
    <row r="43" spans="2:13" ht="27.75" customHeight="1" x14ac:dyDescent="0.15">
      <c r="B43" s="1204"/>
      <c r="C43" s="1205"/>
      <c r="D43" s="85"/>
      <c r="E43" s="1208" t="s">
        <v>27</v>
      </c>
      <c r="F43" s="1208"/>
      <c r="G43" s="1208"/>
      <c r="H43" s="1209"/>
      <c r="I43" s="86">
        <v>1026</v>
      </c>
      <c r="J43" s="87">
        <v>936</v>
      </c>
      <c r="K43" s="87">
        <v>925</v>
      </c>
      <c r="L43" s="87">
        <v>872</v>
      </c>
      <c r="M43" s="88">
        <v>852</v>
      </c>
    </row>
    <row r="44" spans="2:13" ht="27.75" customHeight="1" x14ac:dyDescent="0.15">
      <c r="B44" s="1204"/>
      <c r="C44" s="1205"/>
      <c r="D44" s="85"/>
      <c r="E44" s="1208" t="s">
        <v>28</v>
      </c>
      <c r="F44" s="1208"/>
      <c r="G44" s="1208"/>
      <c r="H44" s="1209"/>
      <c r="I44" s="86">
        <v>154</v>
      </c>
      <c r="J44" s="87">
        <v>130</v>
      </c>
      <c r="K44" s="87">
        <v>125</v>
      </c>
      <c r="L44" s="87">
        <v>129</v>
      </c>
      <c r="M44" s="88">
        <v>110</v>
      </c>
    </row>
    <row r="45" spans="2:13" ht="27.75" customHeight="1" x14ac:dyDescent="0.15">
      <c r="B45" s="1204"/>
      <c r="C45" s="1205"/>
      <c r="D45" s="85"/>
      <c r="E45" s="1208" t="s">
        <v>29</v>
      </c>
      <c r="F45" s="1208"/>
      <c r="G45" s="1208"/>
      <c r="H45" s="1209"/>
      <c r="I45" s="86">
        <v>966</v>
      </c>
      <c r="J45" s="87">
        <v>944</v>
      </c>
      <c r="K45" s="87">
        <v>879</v>
      </c>
      <c r="L45" s="87">
        <v>850</v>
      </c>
      <c r="M45" s="88">
        <v>793</v>
      </c>
    </row>
    <row r="46" spans="2:13" ht="27.75" customHeight="1" x14ac:dyDescent="0.15">
      <c r="B46" s="1204"/>
      <c r="C46" s="1205"/>
      <c r="D46" s="89"/>
      <c r="E46" s="1208" t="s">
        <v>30</v>
      </c>
      <c r="F46" s="1208"/>
      <c r="G46" s="1208"/>
      <c r="H46" s="1209"/>
      <c r="I46" s="86">
        <v>430</v>
      </c>
      <c r="J46" s="87">
        <v>358</v>
      </c>
      <c r="K46" s="87">
        <v>441</v>
      </c>
      <c r="L46" s="87">
        <v>410</v>
      </c>
      <c r="M46" s="88">
        <v>369</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594</v>
      </c>
      <c r="J50" s="87">
        <v>531</v>
      </c>
      <c r="K50" s="87">
        <v>486</v>
      </c>
      <c r="L50" s="87">
        <v>641</v>
      </c>
      <c r="M50" s="88">
        <v>643</v>
      </c>
    </row>
    <row r="51" spans="2:13" ht="27.75" customHeight="1" x14ac:dyDescent="0.15">
      <c r="B51" s="1204"/>
      <c r="C51" s="1205"/>
      <c r="D51" s="85"/>
      <c r="E51" s="1208" t="s">
        <v>36</v>
      </c>
      <c r="F51" s="1208"/>
      <c r="G51" s="1208"/>
      <c r="H51" s="1209"/>
      <c r="I51" s="86">
        <v>78</v>
      </c>
      <c r="J51" s="87">
        <v>63</v>
      </c>
      <c r="K51" s="87">
        <v>43</v>
      </c>
      <c r="L51" s="87">
        <v>30</v>
      </c>
      <c r="M51" s="88">
        <v>15</v>
      </c>
    </row>
    <row r="52" spans="2:13" ht="27.75" customHeight="1" x14ac:dyDescent="0.15">
      <c r="B52" s="1206"/>
      <c r="C52" s="1207"/>
      <c r="D52" s="85"/>
      <c r="E52" s="1208" t="s">
        <v>37</v>
      </c>
      <c r="F52" s="1208"/>
      <c r="G52" s="1208"/>
      <c r="H52" s="1209"/>
      <c r="I52" s="86">
        <v>3549</v>
      </c>
      <c r="J52" s="87">
        <v>3542</v>
      </c>
      <c r="K52" s="87">
        <v>3434</v>
      </c>
      <c r="L52" s="87">
        <v>3448</v>
      </c>
      <c r="M52" s="88">
        <v>3305</v>
      </c>
    </row>
    <row r="53" spans="2:13" ht="27.75" customHeight="1" thickBot="1" x14ac:dyDescent="0.2">
      <c r="B53" s="1210" t="s">
        <v>21</v>
      </c>
      <c r="C53" s="1211"/>
      <c r="D53" s="92"/>
      <c r="E53" s="1212" t="s">
        <v>38</v>
      </c>
      <c r="F53" s="1212"/>
      <c r="G53" s="1212"/>
      <c r="H53" s="1213"/>
      <c r="I53" s="93">
        <v>2910</v>
      </c>
      <c r="J53" s="94">
        <v>2579</v>
      </c>
      <c r="K53" s="94">
        <v>2612</v>
      </c>
      <c r="L53" s="94">
        <v>2334</v>
      </c>
      <c r="M53" s="95">
        <v>2214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554</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554</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548</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552</v>
      </c>
    </row>
    <row r="50" spans="1:17" ht="13.5" x14ac:dyDescent="0.15">
      <c r="B50" s="250"/>
      <c r="C50" s="246"/>
      <c r="D50" s="246"/>
      <c r="E50" s="246"/>
      <c r="F50" s="246"/>
      <c r="G50" s="1244"/>
      <c r="H50" s="1245"/>
      <c r="I50" s="1245"/>
      <c r="J50" s="1246"/>
      <c r="K50" s="347" t="s">
        <v>518</v>
      </c>
      <c r="L50" s="347" t="s">
        <v>519</v>
      </c>
      <c r="M50" s="347" t="s">
        <v>520</v>
      </c>
      <c r="N50" s="347" t="s">
        <v>521</v>
      </c>
      <c r="O50" s="347" t="s">
        <v>522</v>
      </c>
    </row>
    <row r="51" spans="1:17" ht="13.5" x14ac:dyDescent="0.15">
      <c r="B51" s="250"/>
      <c r="C51" s="246"/>
      <c r="D51" s="246"/>
      <c r="E51" s="246"/>
      <c r="F51" s="246"/>
      <c r="G51" s="1247" t="s">
        <v>546</v>
      </c>
      <c r="H51" s="1248"/>
      <c r="I51" s="1253" t="s">
        <v>544</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551</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545</v>
      </c>
      <c r="H55" s="1228"/>
      <c r="I55" s="1233" t="s">
        <v>544</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550</v>
      </c>
      <c r="J57" s="1225"/>
      <c r="K57" s="1255"/>
      <c r="L57" s="1255"/>
      <c r="M57" s="1255"/>
      <c r="N57" s="1255"/>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549</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548</v>
      </c>
      <c r="I64" s="354"/>
      <c r="J64" s="354"/>
      <c r="K64" s="354"/>
      <c r="L64" s="246"/>
      <c r="M64" s="246"/>
      <c r="N64" s="246"/>
      <c r="O64" s="246"/>
    </row>
    <row r="65" spans="2:30" ht="13.5" x14ac:dyDescent="0.15">
      <c r="B65" s="250"/>
      <c r="C65" s="246"/>
      <c r="D65" s="246"/>
      <c r="E65" s="246"/>
      <c r="F65" s="246"/>
      <c r="G65" s="1235" t="s">
        <v>555</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547</v>
      </c>
      <c r="I71" s="351"/>
      <c r="J71" s="350"/>
      <c r="K71" s="350"/>
      <c r="L71" s="349"/>
      <c r="M71" s="350"/>
      <c r="N71" s="349"/>
      <c r="O71" s="348"/>
    </row>
    <row r="72" spans="2:30" ht="13.5" x14ac:dyDescent="0.15">
      <c r="B72" s="250"/>
      <c r="C72" s="246"/>
      <c r="D72" s="246"/>
      <c r="E72" s="246"/>
      <c r="F72" s="246"/>
      <c r="G72" s="1244"/>
      <c r="H72" s="1245"/>
      <c r="I72" s="1245"/>
      <c r="J72" s="1246"/>
      <c r="K72" s="347" t="s">
        <v>518</v>
      </c>
      <c r="L72" s="347" t="s">
        <v>519</v>
      </c>
      <c r="M72" s="347" t="s">
        <v>520</v>
      </c>
      <c r="N72" s="347" t="s">
        <v>521</v>
      </c>
      <c r="O72" s="347" t="s">
        <v>522</v>
      </c>
    </row>
    <row r="73" spans="2:30" ht="13.5" x14ac:dyDescent="0.15">
      <c r="B73" s="250"/>
      <c r="C73" s="246"/>
      <c r="D73" s="246"/>
      <c r="E73" s="246"/>
      <c r="F73" s="246"/>
      <c r="G73" s="1247" t="s">
        <v>546</v>
      </c>
      <c r="H73" s="1248"/>
      <c r="I73" s="1253" t="s">
        <v>544</v>
      </c>
      <c r="J73" s="1253"/>
      <c r="K73" s="1234">
        <v>153.80000000000001</v>
      </c>
      <c r="L73" s="1234">
        <v>135</v>
      </c>
      <c r="M73" s="1223">
        <v>137.69999999999999</v>
      </c>
      <c r="N73" s="1223">
        <v>116.4</v>
      </c>
      <c r="O73" s="1223">
        <v>113</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543</v>
      </c>
      <c r="J75" s="1233"/>
      <c r="K75" s="1221">
        <v>14.2</v>
      </c>
      <c r="L75" s="1221">
        <v>13.8</v>
      </c>
      <c r="M75" s="1221">
        <v>12.6</v>
      </c>
      <c r="N75" s="1221">
        <v>10.6</v>
      </c>
      <c r="O75" s="1221">
        <v>9.6999999999999993</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545</v>
      </c>
      <c r="H77" s="1228"/>
      <c r="I77" s="1233" t="s">
        <v>544</v>
      </c>
      <c r="J77" s="1233"/>
      <c r="K77" s="1234">
        <v>28.4</v>
      </c>
      <c r="L77" s="1234">
        <v>20.5</v>
      </c>
      <c r="M77" s="1223">
        <v>17.899999999999999</v>
      </c>
      <c r="N77" s="1223">
        <v>27</v>
      </c>
      <c r="O77" s="1223">
        <v>25.4</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543</v>
      </c>
      <c r="J79" s="1225"/>
      <c r="K79" s="1226">
        <v>11.4</v>
      </c>
      <c r="L79" s="1226">
        <v>10.5</v>
      </c>
      <c r="M79" s="1226">
        <v>9.5</v>
      </c>
      <c r="N79" s="1226">
        <v>8.6999999999999993</v>
      </c>
      <c r="O79" s="1226">
        <v>8.6</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16747</v>
      </c>
      <c r="E3" s="118"/>
      <c r="F3" s="119">
        <v>94828</v>
      </c>
      <c r="G3" s="120"/>
      <c r="H3" s="121"/>
    </row>
    <row r="4" spans="1:8" x14ac:dyDescent="0.15">
      <c r="A4" s="122"/>
      <c r="B4" s="123"/>
      <c r="C4" s="124"/>
      <c r="D4" s="125">
        <v>7035</v>
      </c>
      <c r="E4" s="126"/>
      <c r="F4" s="127">
        <v>55133</v>
      </c>
      <c r="G4" s="128"/>
      <c r="H4" s="129"/>
    </row>
    <row r="5" spans="1:8" x14ac:dyDescent="0.15">
      <c r="A5" s="110" t="s">
        <v>512</v>
      </c>
      <c r="B5" s="115"/>
      <c r="C5" s="116"/>
      <c r="D5" s="117">
        <v>52381</v>
      </c>
      <c r="E5" s="118"/>
      <c r="F5" s="119">
        <v>119674</v>
      </c>
      <c r="G5" s="120"/>
      <c r="H5" s="121"/>
    </row>
    <row r="6" spans="1:8" x14ac:dyDescent="0.15">
      <c r="A6" s="122"/>
      <c r="B6" s="123"/>
      <c r="C6" s="124"/>
      <c r="D6" s="125">
        <v>9183</v>
      </c>
      <c r="E6" s="126"/>
      <c r="F6" s="127">
        <v>57803</v>
      </c>
      <c r="G6" s="128"/>
      <c r="H6" s="129"/>
    </row>
    <row r="7" spans="1:8" x14ac:dyDescent="0.15">
      <c r="A7" s="110" t="s">
        <v>513</v>
      </c>
      <c r="B7" s="115"/>
      <c r="C7" s="116"/>
      <c r="D7" s="117">
        <v>27664</v>
      </c>
      <c r="E7" s="118"/>
      <c r="F7" s="119">
        <v>119685</v>
      </c>
      <c r="G7" s="120"/>
      <c r="H7" s="121"/>
    </row>
    <row r="8" spans="1:8" x14ac:dyDescent="0.15">
      <c r="A8" s="122"/>
      <c r="B8" s="123"/>
      <c r="C8" s="124"/>
      <c r="D8" s="125">
        <v>15059</v>
      </c>
      <c r="E8" s="126"/>
      <c r="F8" s="127">
        <v>68464</v>
      </c>
      <c r="G8" s="128"/>
      <c r="H8" s="129"/>
    </row>
    <row r="9" spans="1:8" x14ac:dyDescent="0.15">
      <c r="A9" s="110" t="s">
        <v>514</v>
      </c>
      <c r="B9" s="115"/>
      <c r="C9" s="116"/>
      <c r="D9" s="117">
        <v>60319</v>
      </c>
      <c r="E9" s="118"/>
      <c r="F9" s="119">
        <v>109920</v>
      </c>
      <c r="G9" s="120"/>
      <c r="H9" s="121"/>
    </row>
    <row r="10" spans="1:8" x14ac:dyDescent="0.15">
      <c r="A10" s="122"/>
      <c r="B10" s="123"/>
      <c r="C10" s="124"/>
      <c r="D10" s="125">
        <v>49591</v>
      </c>
      <c r="E10" s="126"/>
      <c r="F10" s="127">
        <v>62739</v>
      </c>
      <c r="G10" s="128"/>
      <c r="H10" s="129"/>
    </row>
    <row r="11" spans="1:8" x14ac:dyDescent="0.15">
      <c r="A11" s="110" t="s">
        <v>515</v>
      </c>
      <c r="B11" s="115"/>
      <c r="C11" s="116"/>
      <c r="D11" s="117">
        <v>47539</v>
      </c>
      <c r="E11" s="118"/>
      <c r="F11" s="119">
        <v>119882</v>
      </c>
      <c r="G11" s="120"/>
      <c r="H11" s="121"/>
    </row>
    <row r="12" spans="1:8" x14ac:dyDescent="0.15">
      <c r="A12" s="122"/>
      <c r="B12" s="123"/>
      <c r="C12" s="130"/>
      <c r="D12" s="125">
        <v>16104</v>
      </c>
      <c r="E12" s="126"/>
      <c r="F12" s="127">
        <v>66481</v>
      </c>
      <c r="G12" s="128"/>
      <c r="H12" s="129"/>
    </row>
    <row r="13" spans="1:8" x14ac:dyDescent="0.15">
      <c r="A13" s="110"/>
      <c r="B13" s="115"/>
      <c r="C13" s="131"/>
      <c r="D13" s="132">
        <v>40930</v>
      </c>
      <c r="E13" s="133"/>
      <c r="F13" s="134">
        <v>112798</v>
      </c>
      <c r="G13" s="135"/>
      <c r="H13" s="121"/>
    </row>
    <row r="14" spans="1:8" x14ac:dyDescent="0.15">
      <c r="A14" s="122"/>
      <c r="B14" s="123"/>
      <c r="C14" s="124"/>
      <c r="D14" s="125">
        <v>19394</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7.12</v>
      </c>
      <c r="C19" s="136">
        <f>ROUND(VALUE(SUBSTITUTE(実質収支比率等に係る経年分析!G$48,"▲","-")),2)</f>
        <v>9.58</v>
      </c>
      <c r="D19" s="136">
        <f>ROUND(VALUE(SUBSTITUTE(実質収支比率等に係る経年分析!H$48,"▲","-")),2)</f>
        <v>13.76</v>
      </c>
      <c r="E19" s="136">
        <f>ROUND(VALUE(SUBSTITUTE(実質収支比率等に係る経年分析!I$48,"▲","-")),2)</f>
        <v>14.29</v>
      </c>
      <c r="F19" s="136">
        <f>ROUND(VALUE(SUBSTITUTE(実質収支比率等に係る経年分析!J$48,"▲","-")),2)</f>
        <v>12.72</v>
      </c>
    </row>
    <row r="20" spans="1:11" x14ac:dyDescent="0.15">
      <c r="A20" s="136" t="s">
        <v>43</v>
      </c>
      <c r="B20" s="136">
        <f>ROUND(VALUE(SUBSTITUTE(実質収支比率等に係る経年分析!F$47,"▲","-")),2)</f>
        <v>14.31</v>
      </c>
      <c r="C20" s="136">
        <f>ROUND(VALUE(SUBSTITUTE(実質収支比率等に係る経年分析!G$47,"▲","-")),2)</f>
        <v>12.82</v>
      </c>
      <c r="D20" s="136">
        <f>ROUND(VALUE(SUBSTITUTE(実質収支比率等に係る経年分析!H$47,"▲","-")),2)</f>
        <v>11.28</v>
      </c>
      <c r="E20" s="136">
        <f>ROUND(VALUE(SUBSTITUTE(実質収支比率等に係る経年分析!I$47,"▲","-")),2)</f>
        <v>17.16</v>
      </c>
      <c r="F20" s="136">
        <f>ROUND(VALUE(SUBSTITUTE(実質収支比率等に係る経年分析!J$47,"▲","-")),2)</f>
        <v>17.34</v>
      </c>
    </row>
    <row r="21" spans="1:11" x14ac:dyDescent="0.15">
      <c r="A21" s="136" t="s">
        <v>44</v>
      </c>
      <c r="B21" s="136">
        <f>IF(ISNUMBER(VALUE(SUBSTITUTE(実質収支比率等に係る経年分析!F$49,"▲","-"))),ROUND(VALUE(SUBSTITUTE(実質収支比率等に係る経年分析!F$49,"▲","-")),2),NA())</f>
        <v>5.26</v>
      </c>
      <c r="C21" s="136">
        <f>IF(ISNUMBER(VALUE(SUBSTITUTE(実質収支比率等に係る経年分析!G$49,"▲","-"))),ROUND(VALUE(SUBSTITUTE(実質収支比率等に係る経年分析!G$49,"▲","-")),2),NA())</f>
        <v>2.5499999999999998</v>
      </c>
      <c r="D21" s="136">
        <f>IF(ISNUMBER(VALUE(SUBSTITUTE(実質収支比率等に係る経年分析!H$49,"▲","-"))),ROUND(VALUE(SUBSTITUTE(実質収支比率等に係る経年分析!H$49,"▲","-")),2),NA())</f>
        <v>2.9</v>
      </c>
      <c r="E21" s="136">
        <f>IF(ISNUMBER(VALUE(SUBSTITUTE(実質収支比率等に係る経年分析!I$49,"▲","-"))),ROUND(VALUE(SUBSTITUTE(実質収支比率等に係る経年分析!I$49,"▲","-")),2),NA())</f>
        <v>7.59</v>
      </c>
      <c r="F21" s="136">
        <f>IF(ISNUMBER(VALUE(SUBSTITUTE(実質収支比率等に係る経年分析!J$49,"▲","-"))),ROUND(VALUE(SUBSTITUTE(実質収支比率等に係る経年分析!J$49,"▲","-")),2),NA())</f>
        <v>-2.15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学校給食特別会計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0.14000000000000001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9.5500000000000007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13.59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13.48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13.22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336</v>
      </c>
      <c r="E42" s="138"/>
      <c r="F42" s="138"/>
      <c r="G42" s="138">
        <f>'実質公債費比率（分子）の構造'!L$52</f>
        <v>344</v>
      </c>
      <c r="H42" s="138"/>
      <c r="I42" s="138"/>
      <c r="J42" s="138">
        <f>'実質公債費比率（分子）の構造'!M$52</f>
        <v>349</v>
      </c>
      <c r="K42" s="138"/>
      <c r="L42" s="138"/>
      <c r="M42" s="138">
        <f>'実質公債費比率（分子）の構造'!N$52</f>
        <v>355</v>
      </c>
      <c r="N42" s="138"/>
      <c r="O42" s="138"/>
      <c r="P42" s="138">
        <f>'実質公債費比率（分子）の構造'!O$52</f>
        <v>340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17</v>
      </c>
      <c r="C44" s="138"/>
      <c r="D44" s="138"/>
      <c r="E44" s="138">
        <f>'実質公債費比率（分子）の構造'!L$50</f>
        <v>16</v>
      </c>
      <c r="F44" s="138"/>
      <c r="G44" s="138"/>
      <c r="H44" s="138">
        <f>'実質公債費比率（分子）の構造'!M$50</f>
        <v>15</v>
      </c>
      <c r="I44" s="138"/>
      <c r="J44" s="138"/>
      <c r="K44" s="138">
        <f>'実質公債費比率（分子）の構造'!N$50</f>
        <v>14</v>
      </c>
      <c r="L44" s="138"/>
      <c r="M44" s="138"/>
      <c r="N44" s="138">
        <f>'実質公債費比率（分子）の構造'!O$50</f>
        <v>13</v>
      </c>
      <c r="O44" s="138"/>
      <c r="P44" s="138"/>
    </row>
    <row r="45" spans="1:16" x14ac:dyDescent="0.15">
      <c r="A45" s="138" t="s">
        <v>54</v>
      </c>
      <c r="B45" s="138">
        <f>'実質公債費比率（分子）の構造'!K$49</f>
        <v>20</v>
      </c>
      <c r="C45" s="138"/>
      <c r="D45" s="138"/>
      <c r="E45" s="138">
        <f>'実質公債費比率（分子）の構造'!L$49</f>
        <v>28</v>
      </c>
      <c r="F45" s="138"/>
      <c r="G45" s="138"/>
      <c r="H45" s="138">
        <f>'実質公債費比率（分子）の構造'!M$49</f>
        <v>25</v>
      </c>
      <c r="I45" s="138"/>
      <c r="J45" s="138"/>
      <c r="K45" s="138">
        <f>'実質公債費比率（分子）の構造'!N$49</f>
        <v>27</v>
      </c>
      <c r="L45" s="138"/>
      <c r="M45" s="138"/>
      <c r="N45" s="138">
        <f>'実質公債費比率（分子）の構造'!O$49</f>
        <v>29</v>
      </c>
      <c r="O45" s="138"/>
      <c r="P45" s="138"/>
    </row>
    <row r="46" spans="1:16" x14ac:dyDescent="0.15">
      <c r="A46" s="138" t="s">
        <v>55</v>
      </c>
      <c r="B46" s="138">
        <f>'実質公債費比率（分子）の構造'!K$48</f>
        <v>72</v>
      </c>
      <c r="C46" s="138"/>
      <c r="D46" s="138"/>
      <c r="E46" s="138">
        <f>'実質公債費比率（分子）の構造'!L$48</f>
        <v>59</v>
      </c>
      <c r="F46" s="138"/>
      <c r="G46" s="138"/>
      <c r="H46" s="138">
        <f>'実質公債費比率（分子）の構造'!M$48</f>
        <v>71</v>
      </c>
      <c r="I46" s="138"/>
      <c r="J46" s="138"/>
      <c r="K46" s="138">
        <f>'実質公債費比率（分子）の構造'!N$48</f>
        <v>60</v>
      </c>
      <c r="L46" s="138"/>
      <c r="M46" s="138"/>
      <c r="N46" s="138">
        <f>'実質公債費比率（分子）の構造'!O$48</f>
        <v>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497</v>
      </c>
      <c r="C49" s="138"/>
      <c r="D49" s="138"/>
      <c r="E49" s="138">
        <f>'実質公債費比率（分子）の構造'!L$45</f>
        <v>473</v>
      </c>
      <c r="F49" s="138"/>
      <c r="G49" s="138"/>
      <c r="H49" s="138">
        <f>'実質公債費比率（分子）の構造'!M$45</f>
        <v>457</v>
      </c>
      <c r="I49" s="138"/>
      <c r="J49" s="138"/>
      <c r="K49" s="138">
        <f>'実質公債費比率（分子）の構造'!N$45</f>
        <v>417</v>
      </c>
      <c r="L49" s="138"/>
      <c r="M49" s="138"/>
      <c r="N49" s="138">
        <f>'実質公債費比率（分子）の構造'!O$45</f>
        <v>425</v>
      </c>
      <c r="O49" s="138"/>
      <c r="P49" s="138"/>
    </row>
    <row r="50" spans="1:16" x14ac:dyDescent="0.15">
      <c r="A50" s="138" t="s">
        <v>59</v>
      </c>
      <c r="B50" s="138" t="e">
        <f>NA()</f>
        <v>#N/A</v>
      </c>
      <c r="C50" s="138">
        <f>IF(ISNUMBER('実質公債費比率（分子）の構造'!K$53),'実質公債費比率（分子）の構造'!K$53,NA())</f>
        <v>270</v>
      </c>
      <c r="D50" s="138" t="e">
        <f>NA()</f>
        <v>#N/A</v>
      </c>
      <c r="E50" s="138" t="e">
        <f>NA()</f>
        <v>#N/A</v>
      </c>
      <c r="F50" s="138">
        <f>IF(ISNUMBER('実質公債費比率（分子）の構造'!L$53),'実質公債費比率（分子）の構造'!L$53,NA())</f>
        <v>232</v>
      </c>
      <c r="G50" s="138" t="e">
        <f>NA()</f>
        <v>#N/A</v>
      </c>
      <c r="H50" s="138" t="e">
        <f>NA()</f>
        <v>#N/A</v>
      </c>
      <c r="I50" s="138">
        <f>IF(ISNUMBER('実質公債費比率（分子）の構造'!M$53),'実質公債費比率（分子）の構造'!M$53,NA())</f>
        <v>219</v>
      </c>
      <c r="J50" s="138" t="e">
        <f>NA()</f>
        <v>#N/A</v>
      </c>
      <c r="K50" s="138" t="e">
        <f>NA()</f>
        <v>#N/A</v>
      </c>
      <c r="L50" s="138">
        <f>IF(ISNUMBER('実質公債費比率（分子）の構造'!N$53),'実質公債費比率（分子）の構造'!N$53,NA())</f>
        <v>163</v>
      </c>
      <c r="M50" s="138" t="e">
        <f>NA()</f>
        <v>#N/A</v>
      </c>
      <c r="N50" s="138" t="e">
        <f>NA()</f>
        <v>#N/A</v>
      </c>
      <c r="O50" s="138">
        <f>IF(ISNUMBER('実質公債費比率（分子）の構造'!O$53),'実質公債費比率（分子）の構造'!O$53,NA())</f>
        <v>188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3549</v>
      </c>
      <c r="E56" s="137"/>
      <c r="F56" s="137"/>
      <c r="G56" s="137">
        <f>'将来負担比率（分子）の構造'!J$52</f>
        <v>3542</v>
      </c>
      <c r="H56" s="137"/>
      <c r="I56" s="137"/>
      <c r="J56" s="137">
        <f>'将来負担比率（分子）の構造'!K$52</f>
        <v>3434</v>
      </c>
      <c r="K56" s="137"/>
      <c r="L56" s="137"/>
      <c r="M56" s="137">
        <f>'将来負担比率（分子）の構造'!L$52</f>
        <v>3448</v>
      </c>
      <c r="N56" s="137"/>
      <c r="O56" s="137"/>
      <c r="P56" s="137">
        <f>'将来負担比率（分子）の構造'!M$52</f>
        <v>3305</v>
      </c>
    </row>
    <row r="57" spans="1:16" x14ac:dyDescent="0.15">
      <c r="A57" s="137" t="s">
        <v>36</v>
      </c>
      <c r="B57" s="137"/>
      <c r="C57" s="137"/>
      <c r="D57" s="137">
        <f>'将来負担比率（分子）の構造'!I$51</f>
        <v>78</v>
      </c>
      <c r="E57" s="137"/>
      <c r="F57" s="137"/>
      <c r="G57" s="137">
        <f>'将来負担比率（分子）の構造'!J$51</f>
        <v>63</v>
      </c>
      <c r="H57" s="137"/>
      <c r="I57" s="137"/>
      <c r="J57" s="137">
        <f>'将来負担比率（分子）の構造'!K$51</f>
        <v>43</v>
      </c>
      <c r="K57" s="137"/>
      <c r="L57" s="137"/>
      <c r="M57" s="137">
        <f>'将来負担比率（分子）の構造'!L$51</f>
        <v>30</v>
      </c>
      <c r="N57" s="137"/>
      <c r="O57" s="137"/>
      <c r="P57" s="137">
        <f>'将来負担比率（分子）の構造'!M$51</f>
        <v>15</v>
      </c>
    </row>
    <row r="58" spans="1:16" x14ac:dyDescent="0.15">
      <c r="A58" s="137" t="s">
        <v>35</v>
      </c>
      <c r="B58" s="137"/>
      <c r="C58" s="137"/>
      <c r="D58" s="137">
        <f>'将来負担比率（分子）の構造'!I$50</f>
        <v>594</v>
      </c>
      <c r="E58" s="137"/>
      <c r="F58" s="137"/>
      <c r="G58" s="137">
        <f>'将来負担比率（分子）の構造'!J$50</f>
        <v>531</v>
      </c>
      <c r="H58" s="137"/>
      <c r="I58" s="137"/>
      <c r="J58" s="137">
        <f>'将来負担比率（分子）の構造'!K$50</f>
        <v>486</v>
      </c>
      <c r="K58" s="137"/>
      <c r="L58" s="137"/>
      <c r="M58" s="137">
        <f>'将来負担比率（分子）の構造'!L$50</f>
        <v>641</v>
      </c>
      <c r="N58" s="137"/>
      <c r="O58" s="137"/>
      <c r="P58" s="137">
        <f>'将来負担比率（分子）の構造'!M$50</f>
        <v>643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430</v>
      </c>
      <c r="C61" s="137"/>
      <c r="D61" s="137"/>
      <c r="E61" s="137">
        <f>'将来負担比率（分子）の構造'!J$46</f>
        <v>358</v>
      </c>
      <c r="F61" s="137"/>
      <c r="G61" s="137"/>
      <c r="H61" s="137">
        <f>'将来負担比率（分子）の構造'!K$46</f>
        <v>441</v>
      </c>
      <c r="I61" s="137"/>
      <c r="J61" s="137"/>
      <c r="K61" s="137">
        <f>'将来負担比率（分子）の構造'!L$46</f>
        <v>410</v>
      </c>
      <c r="L61" s="137"/>
      <c r="M61" s="137"/>
      <c r="N61" s="137">
        <f>'将来負担比率（分子）の構造'!M$46</f>
        <v>369</v>
      </c>
      <c r="O61" s="137"/>
      <c r="P61" s="137"/>
    </row>
    <row r="62" spans="1:16" x14ac:dyDescent="0.15">
      <c r="A62" s="137" t="s">
        <v>29</v>
      </c>
      <c r="B62" s="137">
        <f>'将来負担比率（分子）の構造'!I$45</f>
        <v>966</v>
      </c>
      <c r="C62" s="137"/>
      <c r="D62" s="137"/>
      <c r="E62" s="137">
        <f>'将来負担比率（分子）の構造'!J$45</f>
        <v>944</v>
      </c>
      <c r="F62" s="137"/>
      <c r="G62" s="137"/>
      <c r="H62" s="137">
        <f>'将来負担比率（分子）の構造'!K$45</f>
        <v>879</v>
      </c>
      <c r="I62" s="137"/>
      <c r="J62" s="137"/>
      <c r="K62" s="137">
        <f>'将来負担比率（分子）の構造'!L$45</f>
        <v>850</v>
      </c>
      <c r="L62" s="137"/>
      <c r="M62" s="137"/>
      <c r="N62" s="137">
        <f>'将来負担比率（分子）の構造'!M$45</f>
        <v>793</v>
      </c>
      <c r="O62" s="137"/>
      <c r="P62" s="137"/>
    </row>
    <row r="63" spans="1:16" x14ac:dyDescent="0.15">
      <c r="A63" s="137" t="s">
        <v>28</v>
      </c>
      <c r="B63" s="137">
        <f>'将来負担比率（分子）の構造'!I$44</f>
        <v>154</v>
      </c>
      <c r="C63" s="137"/>
      <c r="D63" s="137"/>
      <c r="E63" s="137">
        <f>'将来負担比率（分子）の構造'!J$44</f>
        <v>130</v>
      </c>
      <c r="F63" s="137"/>
      <c r="G63" s="137"/>
      <c r="H63" s="137">
        <f>'将来負担比率（分子）の構造'!K$44</f>
        <v>125</v>
      </c>
      <c r="I63" s="137"/>
      <c r="J63" s="137"/>
      <c r="K63" s="137">
        <f>'将来負担比率（分子）の構造'!L$44</f>
        <v>129</v>
      </c>
      <c r="L63" s="137"/>
      <c r="M63" s="137"/>
      <c r="N63" s="137">
        <f>'将来負担比率（分子）の構造'!M$44</f>
        <v>110</v>
      </c>
      <c r="O63" s="137"/>
      <c r="P63" s="137"/>
    </row>
    <row r="64" spans="1:16" x14ac:dyDescent="0.15">
      <c r="A64" s="137" t="s">
        <v>27</v>
      </c>
      <c r="B64" s="137">
        <f>'将来負担比率（分子）の構造'!I$43</f>
        <v>1026</v>
      </c>
      <c r="C64" s="137"/>
      <c r="D64" s="137"/>
      <c r="E64" s="137">
        <f>'将来負担比率（分子）の構造'!J$43</f>
        <v>936</v>
      </c>
      <c r="F64" s="137"/>
      <c r="G64" s="137"/>
      <c r="H64" s="137">
        <f>'将来負担比率（分子）の構造'!K$43</f>
        <v>925</v>
      </c>
      <c r="I64" s="137"/>
      <c r="J64" s="137"/>
      <c r="K64" s="137">
        <f>'将来負担比率（分子）の構造'!L$43</f>
        <v>872</v>
      </c>
      <c r="L64" s="137"/>
      <c r="M64" s="137"/>
      <c r="N64" s="137">
        <f>'将来負担比率（分子）の構造'!M$43</f>
        <v>852</v>
      </c>
      <c r="O64" s="137"/>
      <c r="P64" s="137"/>
    </row>
    <row r="65" spans="1:16" x14ac:dyDescent="0.15">
      <c r="A65" s="137" t="s">
        <v>26</v>
      </c>
      <c r="B65" s="137">
        <f>'将来負担比率（分子）の構造'!I$42</f>
        <v>68</v>
      </c>
      <c r="C65" s="137"/>
      <c r="D65" s="137"/>
      <c r="E65" s="137">
        <f>'将来負担比率（分子）の構造'!J$42</f>
        <v>13</v>
      </c>
      <c r="F65" s="137"/>
      <c r="G65" s="137"/>
      <c r="H65" s="137">
        <f>'将来負担比率（分子）の構造'!K$42</f>
        <v>85</v>
      </c>
      <c r="I65" s="137"/>
      <c r="J65" s="137"/>
      <c r="K65" s="137">
        <f>'将来負担比率（分子）の構造'!L$42</f>
        <v>80</v>
      </c>
      <c r="L65" s="137"/>
      <c r="M65" s="137"/>
      <c r="N65" s="137">
        <f>'将来負担比率（分子）の構造'!M$42</f>
        <v>55</v>
      </c>
      <c r="O65" s="137"/>
      <c r="P65" s="137"/>
    </row>
    <row r="66" spans="1:16" x14ac:dyDescent="0.15">
      <c r="A66" s="137" t="s">
        <v>25</v>
      </c>
      <c r="B66" s="137">
        <f>'将来負担比率（分子）の構造'!I$41</f>
        <v>4489</v>
      </c>
      <c r="C66" s="137"/>
      <c r="D66" s="137"/>
      <c r="E66" s="137">
        <f>'将来負担比率（分子）の構造'!J$41</f>
        <v>4333</v>
      </c>
      <c r="F66" s="137"/>
      <c r="G66" s="137"/>
      <c r="H66" s="137">
        <f>'将来負担比率（分子）の構造'!K$41</f>
        <v>4119</v>
      </c>
      <c r="I66" s="137"/>
      <c r="J66" s="137"/>
      <c r="K66" s="137">
        <f>'将来負担比率（分子）の構造'!L$41</f>
        <v>4111</v>
      </c>
      <c r="L66" s="137"/>
      <c r="M66" s="137"/>
      <c r="N66" s="137">
        <f>'将来負担比率（分子）の構造'!M$41</f>
        <v>3999</v>
      </c>
      <c r="O66" s="137"/>
      <c r="P66" s="137"/>
    </row>
    <row r="67" spans="1:16" x14ac:dyDescent="0.15">
      <c r="A67" s="137" t="s">
        <v>63</v>
      </c>
      <c r="B67" s="137" t="e">
        <f>NA()</f>
        <v>#N/A</v>
      </c>
      <c r="C67" s="137">
        <f>IF(ISNUMBER('将来負担比率（分子）の構造'!I$53), IF('将来負担比率（分子）の構造'!I$53 &lt; 0, 0, '将来負担比率（分子）の構造'!I$53), NA())</f>
        <v>2910</v>
      </c>
      <c r="D67" s="137" t="e">
        <f>NA()</f>
        <v>#N/A</v>
      </c>
      <c r="E67" s="137" t="e">
        <f>NA()</f>
        <v>#N/A</v>
      </c>
      <c r="F67" s="137">
        <f>IF(ISNUMBER('将来負担比率（分子）の構造'!J$53), IF('将来負担比率（分子）の構造'!J$53 &lt; 0, 0, '将来負担比率（分子）の構造'!J$53), NA())</f>
        <v>2579</v>
      </c>
      <c r="G67" s="137" t="e">
        <f>NA()</f>
        <v>#N/A</v>
      </c>
      <c r="H67" s="137" t="e">
        <f>NA()</f>
        <v>#N/A</v>
      </c>
      <c r="I67" s="137">
        <f>IF(ISNUMBER('将来負担比率（分子）の構造'!K$53), IF('将来負担比率（分子）の構造'!K$53 &lt; 0, 0, '将来負担比率（分子）の構造'!K$53), NA())</f>
        <v>2612</v>
      </c>
      <c r="J67" s="137" t="e">
        <f>NA()</f>
        <v>#N/A</v>
      </c>
      <c r="K67" s="137" t="e">
        <f>NA()</f>
        <v>#N/A</v>
      </c>
      <c r="L67" s="137">
        <f>IF(ISNUMBER('将来負担比率（分子）の構造'!L$53), IF('将来負担比率（分子）の構造'!L$53 &lt; 0, 0, '将来負担比率（分子）の構造'!L$53), NA())</f>
        <v>2334</v>
      </c>
      <c r="M67" s="137" t="e">
        <f>NA()</f>
        <v>#N/A</v>
      </c>
      <c r="N67" s="137" t="e">
        <f>NA()</f>
        <v>#N/A</v>
      </c>
      <c r="O67" s="137">
        <f>IF(ISNUMBER('将来負担比率（分子）の構造'!M$53), IF('将来負担比率（分子）の構造'!M$53 &lt; 0, 0, '将来負担比率（分子）の構造'!M$53), NA())</f>
        <v>2214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5" t="s">
        <v>208</v>
      </c>
      <c r="C5" s="706"/>
      <c r="D5" s="706"/>
      <c r="E5" s="706"/>
      <c r="F5" s="706"/>
      <c r="G5" s="706"/>
      <c r="H5" s="706"/>
      <c r="I5" s="706"/>
      <c r="J5" s="706"/>
      <c r="K5" s="706"/>
      <c r="L5" s="706"/>
      <c r="M5" s="706"/>
      <c r="N5" s="706"/>
      <c r="O5" s="706"/>
      <c r="P5" s="706"/>
      <c r="Q5" s="707"/>
      <c r="R5" s="670">
        <v>667641</v>
      </c>
      <c r="S5" s="671"/>
      <c r="T5" s="671"/>
      <c r="U5" s="671"/>
      <c r="V5" s="671"/>
      <c r="W5" s="671"/>
      <c r="X5" s="671"/>
      <c r="Y5" s="718"/>
      <c r="Z5" s="731">
        <v>18.3</v>
      </c>
      <c r="AA5" s="731"/>
      <c r="AB5" s="731"/>
      <c r="AC5" s="731"/>
      <c r="AD5" s="732">
        <v>667641</v>
      </c>
      <c r="AE5" s="732"/>
      <c r="AF5" s="732"/>
      <c r="AG5" s="732"/>
      <c r="AH5" s="732"/>
      <c r="AI5" s="732"/>
      <c r="AJ5" s="732"/>
      <c r="AK5" s="732"/>
      <c r="AL5" s="719">
        <v>30.6</v>
      </c>
      <c r="AM5" s="688"/>
      <c r="AN5" s="688"/>
      <c r="AO5" s="720"/>
      <c r="AP5" s="705" t="s">
        <v>209</v>
      </c>
      <c r="AQ5" s="706"/>
      <c r="AR5" s="706"/>
      <c r="AS5" s="706"/>
      <c r="AT5" s="706"/>
      <c r="AU5" s="706"/>
      <c r="AV5" s="706"/>
      <c r="AW5" s="706"/>
      <c r="AX5" s="706"/>
      <c r="AY5" s="706"/>
      <c r="AZ5" s="706"/>
      <c r="BA5" s="706"/>
      <c r="BB5" s="706"/>
      <c r="BC5" s="706"/>
      <c r="BD5" s="706"/>
      <c r="BE5" s="706"/>
      <c r="BF5" s="707"/>
      <c r="BG5" s="620">
        <v>667641</v>
      </c>
      <c r="BH5" s="621"/>
      <c r="BI5" s="621"/>
      <c r="BJ5" s="621"/>
      <c r="BK5" s="621"/>
      <c r="BL5" s="621"/>
      <c r="BM5" s="621"/>
      <c r="BN5" s="622"/>
      <c r="BO5" s="673">
        <v>100</v>
      </c>
      <c r="BP5" s="673"/>
      <c r="BQ5" s="673"/>
      <c r="BR5" s="673"/>
      <c r="BS5" s="674">
        <v>1141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25608</v>
      </c>
      <c r="S6" s="621"/>
      <c r="T6" s="621"/>
      <c r="U6" s="621"/>
      <c r="V6" s="621"/>
      <c r="W6" s="621"/>
      <c r="X6" s="621"/>
      <c r="Y6" s="622"/>
      <c r="Z6" s="673">
        <v>0.7</v>
      </c>
      <c r="AA6" s="673"/>
      <c r="AB6" s="673"/>
      <c r="AC6" s="673"/>
      <c r="AD6" s="674">
        <v>25608</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667641</v>
      </c>
      <c r="BH6" s="621"/>
      <c r="BI6" s="621"/>
      <c r="BJ6" s="621"/>
      <c r="BK6" s="621"/>
      <c r="BL6" s="621"/>
      <c r="BM6" s="621"/>
      <c r="BN6" s="622"/>
      <c r="BO6" s="673">
        <v>100</v>
      </c>
      <c r="BP6" s="673"/>
      <c r="BQ6" s="673"/>
      <c r="BR6" s="673"/>
      <c r="BS6" s="674">
        <v>1141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51750</v>
      </c>
      <c r="CS6" s="621"/>
      <c r="CT6" s="621"/>
      <c r="CU6" s="621"/>
      <c r="CV6" s="621"/>
      <c r="CW6" s="621"/>
      <c r="CX6" s="621"/>
      <c r="CY6" s="622"/>
      <c r="CZ6" s="673">
        <v>1.6</v>
      </c>
      <c r="DA6" s="673"/>
      <c r="DB6" s="673"/>
      <c r="DC6" s="673"/>
      <c r="DD6" s="626" t="s">
        <v>216</v>
      </c>
      <c r="DE6" s="621"/>
      <c r="DF6" s="621"/>
      <c r="DG6" s="621"/>
      <c r="DH6" s="621"/>
      <c r="DI6" s="621"/>
      <c r="DJ6" s="621"/>
      <c r="DK6" s="621"/>
      <c r="DL6" s="621"/>
      <c r="DM6" s="621"/>
      <c r="DN6" s="621"/>
      <c r="DO6" s="621"/>
      <c r="DP6" s="622"/>
      <c r="DQ6" s="626">
        <v>51750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1357</v>
      </c>
      <c r="S7" s="621"/>
      <c r="T7" s="621"/>
      <c r="U7" s="621"/>
      <c r="V7" s="621"/>
      <c r="W7" s="621"/>
      <c r="X7" s="621"/>
      <c r="Y7" s="622"/>
      <c r="Z7" s="673">
        <v>0</v>
      </c>
      <c r="AA7" s="673"/>
      <c r="AB7" s="673"/>
      <c r="AC7" s="673"/>
      <c r="AD7" s="674">
        <v>1357</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287392</v>
      </c>
      <c r="BH7" s="621"/>
      <c r="BI7" s="621"/>
      <c r="BJ7" s="621"/>
      <c r="BK7" s="621"/>
      <c r="BL7" s="621"/>
      <c r="BM7" s="621"/>
      <c r="BN7" s="622"/>
      <c r="BO7" s="673">
        <v>43</v>
      </c>
      <c r="BP7" s="673"/>
      <c r="BQ7" s="673"/>
      <c r="BR7" s="673"/>
      <c r="BS7" s="674">
        <v>1141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629499</v>
      </c>
      <c r="CS7" s="621"/>
      <c r="CT7" s="621"/>
      <c r="CU7" s="621"/>
      <c r="CV7" s="621"/>
      <c r="CW7" s="621"/>
      <c r="CX7" s="621"/>
      <c r="CY7" s="622"/>
      <c r="CZ7" s="673">
        <v>19.3</v>
      </c>
      <c r="DA7" s="673"/>
      <c r="DB7" s="673"/>
      <c r="DC7" s="673"/>
      <c r="DD7" s="626">
        <v>55081</v>
      </c>
      <c r="DE7" s="621"/>
      <c r="DF7" s="621"/>
      <c r="DG7" s="621"/>
      <c r="DH7" s="621"/>
      <c r="DI7" s="621"/>
      <c r="DJ7" s="621"/>
      <c r="DK7" s="621"/>
      <c r="DL7" s="621"/>
      <c r="DM7" s="621"/>
      <c r="DN7" s="621"/>
      <c r="DO7" s="621"/>
      <c r="DP7" s="622"/>
      <c r="DQ7" s="626">
        <v>568999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5231</v>
      </c>
      <c r="S8" s="621"/>
      <c r="T8" s="621"/>
      <c r="U8" s="621"/>
      <c r="V8" s="621"/>
      <c r="W8" s="621"/>
      <c r="X8" s="621"/>
      <c r="Y8" s="622"/>
      <c r="Z8" s="673">
        <v>0.1</v>
      </c>
      <c r="AA8" s="673"/>
      <c r="AB8" s="673"/>
      <c r="AC8" s="673"/>
      <c r="AD8" s="674">
        <v>5231</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10563</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893378</v>
      </c>
      <c r="CS8" s="621"/>
      <c r="CT8" s="621"/>
      <c r="CU8" s="621"/>
      <c r="CV8" s="621"/>
      <c r="CW8" s="621"/>
      <c r="CX8" s="621"/>
      <c r="CY8" s="622"/>
      <c r="CZ8" s="673">
        <v>27.4</v>
      </c>
      <c r="DA8" s="673"/>
      <c r="DB8" s="673"/>
      <c r="DC8" s="673"/>
      <c r="DD8" s="626" t="s">
        <v>216</v>
      </c>
      <c r="DE8" s="621"/>
      <c r="DF8" s="621"/>
      <c r="DG8" s="621"/>
      <c r="DH8" s="621"/>
      <c r="DI8" s="621"/>
      <c r="DJ8" s="621"/>
      <c r="DK8" s="621"/>
      <c r="DL8" s="621"/>
      <c r="DM8" s="621"/>
      <c r="DN8" s="621"/>
      <c r="DO8" s="621"/>
      <c r="DP8" s="622"/>
      <c r="DQ8" s="626">
        <v>469154</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2716</v>
      </c>
      <c r="S9" s="621"/>
      <c r="T9" s="621"/>
      <c r="U9" s="621"/>
      <c r="V9" s="621"/>
      <c r="W9" s="621"/>
      <c r="X9" s="621"/>
      <c r="Y9" s="622"/>
      <c r="Z9" s="673">
        <v>0.1</v>
      </c>
      <c r="AA9" s="673"/>
      <c r="AB9" s="673"/>
      <c r="AC9" s="673"/>
      <c r="AD9" s="674">
        <v>2716</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258269</v>
      </c>
      <c r="BH9" s="621"/>
      <c r="BI9" s="621"/>
      <c r="BJ9" s="621"/>
      <c r="BK9" s="621"/>
      <c r="BL9" s="621"/>
      <c r="BM9" s="621"/>
      <c r="BN9" s="622"/>
      <c r="BO9" s="673">
        <v>38.700000000000003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302787</v>
      </c>
      <c r="CS9" s="621"/>
      <c r="CT9" s="621"/>
      <c r="CU9" s="621"/>
      <c r="CV9" s="621"/>
      <c r="CW9" s="621"/>
      <c r="CX9" s="621"/>
      <c r="CY9" s="622"/>
      <c r="CZ9" s="673">
        <v>9.3000000000000007</v>
      </c>
      <c r="DA9" s="673"/>
      <c r="DB9" s="673"/>
      <c r="DC9" s="673"/>
      <c r="DD9" s="626">
        <v>4990</v>
      </c>
      <c r="DE9" s="621"/>
      <c r="DF9" s="621"/>
      <c r="DG9" s="621"/>
      <c r="DH9" s="621"/>
      <c r="DI9" s="621"/>
      <c r="DJ9" s="621"/>
      <c r="DK9" s="621"/>
      <c r="DL9" s="621"/>
      <c r="DM9" s="621"/>
      <c r="DN9" s="621"/>
      <c r="DO9" s="621"/>
      <c r="DP9" s="622"/>
      <c r="DQ9" s="626">
        <v>269705</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107689</v>
      </c>
      <c r="S10" s="621"/>
      <c r="T10" s="621"/>
      <c r="U10" s="621"/>
      <c r="V10" s="621"/>
      <c r="W10" s="621"/>
      <c r="X10" s="621"/>
      <c r="Y10" s="622"/>
      <c r="Z10" s="673">
        <v>3</v>
      </c>
      <c r="AA10" s="673"/>
      <c r="AB10" s="673"/>
      <c r="AC10" s="673"/>
      <c r="AD10" s="674">
        <v>107689</v>
      </c>
      <c r="AE10" s="674"/>
      <c r="AF10" s="674"/>
      <c r="AG10" s="674"/>
      <c r="AH10" s="674"/>
      <c r="AI10" s="674"/>
      <c r="AJ10" s="674"/>
      <c r="AK10" s="674"/>
      <c r="AL10" s="643">
        <v>4.9000000000000004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10862</v>
      </c>
      <c r="BH10" s="621"/>
      <c r="BI10" s="621"/>
      <c r="BJ10" s="621"/>
      <c r="BK10" s="621"/>
      <c r="BL10" s="621"/>
      <c r="BM10" s="621"/>
      <c r="BN10" s="622"/>
      <c r="BO10" s="673">
        <v>1.6</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7698</v>
      </c>
      <c r="BH11" s="621"/>
      <c r="BI11" s="621"/>
      <c r="BJ11" s="621"/>
      <c r="BK11" s="621"/>
      <c r="BL11" s="621"/>
      <c r="BM11" s="621"/>
      <c r="BN11" s="622"/>
      <c r="BO11" s="673">
        <v>1.2</v>
      </c>
      <c r="BP11" s="673"/>
      <c r="BQ11" s="673"/>
      <c r="BR11" s="673"/>
      <c r="BS11" s="626">
        <v>1141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75619</v>
      </c>
      <c r="CS11" s="621"/>
      <c r="CT11" s="621"/>
      <c r="CU11" s="621"/>
      <c r="CV11" s="621"/>
      <c r="CW11" s="621"/>
      <c r="CX11" s="621"/>
      <c r="CY11" s="622"/>
      <c r="CZ11" s="673">
        <v>2.2999999999999998</v>
      </c>
      <c r="DA11" s="673"/>
      <c r="DB11" s="673"/>
      <c r="DC11" s="673"/>
      <c r="DD11" s="626">
        <v>8988</v>
      </c>
      <c r="DE11" s="621"/>
      <c r="DF11" s="621"/>
      <c r="DG11" s="621"/>
      <c r="DH11" s="621"/>
      <c r="DI11" s="621"/>
      <c r="DJ11" s="621"/>
      <c r="DK11" s="621"/>
      <c r="DL11" s="621"/>
      <c r="DM11" s="621"/>
      <c r="DN11" s="621"/>
      <c r="DO11" s="621"/>
      <c r="DP11" s="622"/>
      <c r="DQ11" s="626">
        <v>50888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299638</v>
      </c>
      <c r="BH12" s="621"/>
      <c r="BI12" s="621"/>
      <c r="BJ12" s="621"/>
      <c r="BK12" s="621"/>
      <c r="BL12" s="621"/>
      <c r="BM12" s="621"/>
      <c r="BN12" s="622"/>
      <c r="BO12" s="673">
        <v>44.9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12168</v>
      </c>
      <c r="CS12" s="621"/>
      <c r="CT12" s="621"/>
      <c r="CU12" s="621"/>
      <c r="CV12" s="621"/>
      <c r="CW12" s="621"/>
      <c r="CX12" s="621"/>
      <c r="CY12" s="622"/>
      <c r="CZ12" s="673">
        <v>0.4</v>
      </c>
      <c r="DA12" s="673"/>
      <c r="DB12" s="673"/>
      <c r="DC12" s="673"/>
      <c r="DD12" s="626">
        <v>4872</v>
      </c>
      <c r="DE12" s="621"/>
      <c r="DF12" s="621"/>
      <c r="DG12" s="621"/>
      <c r="DH12" s="621"/>
      <c r="DI12" s="621"/>
      <c r="DJ12" s="621"/>
      <c r="DK12" s="621"/>
      <c r="DL12" s="621"/>
      <c r="DM12" s="621"/>
      <c r="DN12" s="621"/>
      <c r="DO12" s="621"/>
      <c r="DP12" s="622"/>
      <c r="DQ12" s="626">
        <v>10448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6242</v>
      </c>
      <c r="S13" s="621"/>
      <c r="T13" s="621"/>
      <c r="U13" s="621"/>
      <c r="V13" s="621"/>
      <c r="W13" s="621"/>
      <c r="X13" s="621"/>
      <c r="Y13" s="622"/>
      <c r="Z13" s="673">
        <v>0.2</v>
      </c>
      <c r="AA13" s="673"/>
      <c r="AB13" s="673"/>
      <c r="AC13" s="673"/>
      <c r="AD13" s="674">
        <v>6242</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298182</v>
      </c>
      <c r="BH13" s="621"/>
      <c r="BI13" s="621"/>
      <c r="BJ13" s="621"/>
      <c r="BK13" s="621"/>
      <c r="BL13" s="621"/>
      <c r="BM13" s="621"/>
      <c r="BN13" s="622"/>
      <c r="BO13" s="673">
        <v>44.7</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243900</v>
      </c>
      <c r="CS13" s="621"/>
      <c r="CT13" s="621"/>
      <c r="CU13" s="621"/>
      <c r="CV13" s="621"/>
      <c r="CW13" s="621"/>
      <c r="CX13" s="621"/>
      <c r="CY13" s="622"/>
      <c r="CZ13" s="673">
        <v>7.5</v>
      </c>
      <c r="DA13" s="673"/>
      <c r="DB13" s="673"/>
      <c r="DC13" s="673"/>
      <c r="DD13" s="626">
        <v>98626</v>
      </c>
      <c r="DE13" s="621"/>
      <c r="DF13" s="621"/>
      <c r="DG13" s="621"/>
      <c r="DH13" s="621"/>
      <c r="DI13" s="621"/>
      <c r="DJ13" s="621"/>
      <c r="DK13" s="621"/>
      <c r="DL13" s="621"/>
      <c r="DM13" s="621"/>
      <c r="DN13" s="621"/>
      <c r="DO13" s="621"/>
      <c r="DP13" s="622"/>
      <c r="DQ13" s="626">
        <v>155532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19990</v>
      </c>
      <c r="BH14" s="621"/>
      <c r="BI14" s="621"/>
      <c r="BJ14" s="621"/>
      <c r="BK14" s="621"/>
      <c r="BL14" s="621"/>
      <c r="BM14" s="621"/>
      <c r="BN14" s="622"/>
      <c r="BO14" s="673">
        <v>3</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148491</v>
      </c>
      <c r="CS14" s="621"/>
      <c r="CT14" s="621"/>
      <c r="CU14" s="621"/>
      <c r="CV14" s="621"/>
      <c r="CW14" s="621"/>
      <c r="CX14" s="621"/>
      <c r="CY14" s="622"/>
      <c r="CZ14" s="673">
        <v>4.5999999999999996</v>
      </c>
      <c r="DA14" s="673"/>
      <c r="DB14" s="673"/>
      <c r="DC14" s="673"/>
      <c r="DD14" s="626" t="s">
        <v>111</v>
      </c>
      <c r="DE14" s="621"/>
      <c r="DF14" s="621"/>
      <c r="DG14" s="621"/>
      <c r="DH14" s="621"/>
      <c r="DI14" s="621"/>
      <c r="DJ14" s="621"/>
      <c r="DK14" s="621"/>
      <c r="DL14" s="621"/>
      <c r="DM14" s="621"/>
      <c r="DN14" s="621"/>
      <c r="DO14" s="621"/>
      <c r="DP14" s="622"/>
      <c r="DQ14" s="626">
        <v>136040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2906</v>
      </c>
      <c r="S15" s="621"/>
      <c r="T15" s="621"/>
      <c r="U15" s="621"/>
      <c r="V15" s="621"/>
      <c r="W15" s="621"/>
      <c r="X15" s="621"/>
      <c r="Y15" s="622"/>
      <c r="Z15" s="673">
        <v>0.1</v>
      </c>
      <c r="AA15" s="673"/>
      <c r="AB15" s="673"/>
      <c r="AC15" s="673"/>
      <c r="AD15" s="674">
        <v>2906</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60621</v>
      </c>
      <c r="BH15" s="621"/>
      <c r="BI15" s="621"/>
      <c r="BJ15" s="621"/>
      <c r="BK15" s="621"/>
      <c r="BL15" s="621"/>
      <c r="BM15" s="621"/>
      <c r="BN15" s="622"/>
      <c r="BO15" s="673">
        <v>9.1</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462496</v>
      </c>
      <c r="CS15" s="621"/>
      <c r="CT15" s="621"/>
      <c r="CU15" s="621"/>
      <c r="CV15" s="621"/>
      <c r="CW15" s="621"/>
      <c r="CX15" s="621"/>
      <c r="CY15" s="622"/>
      <c r="CZ15" s="673">
        <v>14.2</v>
      </c>
      <c r="DA15" s="673"/>
      <c r="DB15" s="673"/>
      <c r="DC15" s="673"/>
      <c r="DD15" s="626">
        <v>160498</v>
      </c>
      <c r="DE15" s="621"/>
      <c r="DF15" s="621"/>
      <c r="DG15" s="621"/>
      <c r="DH15" s="621"/>
      <c r="DI15" s="621"/>
      <c r="DJ15" s="621"/>
      <c r="DK15" s="621"/>
      <c r="DL15" s="621"/>
      <c r="DM15" s="621"/>
      <c r="DN15" s="621"/>
      <c r="DO15" s="621"/>
      <c r="DP15" s="622"/>
      <c r="DQ15" s="626">
        <v>296605</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1507425</v>
      </c>
      <c r="S16" s="621"/>
      <c r="T16" s="621"/>
      <c r="U16" s="621"/>
      <c r="V16" s="621"/>
      <c r="W16" s="621"/>
      <c r="X16" s="621"/>
      <c r="Y16" s="622"/>
      <c r="Z16" s="673">
        <v>41.3</v>
      </c>
      <c r="AA16" s="673"/>
      <c r="AB16" s="673"/>
      <c r="AC16" s="673"/>
      <c r="AD16" s="674">
        <v>1340508</v>
      </c>
      <c r="AE16" s="674"/>
      <c r="AF16" s="674"/>
      <c r="AG16" s="674"/>
      <c r="AH16" s="674"/>
      <c r="AI16" s="674"/>
      <c r="AJ16" s="674"/>
      <c r="AK16" s="674"/>
      <c r="AL16" s="643">
        <v>61.5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3962</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117</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1340508</v>
      </c>
      <c r="S17" s="621"/>
      <c r="T17" s="621"/>
      <c r="U17" s="621"/>
      <c r="V17" s="621"/>
      <c r="W17" s="621"/>
      <c r="X17" s="621"/>
      <c r="Y17" s="622"/>
      <c r="Z17" s="673">
        <v>36.799999999999997</v>
      </c>
      <c r="AA17" s="673"/>
      <c r="AB17" s="673"/>
      <c r="AC17" s="673"/>
      <c r="AD17" s="674">
        <v>1340508</v>
      </c>
      <c r="AE17" s="674"/>
      <c r="AF17" s="674"/>
      <c r="AG17" s="674"/>
      <c r="AH17" s="674"/>
      <c r="AI17" s="674"/>
      <c r="AJ17" s="674"/>
      <c r="AK17" s="674"/>
      <c r="AL17" s="643">
        <v>61.5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437553</v>
      </c>
      <c r="CS17" s="621"/>
      <c r="CT17" s="621"/>
      <c r="CU17" s="621"/>
      <c r="CV17" s="621"/>
      <c r="CW17" s="621"/>
      <c r="CX17" s="621"/>
      <c r="CY17" s="622"/>
      <c r="CZ17" s="673">
        <v>13.4</v>
      </c>
      <c r="DA17" s="673"/>
      <c r="DB17" s="673"/>
      <c r="DC17" s="673"/>
      <c r="DD17" s="626" t="s">
        <v>111</v>
      </c>
      <c r="DE17" s="621"/>
      <c r="DF17" s="621"/>
      <c r="DG17" s="621"/>
      <c r="DH17" s="621"/>
      <c r="DI17" s="621"/>
      <c r="DJ17" s="621"/>
      <c r="DK17" s="621"/>
      <c r="DL17" s="621"/>
      <c r="DM17" s="621"/>
      <c r="DN17" s="621"/>
      <c r="DO17" s="621"/>
      <c r="DP17" s="622"/>
      <c r="DQ17" s="626">
        <v>424569</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166917</v>
      </c>
      <c r="S18" s="621"/>
      <c r="T18" s="621"/>
      <c r="U18" s="621"/>
      <c r="V18" s="621"/>
      <c r="W18" s="621"/>
      <c r="X18" s="621"/>
      <c r="Y18" s="622"/>
      <c r="Z18" s="673">
        <v>4.5999999999999996</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2326815</v>
      </c>
      <c r="S20" s="621"/>
      <c r="T20" s="621"/>
      <c r="U20" s="621"/>
      <c r="V20" s="621"/>
      <c r="W20" s="621"/>
      <c r="X20" s="621"/>
      <c r="Y20" s="622"/>
      <c r="Z20" s="673">
        <v>63.8</v>
      </c>
      <c r="AA20" s="673"/>
      <c r="AB20" s="673"/>
      <c r="AC20" s="673"/>
      <c r="AD20" s="674">
        <v>2159898</v>
      </c>
      <c r="AE20" s="674"/>
      <c r="AF20" s="674"/>
      <c r="AG20" s="674"/>
      <c r="AH20" s="674"/>
      <c r="AI20" s="674"/>
      <c r="AJ20" s="674"/>
      <c r="AK20" s="674"/>
      <c r="AL20" s="643">
        <v>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3261603</v>
      </c>
      <c r="CS20" s="621"/>
      <c r="CT20" s="621"/>
      <c r="CU20" s="621"/>
      <c r="CV20" s="621"/>
      <c r="CW20" s="621"/>
      <c r="CX20" s="621"/>
      <c r="CY20" s="622"/>
      <c r="CZ20" s="673">
        <v>100</v>
      </c>
      <c r="DA20" s="673"/>
      <c r="DB20" s="673"/>
      <c r="DC20" s="673"/>
      <c r="DD20" s="626">
        <v>333055</v>
      </c>
      <c r="DE20" s="621"/>
      <c r="DF20" s="621"/>
      <c r="DG20" s="621"/>
      <c r="DH20" s="621"/>
      <c r="DI20" s="621"/>
      <c r="DJ20" s="621"/>
      <c r="DK20" s="621"/>
      <c r="DL20" s="621"/>
      <c r="DM20" s="621"/>
      <c r="DN20" s="621"/>
      <c r="DO20" s="621"/>
      <c r="DP20" s="622"/>
      <c r="DQ20" s="626">
        <v>2433807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664</v>
      </c>
      <c r="S21" s="621"/>
      <c r="T21" s="621"/>
      <c r="U21" s="621"/>
      <c r="V21" s="621"/>
      <c r="W21" s="621"/>
      <c r="X21" s="621"/>
      <c r="Y21" s="622"/>
      <c r="Z21" s="673">
        <v>0</v>
      </c>
      <c r="AA21" s="673"/>
      <c r="AB21" s="673"/>
      <c r="AC21" s="673"/>
      <c r="AD21" s="674">
        <v>664</v>
      </c>
      <c r="AE21" s="674"/>
      <c r="AF21" s="674"/>
      <c r="AG21" s="674"/>
      <c r="AH21" s="674"/>
      <c r="AI21" s="674"/>
      <c r="AJ21" s="674"/>
      <c r="AK21" s="674"/>
      <c r="AL21" s="643">
        <v>0</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63278</v>
      </c>
      <c r="S22" s="621"/>
      <c r="T22" s="621"/>
      <c r="U22" s="621"/>
      <c r="V22" s="621"/>
      <c r="W22" s="621"/>
      <c r="X22" s="621"/>
      <c r="Y22" s="622"/>
      <c r="Z22" s="673">
        <v>1.7</v>
      </c>
      <c r="AA22" s="673"/>
      <c r="AB22" s="673"/>
      <c r="AC22" s="673"/>
      <c r="AD22" s="674" t="s">
        <v>111</v>
      </c>
      <c r="AE22" s="674"/>
      <c r="AF22" s="674"/>
      <c r="AG22" s="674"/>
      <c r="AH22" s="674"/>
      <c r="AI22" s="674"/>
      <c r="AJ22" s="674"/>
      <c r="AK22" s="674"/>
      <c r="AL22" s="643" t="s">
        <v>111</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29233</v>
      </c>
      <c r="S23" s="621"/>
      <c r="T23" s="621"/>
      <c r="U23" s="621"/>
      <c r="V23" s="621"/>
      <c r="W23" s="621"/>
      <c r="X23" s="621"/>
      <c r="Y23" s="622"/>
      <c r="Z23" s="673">
        <v>0.8</v>
      </c>
      <c r="AA23" s="673"/>
      <c r="AB23" s="673"/>
      <c r="AC23" s="673"/>
      <c r="AD23" s="674">
        <v>3101</v>
      </c>
      <c r="AE23" s="674"/>
      <c r="AF23" s="674"/>
      <c r="AG23" s="674"/>
      <c r="AH23" s="674"/>
      <c r="AI23" s="674"/>
      <c r="AJ23" s="674"/>
      <c r="AK23" s="674"/>
      <c r="AL23" s="643">
        <v>0.1</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19751</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1597084</v>
      </c>
      <c r="CS24" s="671"/>
      <c r="CT24" s="671"/>
      <c r="CU24" s="671"/>
      <c r="CV24" s="671"/>
      <c r="CW24" s="671"/>
      <c r="CX24" s="671"/>
      <c r="CY24" s="718"/>
      <c r="CZ24" s="722">
        <v>49</v>
      </c>
      <c r="DA24" s="723"/>
      <c r="DB24" s="723"/>
      <c r="DC24" s="724"/>
      <c r="DD24" s="717">
        <v>1214831</v>
      </c>
      <c r="DE24" s="671"/>
      <c r="DF24" s="671"/>
      <c r="DG24" s="671"/>
      <c r="DH24" s="671"/>
      <c r="DI24" s="671"/>
      <c r="DJ24" s="671"/>
      <c r="DK24" s="718"/>
      <c r="DL24" s="717">
        <v>1194749</v>
      </c>
      <c r="DM24" s="671"/>
      <c r="DN24" s="671"/>
      <c r="DO24" s="671"/>
      <c r="DP24" s="671"/>
      <c r="DQ24" s="671"/>
      <c r="DR24" s="671"/>
      <c r="DS24" s="671"/>
      <c r="DT24" s="671"/>
      <c r="DU24" s="671"/>
      <c r="DV24" s="718"/>
      <c r="DW24" s="719">
        <v>52.3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328192</v>
      </c>
      <c r="S25" s="621"/>
      <c r="T25" s="621"/>
      <c r="U25" s="621"/>
      <c r="V25" s="621"/>
      <c r="W25" s="621"/>
      <c r="X25" s="621"/>
      <c r="Y25" s="622"/>
      <c r="Z25" s="673">
        <v>9</v>
      </c>
      <c r="AA25" s="673"/>
      <c r="AB25" s="673"/>
      <c r="AC25" s="673"/>
      <c r="AD25" s="674" t="s">
        <v>111</v>
      </c>
      <c r="AE25" s="674"/>
      <c r="AF25" s="674"/>
      <c r="AG25" s="674"/>
      <c r="AH25" s="674"/>
      <c r="AI25" s="674"/>
      <c r="AJ25" s="674"/>
      <c r="AK25" s="674"/>
      <c r="AL25" s="643" t="s">
        <v>111</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715571</v>
      </c>
      <c r="CS25" s="639"/>
      <c r="CT25" s="639"/>
      <c r="CU25" s="639"/>
      <c r="CV25" s="639"/>
      <c r="CW25" s="639"/>
      <c r="CX25" s="639"/>
      <c r="CY25" s="640"/>
      <c r="CZ25" s="623">
        <v>21.9</v>
      </c>
      <c r="DA25" s="641"/>
      <c r="DB25" s="641"/>
      <c r="DC25" s="642"/>
      <c r="DD25" s="626">
        <v>678351</v>
      </c>
      <c r="DE25" s="639"/>
      <c r="DF25" s="639"/>
      <c r="DG25" s="639"/>
      <c r="DH25" s="639"/>
      <c r="DI25" s="639"/>
      <c r="DJ25" s="639"/>
      <c r="DK25" s="640"/>
      <c r="DL25" s="626">
        <v>658269</v>
      </c>
      <c r="DM25" s="639"/>
      <c r="DN25" s="639"/>
      <c r="DO25" s="639"/>
      <c r="DP25" s="639"/>
      <c r="DQ25" s="639"/>
      <c r="DR25" s="639"/>
      <c r="DS25" s="639"/>
      <c r="DT25" s="639"/>
      <c r="DU25" s="639"/>
      <c r="DV25" s="640"/>
      <c r="DW25" s="643">
        <v>28.8</v>
      </c>
      <c r="DX25" s="644"/>
      <c r="DY25" s="644"/>
      <c r="DZ25" s="644"/>
      <c r="EA25" s="644"/>
      <c r="EB25" s="644"/>
      <c r="EC25" s="645"/>
    </row>
    <row r="26" spans="2:133" ht="11.25" customHeight="1" x14ac:dyDescent="0.15">
      <c r="B26" s="711" t="s">
        <v>277</v>
      </c>
      <c r="C26" s="712"/>
      <c r="D26" s="712"/>
      <c r="E26" s="712"/>
      <c r="F26" s="712"/>
      <c r="G26" s="712"/>
      <c r="H26" s="712"/>
      <c r="I26" s="712"/>
      <c r="J26" s="712"/>
      <c r="K26" s="712"/>
      <c r="L26" s="712"/>
      <c r="M26" s="712"/>
      <c r="N26" s="712"/>
      <c r="O26" s="712"/>
      <c r="P26" s="712"/>
      <c r="Q26" s="713"/>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444860</v>
      </c>
      <c r="CS26" s="621"/>
      <c r="CT26" s="621"/>
      <c r="CU26" s="621"/>
      <c r="CV26" s="621"/>
      <c r="CW26" s="621"/>
      <c r="CX26" s="621"/>
      <c r="CY26" s="622"/>
      <c r="CZ26" s="623">
        <v>13.6</v>
      </c>
      <c r="DA26" s="641"/>
      <c r="DB26" s="641"/>
      <c r="DC26" s="642"/>
      <c r="DD26" s="626">
        <v>407650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196196</v>
      </c>
      <c r="S27" s="621"/>
      <c r="T27" s="621"/>
      <c r="U27" s="621"/>
      <c r="V27" s="621"/>
      <c r="W27" s="621"/>
      <c r="X27" s="621"/>
      <c r="Y27" s="622"/>
      <c r="Z27" s="673">
        <v>5.4</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667641</v>
      </c>
      <c r="BH27" s="621"/>
      <c r="BI27" s="621"/>
      <c r="BJ27" s="621"/>
      <c r="BK27" s="621"/>
      <c r="BL27" s="621"/>
      <c r="BM27" s="621"/>
      <c r="BN27" s="622"/>
      <c r="BO27" s="673">
        <v>100</v>
      </c>
      <c r="BP27" s="673"/>
      <c r="BQ27" s="673"/>
      <c r="BR27" s="673"/>
      <c r="BS27" s="626">
        <v>1141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443960</v>
      </c>
      <c r="CS27" s="639"/>
      <c r="CT27" s="639"/>
      <c r="CU27" s="639"/>
      <c r="CV27" s="639"/>
      <c r="CW27" s="639"/>
      <c r="CX27" s="639"/>
      <c r="CY27" s="640"/>
      <c r="CZ27" s="623">
        <v>13.6</v>
      </c>
      <c r="DA27" s="641"/>
      <c r="DB27" s="641"/>
      <c r="DC27" s="642"/>
      <c r="DD27" s="626">
        <v>111911</v>
      </c>
      <c r="DE27" s="639"/>
      <c r="DF27" s="639"/>
      <c r="DG27" s="639"/>
      <c r="DH27" s="639"/>
      <c r="DI27" s="639"/>
      <c r="DJ27" s="639"/>
      <c r="DK27" s="640"/>
      <c r="DL27" s="626">
        <v>111911</v>
      </c>
      <c r="DM27" s="639"/>
      <c r="DN27" s="639"/>
      <c r="DO27" s="639"/>
      <c r="DP27" s="639"/>
      <c r="DQ27" s="639"/>
      <c r="DR27" s="639"/>
      <c r="DS27" s="639"/>
      <c r="DT27" s="639"/>
      <c r="DU27" s="639"/>
      <c r="DV27" s="640"/>
      <c r="DW27" s="643">
        <v>4.9000000000000004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8851</v>
      </c>
      <c r="S28" s="621"/>
      <c r="T28" s="621"/>
      <c r="U28" s="621"/>
      <c r="V28" s="621"/>
      <c r="W28" s="621"/>
      <c r="X28" s="621"/>
      <c r="Y28" s="622"/>
      <c r="Z28" s="673">
        <v>0.2</v>
      </c>
      <c r="AA28" s="673"/>
      <c r="AB28" s="673"/>
      <c r="AC28" s="673"/>
      <c r="AD28" s="674">
        <v>8457</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437553</v>
      </c>
      <c r="CS28" s="621"/>
      <c r="CT28" s="621"/>
      <c r="CU28" s="621"/>
      <c r="CV28" s="621"/>
      <c r="CW28" s="621"/>
      <c r="CX28" s="621"/>
      <c r="CY28" s="622"/>
      <c r="CZ28" s="623">
        <v>13.4</v>
      </c>
      <c r="DA28" s="641"/>
      <c r="DB28" s="641"/>
      <c r="DC28" s="642"/>
      <c r="DD28" s="626">
        <v>424569</v>
      </c>
      <c r="DE28" s="621"/>
      <c r="DF28" s="621"/>
      <c r="DG28" s="621"/>
      <c r="DH28" s="621"/>
      <c r="DI28" s="621"/>
      <c r="DJ28" s="621"/>
      <c r="DK28" s="622"/>
      <c r="DL28" s="626">
        <v>424569</v>
      </c>
      <c r="DM28" s="621"/>
      <c r="DN28" s="621"/>
      <c r="DO28" s="621"/>
      <c r="DP28" s="621"/>
      <c r="DQ28" s="621"/>
      <c r="DR28" s="621"/>
      <c r="DS28" s="621"/>
      <c r="DT28" s="621"/>
      <c r="DU28" s="621"/>
      <c r="DV28" s="622"/>
      <c r="DW28" s="643">
        <v>18.600000000000001</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933</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708"/>
      <c r="BI29" s="708"/>
      <c r="BJ29" s="708"/>
      <c r="BK29" s="708"/>
      <c r="BL29" s="708"/>
      <c r="BM29" s="708"/>
      <c r="BN29" s="708"/>
      <c r="BO29" s="708"/>
      <c r="BP29" s="708"/>
      <c r="BQ29" s="709"/>
      <c r="BR29" s="680" t="s">
        <v>287</v>
      </c>
      <c r="BS29" s="708"/>
      <c r="BT29" s="708"/>
      <c r="BU29" s="708"/>
      <c r="BV29" s="708"/>
      <c r="BW29" s="708"/>
      <c r="BX29" s="708"/>
      <c r="BY29" s="708"/>
      <c r="BZ29" s="708"/>
      <c r="CA29" s="708"/>
      <c r="CB29" s="709"/>
      <c r="CD29" s="690" t="s">
        <v>288</v>
      </c>
      <c r="CE29" s="691"/>
      <c r="CF29" s="657" t="s">
        <v>58</v>
      </c>
      <c r="CG29" s="654"/>
      <c r="CH29" s="654"/>
      <c r="CI29" s="654"/>
      <c r="CJ29" s="654"/>
      <c r="CK29" s="654"/>
      <c r="CL29" s="654"/>
      <c r="CM29" s="654"/>
      <c r="CN29" s="654"/>
      <c r="CO29" s="654"/>
      <c r="CP29" s="654"/>
      <c r="CQ29" s="655"/>
      <c r="CR29" s="620">
        <v>437553</v>
      </c>
      <c r="CS29" s="639"/>
      <c r="CT29" s="639"/>
      <c r="CU29" s="639"/>
      <c r="CV29" s="639"/>
      <c r="CW29" s="639"/>
      <c r="CX29" s="639"/>
      <c r="CY29" s="640"/>
      <c r="CZ29" s="623">
        <v>13.4</v>
      </c>
      <c r="DA29" s="641"/>
      <c r="DB29" s="641"/>
      <c r="DC29" s="642"/>
      <c r="DD29" s="626">
        <v>424569</v>
      </c>
      <c r="DE29" s="639"/>
      <c r="DF29" s="639"/>
      <c r="DG29" s="639"/>
      <c r="DH29" s="639"/>
      <c r="DI29" s="639"/>
      <c r="DJ29" s="639"/>
      <c r="DK29" s="640"/>
      <c r="DL29" s="626">
        <v>424569</v>
      </c>
      <c r="DM29" s="639"/>
      <c r="DN29" s="639"/>
      <c r="DO29" s="639"/>
      <c r="DP29" s="639"/>
      <c r="DQ29" s="639"/>
      <c r="DR29" s="639"/>
      <c r="DS29" s="639"/>
      <c r="DT29" s="639"/>
      <c r="DU29" s="639"/>
      <c r="DV29" s="640"/>
      <c r="DW29" s="643">
        <v>18.600000000000001</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8564</v>
      </c>
      <c r="S30" s="621"/>
      <c r="T30" s="621"/>
      <c r="U30" s="621"/>
      <c r="V30" s="621"/>
      <c r="W30" s="621"/>
      <c r="X30" s="621"/>
      <c r="Y30" s="622"/>
      <c r="Z30" s="673">
        <v>0.2</v>
      </c>
      <c r="AA30" s="673"/>
      <c r="AB30" s="673"/>
      <c r="AC30" s="673"/>
      <c r="AD30" s="674" t="s">
        <v>111</v>
      </c>
      <c r="AE30" s="674"/>
      <c r="AF30" s="674"/>
      <c r="AG30" s="674"/>
      <c r="AH30" s="674"/>
      <c r="AI30" s="674"/>
      <c r="AJ30" s="674"/>
      <c r="AK30" s="674"/>
      <c r="AL30" s="643" t="s">
        <v>111</v>
      </c>
      <c r="AM30" s="675"/>
      <c r="AN30" s="675"/>
      <c r="AO30" s="676"/>
      <c r="AP30" s="696" t="s">
        <v>290</v>
      </c>
      <c r="AQ30" s="697"/>
      <c r="AR30" s="697"/>
      <c r="AS30" s="697"/>
      <c r="AT30" s="702" t="s">
        <v>291</v>
      </c>
      <c r="AU30" s="184"/>
      <c r="AV30" s="184"/>
      <c r="AW30" s="184"/>
      <c r="AX30" s="705" t="s">
        <v>170</v>
      </c>
      <c r="AY30" s="706"/>
      <c r="AZ30" s="706"/>
      <c r="BA30" s="706"/>
      <c r="BB30" s="706"/>
      <c r="BC30" s="706"/>
      <c r="BD30" s="706"/>
      <c r="BE30" s="706"/>
      <c r="BF30" s="707"/>
      <c r="BG30" s="686">
        <v>98.3</v>
      </c>
      <c r="BH30" s="687"/>
      <c r="BI30" s="687"/>
      <c r="BJ30" s="687"/>
      <c r="BK30" s="687"/>
      <c r="BL30" s="687"/>
      <c r="BM30" s="688">
        <v>93.1</v>
      </c>
      <c r="BN30" s="687"/>
      <c r="BO30" s="687"/>
      <c r="BP30" s="687"/>
      <c r="BQ30" s="689"/>
      <c r="BR30" s="686">
        <v>98.7</v>
      </c>
      <c r="BS30" s="687"/>
      <c r="BT30" s="687"/>
      <c r="BU30" s="687"/>
      <c r="BV30" s="687"/>
      <c r="BW30" s="687"/>
      <c r="BX30" s="688">
        <v>94.1</v>
      </c>
      <c r="BY30" s="687"/>
      <c r="BZ30" s="687"/>
      <c r="CA30" s="687"/>
      <c r="CB30" s="689"/>
      <c r="CD30" s="692"/>
      <c r="CE30" s="693"/>
      <c r="CF30" s="657" t="s">
        <v>292</v>
      </c>
      <c r="CG30" s="654"/>
      <c r="CH30" s="654"/>
      <c r="CI30" s="654"/>
      <c r="CJ30" s="654"/>
      <c r="CK30" s="654"/>
      <c r="CL30" s="654"/>
      <c r="CM30" s="654"/>
      <c r="CN30" s="654"/>
      <c r="CO30" s="654"/>
      <c r="CP30" s="654"/>
      <c r="CQ30" s="655"/>
      <c r="CR30" s="620">
        <v>391460</v>
      </c>
      <c r="CS30" s="621"/>
      <c r="CT30" s="621"/>
      <c r="CU30" s="621"/>
      <c r="CV30" s="621"/>
      <c r="CW30" s="621"/>
      <c r="CX30" s="621"/>
      <c r="CY30" s="622"/>
      <c r="CZ30" s="623">
        <v>12</v>
      </c>
      <c r="DA30" s="641"/>
      <c r="DB30" s="641"/>
      <c r="DC30" s="642"/>
      <c r="DD30" s="626">
        <v>378476</v>
      </c>
      <c r="DE30" s="621"/>
      <c r="DF30" s="621"/>
      <c r="DG30" s="621"/>
      <c r="DH30" s="621"/>
      <c r="DI30" s="621"/>
      <c r="DJ30" s="621"/>
      <c r="DK30" s="622"/>
      <c r="DL30" s="626">
        <v>378476</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339130</v>
      </c>
      <c r="S31" s="621"/>
      <c r="T31" s="621"/>
      <c r="U31" s="621"/>
      <c r="V31" s="621"/>
      <c r="W31" s="621"/>
      <c r="X31" s="621"/>
      <c r="Y31" s="622"/>
      <c r="Z31" s="673">
        <v>9.3000000000000007</v>
      </c>
      <c r="AA31" s="673"/>
      <c r="AB31" s="673"/>
      <c r="AC31" s="673"/>
      <c r="AD31" s="674" t="s">
        <v>111</v>
      </c>
      <c r="AE31" s="674"/>
      <c r="AF31" s="674"/>
      <c r="AG31" s="674"/>
      <c r="AH31" s="674"/>
      <c r="AI31" s="674"/>
      <c r="AJ31" s="674"/>
      <c r="AK31" s="674"/>
      <c r="AL31" s="643" t="s">
        <v>111</v>
      </c>
      <c r="AM31" s="675"/>
      <c r="AN31" s="675"/>
      <c r="AO31" s="676"/>
      <c r="AP31" s="698"/>
      <c r="AQ31" s="699"/>
      <c r="AR31" s="699"/>
      <c r="AS31" s="699"/>
      <c r="AT31" s="703"/>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95.8</v>
      </c>
      <c r="BN31" s="685"/>
      <c r="BO31" s="685"/>
      <c r="BP31" s="685"/>
      <c r="BQ31" s="649"/>
      <c r="BR31" s="684">
        <v>98.8</v>
      </c>
      <c r="BS31" s="639"/>
      <c r="BT31" s="639"/>
      <c r="BU31" s="639"/>
      <c r="BV31" s="639"/>
      <c r="BW31" s="639"/>
      <c r="BX31" s="675">
        <v>96.4</v>
      </c>
      <c r="BY31" s="685"/>
      <c r="BZ31" s="685"/>
      <c r="CA31" s="685"/>
      <c r="CB31" s="649"/>
      <c r="CD31" s="692"/>
      <c r="CE31" s="693"/>
      <c r="CF31" s="657" t="s">
        <v>296</v>
      </c>
      <c r="CG31" s="654"/>
      <c r="CH31" s="654"/>
      <c r="CI31" s="654"/>
      <c r="CJ31" s="654"/>
      <c r="CK31" s="654"/>
      <c r="CL31" s="654"/>
      <c r="CM31" s="654"/>
      <c r="CN31" s="654"/>
      <c r="CO31" s="654"/>
      <c r="CP31" s="654"/>
      <c r="CQ31" s="655"/>
      <c r="CR31" s="620">
        <v>46093</v>
      </c>
      <c r="CS31" s="639"/>
      <c r="CT31" s="639"/>
      <c r="CU31" s="639"/>
      <c r="CV31" s="639"/>
      <c r="CW31" s="639"/>
      <c r="CX31" s="639"/>
      <c r="CY31" s="640"/>
      <c r="CZ31" s="623">
        <v>1.4</v>
      </c>
      <c r="DA31" s="641"/>
      <c r="DB31" s="641"/>
      <c r="DC31" s="642"/>
      <c r="DD31" s="626">
        <v>46093</v>
      </c>
      <c r="DE31" s="639"/>
      <c r="DF31" s="639"/>
      <c r="DG31" s="639"/>
      <c r="DH31" s="639"/>
      <c r="DI31" s="639"/>
      <c r="DJ31" s="639"/>
      <c r="DK31" s="640"/>
      <c r="DL31" s="626">
        <v>46093</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45158</v>
      </c>
      <c r="S32" s="621"/>
      <c r="T32" s="621"/>
      <c r="U32" s="621"/>
      <c r="V32" s="621"/>
      <c r="W32" s="621"/>
      <c r="X32" s="621"/>
      <c r="Y32" s="622"/>
      <c r="Z32" s="673">
        <v>1.2</v>
      </c>
      <c r="AA32" s="673"/>
      <c r="AB32" s="673"/>
      <c r="AC32" s="673"/>
      <c r="AD32" s="674">
        <v>8648</v>
      </c>
      <c r="AE32" s="674"/>
      <c r="AF32" s="674"/>
      <c r="AG32" s="674"/>
      <c r="AH32" s="674"/>
      <c r="AI32" s="674"/>
      <c r="AJ32" s="674"/>
      <c r="AK32" s="674"/>
      <c r="AL32" s="643">
        <v>0.4</v>
      </c>
      <c r="AM32" s="675"/>
      <c r="AN32" s="675"/>
      <c r="AO32" s="676"/>
      <c r="AP32" s="700"/>
      <c r="AQ32" s="701"/>
      <c r="AR32" s="701"/>
      <c r="AS32" s="701"/>
      <c r="AT32" s="704"/>
      <c r="AU32" s="185"/>
      <c r="AV32" s="185"/>
      <c r="AW32" s="185"/>
      <c r="AX32" s="601" t="s">
        <v>298</v>
      </c>
      <c r="AY32" s="602"/>
      <c r="AZ32" s="602"/>
      <c r="BA32" s="602"/>
      <c r="BB32" s="602"/>
      <c r="BC32" s="602"/>
      <c r="BD32" s="602"/>
      <c r="BE32" s="602"/>
      <c r="BF32" s="603"/>
      <c r="BG32" s="683">
        <v>97.3</v>
      </c>
      <c r="BH32" s="605"/>
      <c r="BI32" s="605"/>
      <c r="BJ32" s="605"/>
      <c r="BK32" s="605"/>
      <c r="BL32" s="605"/>
      <c r="BM32" s="668">
        <v>89.4</v>
      </c>
      <c r="BN32" s="605"/>
      <c r="BO32" s="605"/>
      <c r="BP32" s="605"/>
      <c r="BQ32" s="662"/>
      <c r="BR32" s="683">
        <v>98.3</v>
      </c>
      <c r="BS32" s="605"/>
      <c r="BT32" s="605"/>
      <c r="BU32" s="605"/>
      <c r="BV32" s="605"/>
      <c r="BW32" s="605"/>
      <c r="BX32" s="668">
        <v>90.9</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278800</v>
      </c>
      <c r="S33" s="621"/>
      <c r="T33" s="621"/>
      <c r="U33" s="621"/>
      <c r="V33" s="621"/>
      <c r="W33" s="621"/>
      <c r="X33" s="621"/>
      <c r="Y33" s="622"/>
      <c r="Z33" s="673">
        <v>7.6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1327502</v>
      </c>
      <c r="CS33" s="639"/>
      <c r="CT33" s="639"/>
      <c r="CU33" s="639"/>
      <c r="CV33" s="639"/>
      <c r="CW33" s="639"/>
      <c r="CX33" s="639"/>
      <c r="CY33" s="640"/>
      <c r="CZ33" s="623">
        <v>40.700000000000003</v>
      </c>
      <c r="DA33" s="641"/>
      <c r="DB33" s="641"/>
      <c r="DC33" s="642"/>
      <c r="DD33" s="626">
        <v>1130110</v>
      </c>
      <c r="DE33" s="639"/>
      <c r="DF33" s="639"/>
      <c r="DG33" s="639"/>
      <c r="DH33" s="639"/>
      <c r="DI33" s="639"/>
      <c r="DJ33" s="639"/>
      <c r="DK33" s="640"/>
      <c r="DL33" s="626">
        <v>925941</v>
      </c>
      <c r="DM33" s="639"/>
      <c r="DN33" s="639"/>
      <c r="DO33" s="639"/>
      <c r="DP33" s="639"/>
      <c r="DQ33" s="639"/>
      <c r="DR33" s="639"/>
      <c r="DS33" s="639"/>
      <c r="DT33" s="639"/>
      <c r="DU33" s="639"/>
      <c r="DV33" s="640"/>
      <c r="DW33" s="643">
        <v>40.5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448681</v>
      </c>
      <c r="CS34" s="621"/>
      <c r="CT34" s="621"/>
      <c r="CU34" s="621"/>
      <c r="CV34" s="621"/>
      <c r="CW34" s="621"/>
      <c r="CX34" s="621"/>
      <c r="CY34" s="622"/>
      <c r="CZ34" s="623">
        <v>13.8</v>
      </c>
      <c r="DA34" s="641"/>
      <c r="DB34" s="641"/>
      <c r="DC34" s="642"/>
      <c r="DD34" s="626">
        <v>372668</v>
      </c>
      <c r="DE34" s="621"/>
      <c r="DF34" s="621"/>
      <c r="DG34" s="621"/>
      <c r="DH34" s="621"/>
      <c r="DI34" s="621"/>
      <c r="DJ34" s="621"/>
      <c r="DK34" s="622"/>
      <c r="DL34" s="626">
        <v>361735</v>
      </c>
      <c r="DM34" s="621"/>
      <c r="DN34" s="621"/>
      <c r="DO34" s="621"/>
      <c r="DP34" s="621"/>
      <c r="DQ34" s="621"/>
      <c r="DR34" s="621"/>
      <c r="DS34" s="621"/>
      <c r="DT34" s="621"/>
      <c r="DU34" s="621"/>
      <c r="DV34" s="622"/>
      <c r="DW34" s="643">
        <v>15.8</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103300</v>
      </c>
      <c r="S35" s="621"/>
      <c r="T35" s="621"/>
      <c r="U35" s="621"/>
      <c r="V35" s="621"/>
      <c r="W35" s="621"/>
      <c r="X35" s="621"/>
      <c r="Y35" s="622"/>
      <c r="Z35" s="673">
        <v>2.8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409809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49189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35110</v>
      </c>
      <c r="CS35" s="639"/>
      <c r="CT35" s="639"/>
      <c r="CU35" s="639"/>
      <c r="CV35" s="639"/>
      <c r="CW35" s="639"/>
      <c r="CX35" s="639"/>
      <c r="CY35" s="640"/>
      <c r="CZ35" s="623">
        <v>1.1000000000000001</v>
      </c>
      <c r="DA35" s="641"/>
      <c r="DB35" s="641"/>
      <c r="DC35" s="642"/>
      <c r="DD35" s="626">
        <v>27961</v>
      </c>
      <c r="DE35" s="639"/>
      <c r="DF35" s="639"/>
      <c r="DG35" s="639"/>
      <c r="DH35" s="639"/>
      <c r="DI35" s="639"/>
      <c r="DJ35" s="639"/>
      <c r="DK35" s="640"/>
      <c r="DL35" s="626">
        <v>27837</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3645565</v>
      </c>
      <c r="S36" s="661"/>
      <c r="T36" s="661"/>
      <c r="U36" s="661"/>
      <c r="V36" s="661"/>
      <c r="W36" s="661"/>
      <c r="X36" s="661"/>
      <c r="Y36" s="664"/>
      <c r="Z36" s="665">
        <v>100</v>
      </c>
      <c r="AA36" s="665"/>
      <c r="AB36" s="665"/>
      <c r="AC36" s="665"/>
      <c r="AD36" s="666">
        <v>2180768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96800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33859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415420</v>
      </c>
      <c r="CS36" s="621"/>
      <c r="CT36" s="621"/>
      <c r="CU36" s="621"/>
      <c r="CV36" s="621"/>
      <c r="CW36" s="621"/>
      <c r="CX36" s="621"/>
      <c r="CY36" s="622"/>
      <c r="CZ36" s="623">
        <v>12.7</v>
      </c>
      <c r="DA36" s="641"/>
      <c r="DB36" s="641"/>
      <c r="DC36" s="642"/>
      <c r="DD36" s="626">
        <v>364643</v>
      </c>
      <c r="DE36" s="621"/>
      <c r="DF36" s="621"/>
      <c r="DG36" s="621"/>
      <c r="DH36" s="621"/>
      <c r="DI36" s="621"/>
      <c r="DJ36" s="621"/>
      <c r="DK36" s="622"/>
      <c r="DL36" s="626">
        <v>258578</v>
      </c>
      <c r="DM36" s="621"/>
      <c r="DN36" s="621"/>
      <c r="DO36" s="621"/>
      <c r="DP36" s="621"/>
      <c r="DQ36" s="621"/>
      <c r="DR36" s="621"/>
      <c r="DS36" s="621"/>
      <c r="DT36" s="621"/>
      <c r="DU36" s="621"/>
      <c r="DV36" s="622"/>
      <c r="DW36" s="643">
        <v>11.3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1505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1084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223983</v>
      </c>
      <c r="CS37" s="639"/>
      <c r="CT37" s="639"/>
      <c r="CU37" s="639"/>
      <c r="CV37" s="639"/>
      <c r="CW37" s="639"/>
      <c r="CX37" s="639"/>
      <c r="CY37" s="640"/>
      <c r="CZ37" s="623">
        <v>6.9</v>
      </c>
      <c r="DA37" s="641"/>
      <c r="DB37" s="641"/>
      <c r="DC37" s="642"/>
      <c r="DD37" s="626">
        <v>223983</v>
      </c>
      <c r="DE37" s="639"/>
      <c r="DF37" s="639"/>
      <c r="DG37" s="639"/>
      <c r="DH37" s="639"/>
      <c r="DI37" s="639"/>
      <c r="DJ37" s="639"/>
      <c r="DK37" s="640"/>
      <c r="DL37" s="626">
        <v>223983</v>
      </c>
      <c r="DM37" s="639"/>
      <c r="DN37" s="639"/>
      <c r="DO37" s="639"/>
      <c r="DP37" s="639"/>
      <c r="DQ37" s="639"/>
      <c r="DR37" s="639"/>
      <c r="DS37" s="639"/>
      <c r="DT37" s="639"/>
      <c r="DU37" s="639"/>
      <c r="DV37" s="640"/>
      <c r="DW37" s="643">
        <v>9.8000000000000007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1908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408304</v>
      </c>
      <c r="CS38" s="621"/>
      <c r="CT38" s="621"/>
      <c r="CU38" s="621"/>
      <c r="CV38" s="621"/>
      <c r="CW38" s="621"/>
      <c r="CX38" s="621"/>
      <c r="CY38" s="622"/>
      <c r="CZ38" s="623">
        <v>12.5</v>
      </c>
      <c r="DA38" s="641"/>
      <c r="DB38" s="641"/>
      <c r="DC38" s="642"/>
      <c r="DD38" s="626">
        <v>345900</v>
      </c>
      <c r="DE38" s="621"/>
      <c r="DF38" s="621"/>
      <c r="DG38" s="621"/>
      <c r="DH38" s="621"/>
      <c r="DI38" s="621"/>
      <c r="DJ38" s="621"/>
      <c r="DK38" s="622"/>
      <c r="DL38" s="626">
        <v>277791</v>
      </c>
      <c r="DM38" s="621"/>
      <c r="DN38" s="621"/>
      <c r="DO38" s="621"/>
      <c r="DP38" s="621"/>
      <c r="DQ38" s="621"/>
      <c r="DR38" s="621"/>
      <c r="DS38" s="621"/>
      <c r="DT38" s="621"/>
      <c r="DU38" s="621"/>
      <c r="DV38" s="622"/>
      <c r="DW38" s="643">
        <v>12.2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7987</v>
      </c>
      <c r="CS39" s="639"/>
      <c r="CT39" s="639"/>
      <c r="CU39" s="639"/>
      <c r="CV39" s="639"/>
      <c r="CW39" s="639"/>
      <c r="CX39" s="639"/>
      <c r="CY39" s="640"/>
      <c r="CZ39" s="623">
        <v>0.2</v>
      </c>
      <c r="DA39" s="641"/>
      <c r="DB39" s="641"/>
      <c r="DC39" s="642"/>
      <c r="DD39" s="626">
        <v>6938</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84500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12000</v>
      </c>
      <c r="CS40" s="621"/>
      <c r="CT40" s="621"/>
      <c r="CU40" s="621"/>
      <c r="CV40" s="621"/>
      <c r="CW40" s="621"/>
      <c r="CX40" s="621"/>
      <c r="CY40" s="622"/>
      <c r="CZ40" s="623">
        <v>0.4</v>
      </c>
      <c r="DA40" s="641"/>
      <c r="DB40" s="641"/>
      <c r="DC40" s="642"/>
      <c r="DD40" s="626">
        <v>12000</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227004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337017</v>
      </c>
      <c r="CS42" s="621"/>
      <c r="CT42" s="621"/>
      <c r="CU42" s="621"/>
      <c r="CV42" s="621"/>
      <c r="CW42" s="621"/>
      <c r="CX42" s="621"/>
      <c r="CY42" s="622"/>
      <c r="CZ42" s="623">
        <v>10.3</v>
      </c>
      <c r="DA42" s="624"/>
      <c r="DB42" s="624"/>
      <c r="DC42" s="625"/>
      <c r="DD42" s="626">
        <v>88866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18</v>
      </c>
      <c r="CS43" s="639"/>
      <c r="CT43" s="639"/>
      <c r="CU43" s="639"/>
      <c r="CV43" s="639"/>
      <c r="CW43" s="639"/>
      <c r="CX43" s="639"/>
      <c r="CY43" s="640"/>
      <c r="CZ43" s="623">
        <v>0</v>
      </c>
      <c r="DA43" s="641"/>
      <c r="DB43" s="641"/>
      <c r="DC43" s="642"/>
      <c r="DD43" s="626">
        <v>18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333055</v>
      </c>
      <c r="CS44" s="621"/>
      <c r="CT44" s="621"/>
      <c r="CU44" s="621"/>
      <c r="CV44" s="621"/>
      <c r="CW44" s="621"/>
      <c r="CX44" s="621"/>
      <c r="CY44" s="622"/>
      <c r="CZ44" s="623">
        <v>10.199999999999999</v>
      </c>
      <c r="DA44" s="624"/>
      <c r="DB44" s="624"/>
      <c r="DC44" s="625"/>
      <c r="DD44" s="626">
        <v>88749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220231</v>
      </c>
      <c r="CS45" s="639"/>
      <c r="CT45" s="639"/>
      <c r="CU45" s="639"/>
      <c r="CV45" s="639"/>
      <c r="CW45" s="639"/>
      <c r="CX45" s="639"/>
      <c r="CY45" s="640"/>
      <c r="CZ45" s="623">
        <v>6.8</v>
      </c>
      <c r="DA45" s="641"/>
      <c r="DB45" s="641"/>
      <c r="DC45" s="642"/>
      <c r="DD45" s="626">
        <v>28780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112824</v>
      </c>
      <c r="CS46" s="621"/>
      <c r="CT46" s="621"/>
      <c r="CU46" s="621"/>
      <c r="CV46" s="621"/>
      <c r="CW46" s="621"/>
      <c r="CX46" s="621"/>
      <c r="CY46" s="622"/>
      <c r="CZ46" s="623">
        <v>3.5</v>
      </c>
      <c r="DA46" s="624"/>
      <c r="DB46" s="624"/>
      <c r="DC46" s="625"/>
      <c r="DD46" s="626">
        <v>59969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3962</v>
      </c>
      <c r="CS47" s="639"/>
      <c r="CT47" s="639"/>
      <c r="CU47" s="639"/>
      <c r="CV47" s="639"/>
      <c r="CW47" s="639"/>
      <c r="CX47" s="639"/>
      <c r="CY47" s="640"/>
      <c r="CZ47" s="623">
        <v>0.1</v>
      </c>
      <c r="DA47" s="641"/>
      <c r="DB47" s="641"/>
      <c r="DC47" s="642"/>
      <c r="DD47" s="626">
        <v>117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3261603</v>
      </c>
      <c r="CS49" s="605"/>
      <c r="CT49" s="605"/>
      <c r="CU49" s="605"/>
      <c r="CV49" s="605"/>
      <c r="CW49" s="605"/>
      <c r="CX49" s="605"/>
      <c r="CY49" s="606"/>
      <c r="CZ49" s="607">
        <v>100</v>
      </c>
      <c r="DA49" s="608"/>
      <c r="DB49" s="608"/>
      <c r="DC49" s="609"/>
      <c r="DD49" s="610">
        <v>2433807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3617</v>
      </c>
      <c r="R7" s="1134"/>
      <c r="S7" s="1134"/>
      <c r="T7" s="1134"/>
      <c r="U7" s="1134"/>
      <c r="V7" s="1134">
        <v>3234</v>
      </c>
      <c r="W7" s="1134"/>
      <c r="X7" s="1134"/>
      <c r="Y7" s="1134"/>
      <c r="Z7" s="1134"/>
      <c r="AA7" s="1134">
        <v>290</v>
      </c>
      <c r="AB7" s="1134"/>
      <c r="AC7" s="1134"/>
      <c r="AD7" s="1134"/>
      <c r="AE7" s="1135"/>
      <c r="AF7" s="1136">
        <v>290</v>
      </c>
      <c r="AG7" s="1137"/>
      <c r="AH7" s="1137"/>
      <c r="AI7" s="1137"/>
      <c r="AJ7" s="1138"/>
      <c r="AK7" s="1120">
        <v>9</v>
      </c>
      <c r="AL7" s="1121"/>
      <c r="AM7" s="1121"/>
      <c r="AN7" s="1121"/>
      <c r="AO7" s="1121"/>
      <c r="AP7" s="1121">
        <v>3999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533</v>
      </c>
      <c r="BT7" s="1125"/>
      <c r="BU7" s="1125"/>
      <c r="BV7" s="1125"/>
      <c r="BW7" s="1125"/>
      <c r="BX7" s="1125"/>
      <c r="BY7" s="1125"/>
      <c r="BZ7" s="1125"/>
      <c r="CA7" s="1125"/>
      <c r="CB7" s="1125"/>
      <c r="CC7" s="1125"/>
      <c r="CD7" s="1125"/>
      <c r="CE7" s="1125"/>
      <c r="CF7" s="1125"/>
      <c r="CG7" s="1126"/>
      <c r="CH7" s="1117">
        <v>41</v>
      </c>
      <c r="CI7" s="1118"/>
      <c r="CJ7" s="1118"/>
      <c r="CK7" s="1118"/>
      <c r="CL7" s="1119"/>
      <c r="CM7" s="1117">
        <v>226</v>
      </c>
      <c r="CN7" s="1118"/>
      <c r="CO7" s="1118"/>
      <c r="CP7" s="1118"/>
      <c r="CQ7" s="1119"/>
      <c r="CR7" s="1117">
        <v>5</v>
      </c>
      <c r="CS7" s="1118"/>
      <c r="CT7" s="1118"/>
      <c r="CU7" s="1118"/>
      <c r="CV7" s="1119"/>
      <c r="CW7" s="1117">
        <v>56</v>
      </c>
      <c r="CX7" s="1118"/>
      <c r="CY7" s="1118"/>
      <c r="CZ7" s="1118"/>
      <c r="DA7" s="1119"/>
      <c r="DB7" s="1117">
        <v>0</v>
      </c>
      <c r="DC7" s="1118"/>
      <c r="DD7" s="1118"/>
      <c r="DE7" s="1118"/>
      <c r="DF7" s="1119"/>
      <c r="DG7" s="1117">
        <v>490</v>
      </c>
      <c r="DH7" s="1118"/>
      <c r="DI7" s="1118"/>
      <c r="DJ7" s="1118"/>
      <c r="DK7" s="1119"/>
      <c r="DL7" s="1117">
        <v>0</v>
      </c>
      <c r="DM7" s="1118"/>
      <c r="DN7" s="1118"/>
      <c r="DO7" s="1118"/>
      <c r="DP7" s="1119"/>
      <c r="DQ7" s="1117">
        <v>369</v>
      </c>
      <c r="DR7" s="1118"/>
      <c r="DS7" s="1118"/>
      <c r="DT7" s="1118"/>
      <c r="DU7" s="1119"/>
      <c r="DV7" s="1144"/>
      <c r="DW7" s="1145"/>
      <c r="DX7" s="1145"/>
      <c r="DY7" s="1145"/>
      <c r="DZ7" s="1146"/>
      <c r="EA7" s="207"/>
    </row>
    <row r="8" spans="1:131" s="208" customFormat="1" ht="26.25" customHeight="1" x14ac:dyDescent="0.15">
      <c r="A8" s="214">
        <v>2</v>
      </c>
      <c r="B8" s="1060" t="s">
        <v>366</v>
      </c>
      <c r="C8" s="1061"/>
      <c r="D8" s="1061"/>
      <c r="E8" s="1061"/>
      <c r="F8" s="1061"/>
      <c r="G8" s="1061"/>
      <c r="H8" s="1061"/>
      <c r="I8" s="1061"/>
      <c r="J8" s="1061"/>
      <c r="K8" s="1061"/>
      <c r="L8" s="1061"/>
      <c r="M8" s="1061"/>
      <c r="N8" s="1061"/>
      <c r="O8" s="1061"/>
      <c r="P8" s="1062"/>
      <c r="Q8" s="1072">
        <v>28</v>
      </c>
      <c r="R8" s="1073"/>
      <c r="S8" s="1073"/>
      <c r="T8" s="1073"/>
      <c r="U8" s="1073"/>
      <c r="V8" s="1073">
        <v>28</v>
      </c>
      <c r="W8" s="1073"/>
      <c r="X8" s="1073"/>
      <c r="Y8" s="1073"/>
      <c r="Z8" s="1073"/>
      <c r="AA8" s="1073">
        <v>0</v>
      </c>
      <c r="AB8" s="1073"/>
      <c r="AC8" s="1073"/>
      <c r="AD8" s="1073"/>
      <c r="AE8" s="1074"/>
      <c r="AF8" s="1066">
        <v>0</v>
      </c>
      <c r="AG8" s="1067"/>
      <c r="AH8" s="1067"/>
      <c r="AI8" s="1067"/>
      <c r="AJ8" s="1068"/>
      <c r="AK8" s="1115" t="s">
        <v>541</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3646</v>
      </c>
      <c r="R23" s="1098"/>
      <c r="S23" s="1098"/>
      <c r="T23" s="1098"/>
      <c r="U23" s="1098"/>
      <c r="V23" s="1098">
        <v>3261</v>
      </c>
      <c r="W23" s="1098"/>
      <c r="X23" s="1098"/>
      <c r="Y23" s="1098"/>
      <c r="Z23" s="1098"/>
      <c r="AA23" s="1098">
        <v>291</v>
      </c>
      <c r="AB23" s="1098"/>
      <c r="AC23" s="1098"/>
      <c r="AD23" s="1098"/>
      <c r="AE23" s="1099"/>
      <c r="AF23" s="1100">
        <v>291</v>
      </c>
      <c r="AG23" s="1098"/>
      <c r="AH23" s="1098"/>
      <c r="AI23" s="1098"/>
      <c r="AJ23" s="1101"/>
      <c r="AK23" s="1102"/>
      <c r="AL23" s="1103"/>
      <c r="AM23" s="1103"/>
      <c r="AN23" s="1103"/>
      <c r="AO23" s="1103"/>
      <c r="AP23" s="1098">
        <v>3999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1051</v>
      </c>
      <c r="R28" s="1083"/>
      <c r="S28" s="1083"/>
      <c r="T28" s="1083"/>
      <c r="U28" s="1083"/>
      <c r="V28" s="1083">
        <v>1002</v>
      </c>
      <c r="W28" s="1083"/>
      <c r="X28" s="1083"/>
      <c r="Y28" s="1083"/>
      <c r="Z28" s="1083"/>
      <c r="AA28" s="1083">
        <v>49</v>
      </c>
      <c r="AB28" s="1083"/>
      <c r="AC28" s="1083"/>
      <c r="AD28" s="1083"/>
      <c r="AE28" s="1084"/>
      <c r="AF28" s="1085">
        <v>49</v>
      </c>
      <c r="AG28" s="1083"/>
      <c r="AH28" s="1083"/>
      <c r="AI28" s="1083"/>
      <c r="AJ28" s="1086"/>
      <c r="AK28" s="1087">
        <v>84</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381</v>
      </c>
      <c r="C29" s="1061"/>
      <c r="D29" s="1061"/>
      <c r="E29" s="1061"/>
      <c r="F29" s="1061"/>
      <c r="G29" s="1061"/>
      <c r="H29" s="1061"/>
      <c r="I29" s="1061"/>
      <c r="J29" s="1061"/>
      <c r="K29" s="1061"/>
      <c r="L29" s="1061"/>
      <c r="M29" s="1061"/>
      <c r="N29" s="1061"/>
      <c r="O29" s="1061"/>
      <c r="P29" s="1062"/>
      <c r="Q29" s="1072">
        <v>740</v>
      </c>
      <c r="R29" s="1073"/>
      <c r="S29" s="1073"/>
      <c r="T29" s="1073"/>
      <c r="U29" s="1073"/>
      <c r="V29" s="1073">
        <v>737</v>
      </c>
      <c r="W29" s="1073"/>
      <c r="X29" s="1073"/>
      <c r="Y29" s="1073"/>
      <c r="Z29" s="1073"/>
      <c r="AA29" s="1073">
        <v>3</v>
      </c>
      <c r="AB29" s="1073"/>
      <c r="AC29" s="1073"/>
      <c r="AD29" s="1073"/>
      <c r="AE29" s="1074"/>
      <c r="AF29" s="1066">
        <v>3</v>
      </c>
      <c r="AG29" s="1067"/>
      <c r="AH29" s="1067"/>
      <c r="AI29" s="1067"/>
      <c r="AJ29" s="1068"/>
      <c r="AK29" s="1009">
        <v>106</v>
      </c>
      <c r="AL29" s="1000"/>
      <c r="AM29" s="1000"/>
      <c r="AN29" s="1000"/>
      <c r="AO29" s="1000"/>
      <c r="AP29" s="1000" t="s">
        <v>541</v>
      </c>
      <c r="AQ29" s="1000"/>
      <c r="AR29" s="1000"/>
      <c r="AS29" s="1000"/>
      <c r="AT29" s="1000"/>
      <c r="AU29" s="1000" t="s">
        <v>541</v>
      </c>
      <c r="AV29" s="1000"/>
      <c r="AW29" s="1000"/>
      <c r="AX29" s="1000"/>
      <c r="AY29" s="1000"/>
      <c r="AZ29" s="1071" t="s">
        <v>541</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382</v>
      </c>
      <c r="C30" s="1061"/>
      <c r="D30" s="1061"/>
      <c r="E30" s="1061"/>
      <c r="F30" s="1061"/>
      <c r="G30" s="1061"/>
      <c r="H30" s="1061"/>
      <c r="I30" s="1061"/>
      <c r="J30" s="1061"/>
      <c r="K30" s="1061"/>
      <c r="L30" s="1061"/>
      <c r="M30" s="1061"/>
      <c r="N30" s="1061"/>
      <c r="O30" s="1061"/>
      <c r="P30" s="1062"/>
      <c r="Q30" s="1072">
        <v>104</v>
      </c>
      <c r="R30" s="1073"/>
      <c r="S30" s="1073"/>
      <c r="T30" s="1073"/>
      <c r="U30" s="1073"/>
      <c r="V30" s="1073">
        <v>104</v>
      </c>
      <c r="W30" s="1073"/>
      <c r="X30" s="1073"/>
      <c r="Y30" s="1073"/>
      <c r="Z30" s="1073"/>
      <c r="AA30" s="1073">
        <v>0</v>
      </c>
      <c r="AB30" s="1073"/>
      <c r="AC30" s="1073"/>
      <c r="AD30" s="1073"/>
      <c r="AE30" s="1074"/>
      <c r="AF30" s="1066">
        <v>0</v>
      </c>
      <c r="AG30" s="1067"/>
      <c r="AH30" s="1067"/>
      <c r="AI30" s="1067"/>
      <c r="AJ30" s="1068"/>
      <c r="AK30" s="1009">
        <v>31</v>
      </c>
      <c r="AL30" s="1000"/>
      <c r="AM30" s="1000"/>
      <c r="AN30" s="1000"/>
      <c r="AO30" s="1000"/>
      <c r="AP30" s="1000" t="s">
        <v>541</v>
      </c>
      <c r="AQ30" s="1000"/>
      <c r="AR30" s="1000"/>
      <c r="AS30" s="1000"/>
      <c r="AT30" s="1000"/>
      <c r="AU30" s="1000" t="s">
        <v>541</v>
      </c>
      <c r="AV30" s="1000"/>
      <c r="AW30" s="1000"/>
      <c r="AX30" s="1000"/>
      <c r="AY30" s="1000"/>
      <c r="AZ30" s="1071" t="s">
        <v>541</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383</v>
      </c>
      <c r="C31" s="1061"/>
      <c r="D31" s="1061"/>
      <c r="E31" s="1061"/>
      <c r="F31" s="1061"/>
      <c r="G31" s="1061"/>
      <c r="H31" s="1061"/>
      <c r="I31" s="1061"/>
      <c r="J31" s="1061"/>
      <c r="K31" s="1061"/>
      <c r="L31" s="1061"/>
      <c r="M31" s="1061"/>
      <c r="N31" s="1061"/>
      <c r="O31" s="1061"/>
      <c r="P31" s="1062"/>
      <c r="Q31" s="1072">
        <v>221</v>
      </c>
      <c r="R31" s="1073"/>
      <c r="S31" s="1073"/>
      <c r="T31" s="1073"/>
      <c r="U31" s="1073"/>
      <c r="V31" s="1073">
        <v>185</v>
      </c>
      <c r="W31" s="1073"/>
      <c r="X31" s="1073"/>
      <c r="Y31" s="1073"/>
      <c r="Z31" s="1073"/>
      <c r="AA31" s="1073">
        <v>36</v>
      </c>
      <c r="AB31" s="1073"/>
      <c r="AC31" s="1073"/>
      <c r="AD31" s="1073"/>
      <c r="AE31" s="1074"/>
      <c r="AF31" s="1066">
        <v>302</v>
      </c>
      <c r="AG31" s="1067"/>
      <c r="AH31" s="1067"/>
      <c r="AI31" s="1067"/>
      <c r="AJ31" s="1068"/>
      <c r="AK31" s="1009">
        <v>10</v>
      </c>
      <c r="AL31" s="1000"/>
      <c r="AM31" s="1000"/>
      <c r="AN31" s="1000"/>
      <c r="AO31" s="1000"/>
      <c r="AP31" s="1000">
        <v>101</v>
      </c>
      <c r="AQ31" s="1000"/>
      <c r="AR31" s="1000"/>
      <c r="AS31" s="1000"/>
      <c r="AT31" s="1000"/>
      <c r="AU31" s="1000" t="s">
        <v>541</v>
      </c>
      <c r="AV31" s="1000"/>
      <c r="AW31" s="1000"/>
      <c r="AX31" s="1000"/>
      <c r="AY31" s="1000"/>
      <c r="AZ31" s="1071" t="s">
        <v>541</v>
      </c>
      <c r="BA31" s="1071"/>
      <c r="BB31" s="1071"/>
      <c r="BC31" s="1071"/>
      <c r="BD31" s="1071"/>
      <c r="BE31" s="1055" t="s">
        <v>384</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385</v>
      </c>
      <c r="C32" s="1061"/>
      <c r="D32" s="1061"/>
      <c r="E32" s="1061"/>
      <c r="F32" s="1061"/>
      <c r="G32" s="1061"/>
      <c r="H32" s="1061"/>
      <c r="I32" s="1061"/>
      <c r="J32" s="1061"/>
      <c r="K32" s="1061"/>
      <c r="L32" s="1061"/>
      <c r="M32" s="1061"/>
      <c r="N32" s="1061"/>
      <c r="O32" s="1061"/>
      <c r="P32" s="1062"/>
      <c r="Q32" s="1072">
        <v>204</v>
      </c>
      <c r="R32" s="1073"/>
      <c r="S32" s="1073"/>
      <c r="T32" s="1073"/>
      <c r="U32" s="1073"/>
      <c r="V32" s="1073">
        <v>204</v>
      </c>
      <c r="W32" s="1073"/>
      <c r="X32" s="1073"/>
      <c r="Y32" s="1073"/>
      <c r="Z32" s="1073"/>
      <c r="AA32" s="1073">
        <v>0</v>
      </c>
      <c r="AB32" s="1073"/>
      <c r="AC32" s="1073"/>
      <c r="AD32" s="1073"/>
      <c r="AE32" s="1074"/>
      <c r="AF32" s="1066" t="s">
        <v>111</v>
      </c>
      <c r="AG32" s="1067"/>
      <c r="AH32" s="1067"/>
      <c r="AI32" s="1067"/>
      <c r="AJ32" s="1068"/>
      <c r="AK32" s="1009">
        <v>97</v>
      </c>
      <c r="AL32" s="1000"/>
      <c r="AM32" s="1000"/>
      <c r="AN32" s="1000"/>
      <c r="AO32" s="1000"/>
      <c r="AP32" s="1000">
        <v>1313</v>
      </c>
      <c r="AQ32" s="1000"/>
      <c r="AR32" s="1000"/>
      <c r="AS32" s="1000"/>
      <c r="AT32" s="1000"/>
      <c r="AU32" s="1000">
        <v>611</v>
      </c>
      <c r="AV32" s="1000"/>
      <c r="AW32" s="1000"/>
      <c r="AX32" s="1000"/>
      <c r="AY32" s="1000"/>
      <c r="AZ32" s="1071" t="s">
        <v>541</v>
      </c>
      <c r="BA32" s="1071"/>
      <c r="BB32" s="1071"/>
      <c r="BC32" s="1071"/>
      <c r="BD32" s="1071"/>
      <c r="BE32" s="1055" t="s">
        <v>386</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387</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355</v>
      </c>
      <c r="AG63" s="988"/>
      <c r="AH63" s="988"/>
      <c r="AI63" s="988"/>
      <c r="AJ63" s="1053"/>
      <c r="AK63" s="1054"/>
      <c r="AL63" s="992"/>
      <c r="AM63" s="992"/>
      <c r="AN63" s="992"/>
      <c r="AO63" s="992"/>
      <c r="AP63" s="988">
        <v>1414</v>
      </c>
      <c r="AQ63" s="988"/>
      <c r="AR63" s="988"/>
      <c r="AS63" s="988"/>
      <c r="AT63" s="988"/>
      <c r="AU63" s="988">
        <v>611</v>
      </c>
      <c r="AV63" s="988"/>
      <c r="AW63" s="988"/>
      <c r="AX63" s="988"/>
      <c r="AY63" s="988"/>
      <c r="AZ63" s="1048"/>
      <c r="BA63" s="1048"/>
      <c r="BB63" s="1048"/>
      <c r="BC63" s="1048"/>
      <c r="BD63" s="1048"/>
      <c r="BE63" s="989"/>
      <c r="BF63" s="989"/>
      <c r="BG63" s="989"/>
      <c r="BH63" s="989"/>
      <c r="BI63" s="990"/>
      <c r="BJ63" s="1049" t="s">
        <v>111</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t="s">
        <v>541</v>
      </c>
      <c r="AQ68" s="1011"/>
      <c r="AR68" s="1011"/>
      <c r="AS68" s="1011"/>
      <c r="AT68" s="1011"/>
      <c r="AU68" s="1011" t="s">
        <v>541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669</v>
      </c>
      <c r="R69" s="1000"/>
      <c r="S69" s="1000"/>
      <c r="T69" s="1000"/>
      <c r="U69" s="1000"/>
      <c r="V69" s="1000">
        <v>648</v>
      </c>
      <c r="W69" s="1000"/>
      <c r="X69" s="1000"/>
      <c r="Y69" s="1000"/>
      <c r="Z69" s="1000"/>
      <c r="AA69" s="1000">
        <v>20</v>
      </c>
      <c r="AB69" s="1000"/>
      <c r="AC69" s="1000"/>
      <c r="AD69" s="1000"/>
      <c r="AE69" s="1000"/>
      <c r="AF69" s="1000">
        <v>20</v>
      </c>
      <c r="AG69" s="1000"/>
      <c r="AH69" s="1000"/>
      <c r="AI69" s="1000"/>
      <c r="AJ69" s="1000"/>
      <c r="AK69" s="1000">
        <v>3</v>
      </c>
      <c r="AL69" s="1000"/>
      <c r="AM69" s="1000"/>
      <c r="AN69" s="1000"/>
      <c r="AO69" s="1000"/>
      <c r="AP69" s="1000">
        <v>290</v>
      </c>
      <c r="AQ69" s="1000"/>
      <c r="AR69" s="1000"/>
      <c r="AS69" s="1000"/>
      <c r="AT69" s="1000"/>
      <c r="AU69" s="1000">
        <v>58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126</v>
      </c>
      <c r="R70" s="1000"/>
      <c r="S70" s="1000"/>
      <c r="T70" s="1000"/>
      <c r="U70" s="1000"/>
      <c r="V70" s="1000">
        <v>121</v>
      </c>
      <c r="W70" s="1000"/>
      <c r="X70" s="1000"/>
      <c r="Y70" s="1000"/>
      <c r="Z70" s="1000"/>
      <c r="AA70" s="1000">
        <v>4</v>
      </c>
      <c r="AB70" s="1000"/>
      <c r="AC70" s="1000"/>
      <c r="AD70" s="1000"/>
      <c r="AE70" s="1000"/>
      <c r="AF70" s="1000">
        <v>4</v>
      </c>
      <c r="AG70" s="1000"/>
      <c r="AH70" s="1000"/>
      <c r="AI70" s="1000"/>
      <c r="AJ70" s="1000"/>
      <c r="AK70" s="1000">
        <v>19</v>
      </c>
      <c r="AL70" s="1000"/>
      <c r="AM70" s="1000"/>
      <c r="AN70" s="1000"/>
      <c r="AO70" s="1000"/>
      <c r="AP70" s="1000" t="s">
        <v>542</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35</v>
      </c>
      <c r="R71" s="1000"/>
      <c r="S71" s="1000"/>
      <c r="T71" s="1000"/>
      <c r="U71" s="1000"/>
      <c r="V71" s="1000">
        <v>24</v>
      </c>
      <c r="W71" s="1000"/>
      <c r="X71" s="1000"/>
      <c r="Y71" s="1000"/>
      <c r="Z71" s="1000"/>
      <c r="AA71" s="1000">
        <v>11</v>
      </c>
      <c r="AB71" s="1000"/>
      <c r="AC71" s="1000"/>
      <c r="AD71" s="1000"/>
      <c r="AE71" s="1000"/>
      <c r="AF71" s="1000">
        <v>11</v>
      </c>
      <c r="AG71" s="1000"/>
      <c r="AH71" s="1000"/>
      <c r="AI71" s="1000"/>
      <c r="AJ71" s="1000"/>
      <c r="AK71" s="1000">
        <v>5</v>
      </c>
      <c r="AL71" s="1000"/>
      <c r="AM71" s="1000"/>
      <c r="AN71" s="1000"/>
      <c r="AO71" s="1000"/>
      <c r="AP71" s="1000" t="s">
        <v>542</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264</v>
      </c>
      <c r="R72" s="1000"/>
      <c r="S72" s="1000"/>
      <c r="T72" s="1000"/>
      <c r="U72" s="1000"/>
      <c r="V72" s="1000">
        <v>264</v>
      </c>
      <c r="W72" s="1000"/>
      <c r="X72" s="1000"/>
      <c r="Y72" s="1000"/>
      <c r="Z72" s="1000"/>
      <c r="AA72" s="1000">
        <v>1</v>
      </c>
      <c r="AB72" s="1000"/>
      <c r="AC72" s="1000"/>
      <c r="AD72" s="1000"/>
      <c r="AE72" s="1000"/>
      <c r="AF72" s="1000">
        <v>1</v>
      </c>
      <c r="AG72" s="1000"/>
      <c r="AH72" s="1000"/>
      <c r="AI72" s="1000"/>
      <c r="AJ72" s="1000"/>
      <c r="AK72" s="1000">
        <v>5</v>
      </c>
      <c r="AL72" s="1000"/>
      <c r="AM72" s="1000"/>
      <c r="AN72" s="1000"/>
      <c r="AO72" s="1000"/>
      <c r="AP72" s="1000" t="s">
        <v>542</v>
      </c>
      <c r="AQ72" s="1000"/>
      <c r="AR72" s="1000"/>
      <c r="AS72" s="1000"/>
      <c r="AT72" s="1000"/>
      <c r="AU72" s="1000" t="s">
        <v>541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203</v>
      </c>
      <c r="R73" s="1000"/>
      <c r="S73" s="1000"/>
      <c r="T73" s="1000"/>
      <c r="U73" s="1000"/>
      <c r="V73" s="1000">
        <v>125</v>
      </c>
      <c r="W73" s="1000"/>
      <c r="X73" s="1000"/>
      <c r="Y73" s="1000"/>
      <c r="Z73" s="1000"/>
      <c r="AA73" s="1000">
        <v>78</v>
      </c>
      <c r="AB73" s="1000"/>
      <c r="AC73" s="1000"/>
      <c r="AD73" s="1000"/>
      <c r="AE73" s="1000"/>
      <c r="AF73" s="1000">
        <v>78</v>
      </c>
      <c r="AG73" s="1000"/>
      <c r="AH73" s="1000"/>
      <c r="AI73" s="1000"/>
      <c r="AJ73" s="1000"/>
      <c r="AK73" s="1000">
        <v>0</v>
      </c>
      <c r="AL73" s="1000"/>
      <c r="AM73" s="1000"/>
      <c r="AN73" s="1000"/>
      <c r="AO73" s="1000"/>
      <c r="AP73" s="1000" t="s">
        <v>542</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14094</v>
      </c>
      <c r="R74" s="1000"/>
      <c r="S74" s="1000"/>
      <c r="T74" s="1000"/>
      <c r="U74" s="1000"/>
      <c r="V74" s="1000">
        <v>13724</v>
      </c>
      <c r="W74" s="1000"/>
      <c r="X74" s="1000"/>
      <c r="Y74" s="1000"/>
      <c r="Z74" s="1000"/>
      <c r="AA74" s="1000">
        <v>370</v>
      </c>
      <c r="AB74" s="1000"/>
      <c r="AC74" s="1000"/>
      <c r="AD74" s="1000"/>
      <c r="AE74" s="1000"/>
      <c r="AF74" s="1000">
        <v>370</v>
      </c>
      <c r="AG74" s="1000"/>
      <c r="AH74" s="1000"/>
      <c r="AI74" s="1000"/>
      <c r="AJ74" s="1000"/>
      <c r="AK74" s="1000">
        <v>40</v>
      </c>
      <c r="AL74" s="1000"/>
      <c r="AM74" s="1000"/>
      <c r="AN74" s="1000"/>
      <c r="AO74" s="1000"/>
      <c r="AP74" s="1000">
        <v>4400</v>
      </c>
      <c r="AQ74" s="1000"/>
      <c r="AR74" s="1000"/>
      <c r="AS74" s="1000"/>
      <c r="AT74" s="1000"/>
      <c r="AU74" s="1000">
        <v>52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510</v>
      </c>
      <c r="AG88" s="988"/>
      <c r="AH88" s="988"/>
      <c r="AI88" s="988"/>
      <c r="AJ88" s="988"/>
      <c r="AK88" s="992"/>
      <c r="AL88" s="992"/>
      <c r="AM88" s="992"/>
      <c r="AN88" s="992"/>
      <c r="AO88" s="992"/>
      <c r="AP88" s="988">
        <v>4690</v>
      </c>
      <c r="AQ88" s="988"/>
      <c r="AR88" s="988"/>
      <c r="AS88" s="988"/>
      <c r="AT88" s="988"/>
      <c r="AU88" s="988">
        <v>110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56</v>
      </c>
      <c r="CX102" s="980"/>
      <c r="CY102" s="980"/>
      <c r="CZ102" s="980"/>
      <c r="DA102" s="981"/>
      <c r="DB102" s="979">
        <v>0</v>
      </c>
      <c r="DC102" s="980"/>
      <c r="DD102" s="980"/>
      <c r="DE102" s="980"/>
      <c r="DF102" s="981"/>
      <c r="DG102" s="979">
        <v>490</v>
      </c>
      <c r="DH102" s="980"/>
      <c r="DI102" s="980"/>
      <c r="DJ102" s="980"/>
      <c r="DK102" s="981"/>
      <c r="DL102" s="979">
        <v>0</v>
      </c>
      <c r="DM102" s="980"/>
      <c r="DN102" s="980"/>
      <c r="DO102" s="980"/>
      <c r="DP102" s="981"/>
      <c r="DQ102" s="979">
        <v>369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456839</v>
      </c>
      <c r="AB110" s="916"/>
      <c r="AC110" s="916"/>
      <c r="AD110" s="916"/>
      <c r="AE110" s="917"/>
      <c r="AF110" s="918">
        <v>417301</v>
      </c>
      <c r="AG110" s="916"/>
      <c r="AH110" s="916"/>
      <c r="AI110" s="916"/>
      <c r="AJ110" s="917"/>
      <c r="AK110" s="918">
        <v>424569</v>
      </c>
      <c r="AL110" s="916"/>
      <c r="AM110" s="916"/>
      <c r="AN110" s="916"/>
      <c r="AO110" s="917"/>
      <c r="AP110" s="919">
        <v>21.7</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4119252</v>
      </c>
      <c r="BR110" s="863"/>
      <c r="BS110" s="863"/>
      <c r="BT110" s="863"/>
      <c r="BU110" s="863"/>
      <c r="BV110" s="863">
        <v>4111339</v>
      </c>
      <c r="BW110" s="863"/>
      <c r="BX110" s="863"/>
      <c r="BY110" s="863"/>
      <c r="BZ110" s="863"/>
      <c r="CA110" s="863">
        <v>3998679</v>
      </c>
      <c r="CB110" s="863"/>
      <c r="CC110" s="863"/>
      <c r="CD110" s="863"/>
      <c r="CE110" s="863"/>
      <c r="CF110" s="887">
        <v>204.2</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85022</v>
      </c>
      <c r="BR111" s="835"/>
      <c r="BS111" s="835"/>
      <c r="BT111" s="835"/>
      <c r="BU111" s="835"/>
      <c r="BV111" s="835">
        <v>79621</v>
      </c>
      <c r="BW111" s="835"/>
      <c r="BX111" s="835"/>
      <c r="BY111" s="835"/>
      <c r="BZ111" s="835"/>
      <c r="CA111" s="835">
        <v>54679</v>
      </c>
      <c r="CB111" s="835"/>
      <c r="CC111" s="835"/>
      <c r="CD111" s="835"/>
      <c r="CE111" s="835"/>
      <c r="CF111" s="896">
        <v>2.8</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411</v>
      </c>
      <c r="DH111" s="835"/>
      <c r="DI111" s="835"/>
      <c r="DJ111" s="835"/>
      <c r="DK111" s="835"/>
      <c r="DL111" s="835" t="s">
        <v>411</v>
      </c>
      <c r="DM111" s="835"/>
      <c r="DN111" s="835"/>
      <c r="DO111" s="835"/>
      <c r="DP111" s="835"/>
      <c r="DQ111" s="835" t="s">
        <v>411</v>
      </c>
      <c r="DR111" s="835"/>
      <c r="DS111" s="835"/>
      <c r="DT111" s="835"/>
      <c r="DU111" s="835"/>
      <c r="DV111" s="812" t="s">
        <v>411</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925375</v>
      </c>
      <c r="BR112" s="835"/>
      <c r="BS112" s="835"/>
      <c r="BT112" s="835"/>
      <c r="BU112" s="835"/>
      <c r="BV112" s="835">
        <v>872203</v>
      </c>
      <c r="BW112" s="835"/>
      <c r="BX112" s="835"/>
      <c r="BY112" s="835"/>
      <c r="BZ112" s="835"/>
      <c r="CA112" s="835">
        <v>851570</v>
      </c>
      <c r="CB112" s="835"/>
      <c r="CC112" s="835"/>
      <c r="CD112" s="835"/>
      <c r="CE112" s="835"/>
      <c r="CF112" s="896">
        <v>43.5</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71474</v>
      </c>
      <c r="AB113" s="944"/>
      <c r="AC113" s="944"/>
      <c r="AD113" s="944"/>
      <c r="AE113" s="945"/>
      <c r="AF113" s="946">
        <v>60379</v>
      </c>
      <c r="AG113" s="944"/>
      <c r="AH113" s="944"/>
      <c r="AI113" s="944"/>
      <c r="AJ113" s="945"/>
      <c r="AK113" s="946">
        <v>61138</v>
      </c>
      <c r="AL113" s="944"/>
      <c r="AM113" s="944"/>
      <c r="AN113" s="944"/>
      <c r="AO113" s="945"/>
      <c r="AP113" s="947">
        <v>3.1</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125334</v>
      </c>
      <c r="BR113" s="835"/>
      <c r="BS113" s="835"/>
      <c r="BT113" s="835"/>
      <c r="BU113" s="835"/>
      <c r="BV113" s="835">
        <v>129063</v>
      </c>
      <c r="BW113" s="835"/>
      <c r="BX113" s="835"/>
      <c r="BY113" s="835"/>
      <c r="BZ113" s="835"/>
      <c r="CA113" s="835">
        <v>110084</v>
      </c>
      <c r="CB113" s="835"/>
      <c r="CC113" s="835"/>
      <c r="CD113" s="835"/>
      <c r="CE113" s="835"/>
      <c r="CF113" s="896">
        <v>5.6</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24844</v>
      </c>
      <c r="AB114" s="798"/>
      <c r="AC114" s="798"/>
      <c r="AD114" s="798"/>
      <c r="AE114" s="799"/>
      <c r="AF114" s="800">
        <v>26715</v>
      </c>
      <c r="AG114" s="798"/>
      <c r="AH114" s="798"/>
      <c r="AI114" s="798"/>
      <c r="AJ114" s="799"/>
      <c r="AK114" s="800">
        <v>29340</v>
      </c>
      <c r="AL114" s="798"/>
      <c r="AM114" s="798"/>
      <c r="AN114" s="798"/>
      <c r="AO114" s="799"/>
      <c r="AP114" s="845">
        <v>1.5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878545</v>
      </c>
      <c r="BR114" s="835"/>
      <c r="BS114" s="835"/>
      <c r="BT114" s="835"/>
      <c r="BU114" s="835"/>
      <c r="BV114" s="835">
        <v>849519</v>
      </c>
      <c r="BW114" s="835"/>
      <c r="BX114" s="835"/>
      <c r="BY114" s="835"/>
      <c r="BZ114" s="835"/>
      <c r="CA114" s="835">
        <v>792963</v>
      </c>
      <c r="CB114" s="835"/>
      <c r="CC114" s="835"/>
      <c r="CD114" s="835"/>
      <c r="CE114" s="835"/>
      <c r="CF114" s="896">
        <v>40.5</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15024</v>
      </c>
      <c r="AB115" s="944"/>
      <c r="AC115" s="944"/>
      <c r="AD115" s="944"/>
      <c r="AE115" s="945"/>
      <c r="AF115" s="946">
        <v>14008</v>
      </c>
      <c r="AG115" s="944"/>
      <c r="AH115" s="944"/>
      <c r="AI115" s="944"/>
      <c r="AJ115" s="945"/>
      <c r="AK115" s="946">
        <v>12916</v>
      </c>
      <c r="AL115" s="944"/>
      <c r="AM115" s="944"/>
      <c r="AN115" s="944"/>
      <c r="AO115" s="945"/>
      <c r="AP115" s="947">
        <v>0.7</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441022</v>
      </c>
      <c r="BR115" s="835"/>
      <c r="BS115" s="835"/>
      <c r="BT115" s="835"/>
      <c r="BU115" s="835"/>
      <c r="BV115" s="835">
        <v>410221</v>
      </c>
      <c r="BW115" s="835"/>
      <c r="BX115" s="835"/>
      <c r="BY115" s="835"/>
      <c r="BZ115" s="835"/>
      <c r="CA115" s="835">
        <v>369450</v>
      </c>
      <c r="CB115" s="835"/>
      <c r="CC115" s="835"/>
      <c r="CD115" s="835"/>
      <c r="CE115" s="835"/>
      <c r="CF115" s="896">
        <v>18.899999999999999</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24</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568205</v>
      </c>
      <c r="AB117" s="930"/>
      <c r="AC117" s="930"/>
      <c r="AD117" s="930"/>
      <c r="AE117" s="931"/>
      <c r="AF117" s="932">
        <v>518403</v>
      </c>
      <c r="AG117" s="930"/>
      <c r="AH117" s="930"/>
      <c r="AI117" s="930"/>
      <c r="AJ117" s="931"/>
      <c r="AK117" s="932">
        <v>527963</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85022</v>
      </c>
      <c r="DH118" s="798"/>
      <c r="DI118" s="798"/>
      <c r="DJ118" s="798"/>
      <c r="DK118" s="799"/>
      <c r="DL118" s="800">
        <v>79621</v>
      </c>
      <c r="DM118" s="798"/>
      <c r="DN118" s="798"/>
      <c r="DO118" s="798"/>
      <c r="DP118" s="799"/>
      <c r="DQ118" s="800">
        <v>54679</v>
      </c>
      <c r="DR118" s="798"/>
      <c r="DS118" s="798"/>
      <c r="DT118" s="798"/>
      <c r="DU118" s="799"/>
      <c r="DV118" s="845">
        <v>2.8</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6574550</v>
      </c>
      <c r="BR119" s="866"/>
      <c r="BS119" s="866"/>
      <c r="BT119" s="866"/>
      <c r="BU119" s="866"/>
      <c r="BV119" s="866">
        <v>6451966</v>
      </c>
      <c r="BW119" s="866"/>
      <c r="BX119" s="866"/>
      <c r="BY119" s="866"/>
      <c r="BZ119" s="866"/>
      <c r="CA119" s="866">
        <v>6177425</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485667</v>
      </c>
      <c r="BR120" s="863"/>
      <c r="BS120" s="863"/>
      <c r="BT120" s="863"/>
      <c r="BU120" s="863"/>
      <c r="BV120" s="863">
        <v>640668</v>
      </c>
      <c r="BW120" s="863"/>
      <c r="BX120" s="863"/>
      <c r="BY120" s="863"/>
      <c r="BZ120" s="863"/>
      <c r="CA120" s="863">
        <v>643292</v>
      </c>
      <c r="CB120" s="863"/>
      <c r="CC120" s="863"/>
      <c r="CD120" s="863"/>
      <c r="CE120" s="863"/>
      <c r="CF120" s="887">
        <v>32.9</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885546</v>
      </c>
      <c r="DH120" s="863"/>
      <c r="DI120" s="863"/>
      <c r="DJ120" s="863"/>
      <c r="DK120" s="863"/>
      <c r="DL120" s="863">
        <v>855158</v>
      </c>
      <c r="DM120" s="863"/>
      <c r="DN120" s="863"/>
      <c r="DO120" s="863"/>
      <c r="DP120" s="863"/>
      <c r="DQ120" s="863">
        <v>836569</v>
      </c>
      <c r="DR120" s="863"/>
      <c r="DS120" s="863"/>
      <c r="DT120" s="863"/>
      <c r="DU120" s="863"/>
      <c r="DV120" s="864">
        <v>42.7</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43409</v>
      </c>
      <c r="BR121" s="835"/>
      <c r="BS121" s="835"/>
      <c r="BT121" s="835"/>
      <c r="BU121" s="835"/>
      <c r="BV121" s="835">
        <v>29574</v>
      </c>
      <c r="BW121" s="835"/>
      <c r="BX121" s="835"/>
      <c r="BY121" s="835"/>
      <c r="BZ121" s="835"/>
      <c r="CA121" s="835">
        <v>15388</v>
      </c>
      <c r="CB121" s="835"/>
      <c r="CC121" s="835"/>
      <c r="CD121" s="835"/>
      <c r="CE121" s="835"/>
      <c r="CF121" s="896">
        <v>0.8</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39829</v>
      </c>
      <c r="DH121" s="835"/>
      <c r="DI121" s="835"/>
      <c r="DJ121" s="835"/>
      <c r="DK121" s="835"/>
      <c r="DL121" s="835">
        <v>17045</v>
      </c>
      <c r="DM121" s="835"/>
      <c r="DN121" s="835"/>
      <c r="DO121" s="835"/>
      <c r="DP121" s="835"/>
      <c r="DQ121" s="835">
        <v>15001</v>
      </c>
      <c r="DR121" s="835"/>
      <c r="DS121" s="835"/>
      <c r="DT121" s="835"/>
      <c r="DU121" s="835"/>
      <c r="DV121" s="812">
        <v>0.8</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3433853</v>
      </c>
      <c r="BR122" s="866"/>
      <c r="BS122" s="866"/>
      <c r="BT122" s="866"/>
      <c r="BU122" s="866"/>
      <c r="BV122" s="866">
        <v>3447927</v>
      </c>
      <c r="BW122" s="866"/>
      <c r="BX122" s="866"/>
      <c r="BY122" s="866"/>
      <c r="BZ122" s="866"/>
      <c r="CA122" s="866">
        <v>3305225</v>
      </c>
      <c r="CB122" s="866"/>
      <c r="CC122" s="866"/>
      <c r="CD122" s="866"/>
      <c r="CE122" s="866"/>
      <c r="CF122" s="867">
        <v>168.8</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3962929</v>
      </c>
      <c r="BR123" s="854"/>
      <c r="BS123" s="854"/>
      <c r="BT123" s="854"/>
      <c r="BU123" s="854"/>
      <c r="BV123" s="854">
        <v>4118169</v>
      </c>
      <c r="BW123" s="854"/>
      <c r="BX123" s="854"/>
      <c r="BY123" s="854"/>
      <c r="BZ123" s="854"/>
      <c r="CA123" s="854">
        <v>3963905</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137.69999999999999</v>
      </c>
      <c r="BR124" s="852"/>
      <c r="BS124" s="852"/>
      <c r="BT124" s="852"/>
      <c r="BU124" s="852"/>
      <c r="BV124" s="852">
        <v>116.4</v>
      </c>
      <c r="BW124" s="852"/>
      <c r="BX124" s="852"/>
      <c r="BY124" s="852"/>
      <c r="BZ124" s="852"/>
      <c r="CA124" s="852">
        <v>113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v>441022</v>
      </c>
      <c r="DH126" s="835"/>
      <c r="DI126" s="835"/>
      <c r="DJ126" s="835"/>
      <c r="DK126" s="835"/>
      <c r="DL126" s="835">
        <v>410221</v>
      </c>
      <c r="DM126" s="835"/>
      <c r="DN126" s="835"/>
      <c r="DO126" s="835"/>
      <c r="DP126" s="835"/>
      <c r="DQ126" s="835">
        <v>369450</v>
      </c>
      <c r="DR126" s="835"/>
      <c r="DS126" s="835"/>
      <c r="DT126" s="835"/>
      <c r="DU126" s="835"/>
      <c r="DV126" s="812">
        <v>18.899999999999999</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15024</v>
      </c>
      <c r="AB127" s="798"/>
      <c r="AC127" s="798"/>
      <c r="AD127" s="798"/>
      <c r="AE127" s="799"/>
      <c r="AF127" s="800">
        <v>14008</v>
      </c>
      <c r="AG127" s="798"/>
      <c r="AH127" s="798"/>
      <c r="AI127" s="798"/>
      <c r="AJ127" s="799"/>
      <c r="AK127" s="800">
        <v>12916</v>
      </c>
      <c r="AL127" s="798"/>
      <c r="AM127" s="798"/>
      <c r="AN127" s="798"/>
      <c r="AO127" s="799"/>
      <c r="AP127" s="845">
        <v>0.7</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15169</v>
      </c>
      <c r="AB128" s="819"/>
      <c r="AC128" s="819"/>
      <c r="AD128" s="819"/>
      <c r="AE128" s="820"/>
      <c r="AF128" s="821">
        <v>19421</v>
      </c>
      <c r="AG128" s="819"/>
      <c r="AH128" s="819"/>
      <c r="AI128" s="819"/>
      <c r="AJ128" s="820"/>
      <c r="AK128" s="821">
        <v>12984</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2229622</v>
      </c>
      <c r="AB129" s="798"/>
      <c r="AC129" s="798"/>
      <c r="AD129" s="798"/>
      <c r="AE129" s="799"/>
      <c r="AF129" s="800">
        <v>2340927</v>
      </c>
      <c r="AG129" s="798"/>
      <c r="AH129" s="798"/>
      <c r="AI129" s="798"/>
      <c r="AJ129" s="799"/>
      <c r="AK129" s="800">
        <v>2285545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333530</v>
      </c>
      <c r="AB130" s="798"/>
      <c r="AC130" s="798"/>
      <c r="AD130" s="798"/>
      <c r="AE130" s="799"/>
      <c r="AF130" s="800">
        <v>336438</v>
      </c>
      <c r="AG130" s="798"/>
      <c r="AH130" s="798"/>
      <c r="AI130" s="798"/>
      <c r="AJ130" s="799"/>
      <c r="AK130" s="800">
        <v>327424</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9.6999999999999993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1896092</v>
      </c>
      <c r="AB131" s="781"/>
      <c r="AC131" s="781"/>
      <c r="AD131" s="781"/>
      <c r="AE131" s="782"/>
      <c r="AF131" s="783">
        <v>2004489</v>
      </c>
      <c r="AG131" s="781"/>
      <c r="AH131" s="781"/>
      <c r="AI131" s="781"/>
      <c r="AJ131" s="782"/>
      <c r="AK131" s="783">
        <v>1958121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11.57675893</v>
      </c>
      <c r="AB132" s="761"/>
      <c r="AC132" s="761"/>
      <c r="AD132" s="761"/>
      <c r="AE132" s="762"/>
      <c r="AF132" s="763">
        <v>8.1089993509999996</v>
      </c>
      <c r="AG132" s="761"/>
      <c r="AH132" s="761"/>
      <c r="AI132" s="761"/>
      <c r="AJ132" s="762"/>
      <c r="AK132" s="763">
        <v>9.57831513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12.6</v>
      </c>
      <c r="AB133" s="740"/>
      <c r="AC133" s="740"/>
      <c r="AD133" s="740"/>
      <c r="AE133" s="741"/>
      <c r="AF133" s="739">
        <v>10.6</v>
      </c>
      <c r="AG133" s="740"/>
      <c r="AH133" s="740"/>
      <c r="AI133" s="740"/>
      <c r="AJ133" s="741"/>
      <c r="AK133" s="739">
        <v>9.6999999999999993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715571</v>
      </c>
      <c r="L9" s="266">
        <v>102137</v>
      </c>
      <c r="M9" s="267">
        <v>115876</v>
      </c>
      <c r="N9" s="268">
        <v>-11.9</v>
      </c>
    </row>
    <row r="10" spans="1:16" x14ac:dyDescent="0.15">
      <c r="A10" s="250"/>
      <c r="B10" s="246"/>
      <c r="C10" s="246"/>
      <c r="D10" s="246"/>
      <c r="E10" s="246"/>
      <c r="F10" s="246"/>
      <c r="G10" s="1166" t="s">
        <v>475</v>
      </c>
      <c r="H10" s="1167"/>
      <c r="I10" s="1167"/>
      <c r="J10" s="1168"/>
      <c r="K10" s="269">
        <v>60548</v>
      </c>
      <c r="L10" s="270">
        <v>8642</v>
      </c>
      <c r="M10" s="271">
        <v>10922</v>
      </c>
      <c r="N10" s="272">
        <v>-20.9</v>
      </c>
    </row>
    <row r="11" spans="1:16" ht="13.5" customHeight="1" x14ac:dyDescent="0.15">
      <c r="A11" s="250"/>
      <c r="B11" s="246"/>
      <c r="C11" s="246"/>
      <c r="D11" s="246"/>
      <c r="E11" s="246"/>
      <c r="F11" s="246"/>
      <c r="G11" s="1166" t="s">
        <v>476</v>
      </c>
      <c r="H11" s="1167"/>
      <c r="I11" s="1167"/>
      <c r="J11" s="1168"/>
      <c r="K11" s="269">
        <v>135691</v>
      </c>
      <c r="L11" s="270">
        <v>19368</v>
      </c>
      <c r="M11" s="271">
        <v>18462</v>
      </c>
      <c r="N11" s="272">
        <v>4.9000000000000004</v>
      </c>
    </row>
    <row r="12" spans="1:16" ht="13.5" customHeight="1" x14ac:dyDescent="0.15">
      <c r="A12" s="250"/>
      <c r="B12" s="246"/>
      <c r="C12" s="246"/>
      <c r="D12" s="246"/>
      <c r="E12" s="246"/>
      <c r="F12" s="246"/>
      <c r="G12" s="1166" t="s">
        <v>477</v>
      </c>
      <c r="H12" s="1167"/>
      <c r="I12" s="1167"/>
      <c r="J12" s="1168"/>
      <c r="K12" s="269" t="s">
        <v>478</v>
      </c>
      <c r="L12" s="270" t="s">
        <v>478</v>
      </c>
      <c r="M12" s="271">
        <v>746</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v>39803</v>
      </c>
      <c r="L14" s="270">
        <v>5681</v>
      </c>
      <c r="M14" s="271">
        <v>5201</v>
      </c>
      <c r="N14" s="272">
        <v>9.1999999999999993</v>
      </c>
    </row>
    <row r="15" spans="1:16" ht="13.5" customHeight="1" x14ac:dyDescent="0.15">
      <c r="A15" s="250"/>
      <c r="B15" s="246"/>
      <c r="C15" s="246"/>
      <c r="D15" s="246"/>
      <c r="E15" s="246"/>
      <c r="F15" s="246"/>
      <c r="G15" s="1166" t="s">
        <v>481</v>
      </c>
      <c r="H15" s="1167"/>
      <c r="I15" s="1167"/>
      <c r="J15" s="1168"/>
      <c r="K15" s="269">
        <v>18</v>
      </c>
      <c r="L15" s="270">
        <v>3</v>
      </c>
      <c r="M15" s="271">
        <v>2624</v>
      </c>
      <c r="N15" s="272">
        <v>-99.9</v>
      </c>
    </row>
    <row r="16" spans="1:16" x14ac:dyDescent="0.15">
      <c r="A16" s="250"/>
      <c r="B16" s="246"/>
      <c r="C16" s="246"/>
      <c r="D16" s="246"/>
      <c r="E16" s="246"/>
      <c r="F16" s="246"/>
      <c r="G16" s="1169" t="s">
        <v>482</v>
      </c>
      <c r="H16" s="1170"/>
      <c r="I16" s="1170"/>
      <c r="J16" s="1171"/>
      <c r="K16" s="270">
        <v>-91591</v>
      </c>
      <c r="L16" s="270">
        <v>-13073</v>
      </c>
      <c r="M16" s="271">
        <v>-12273</v>
      </c>
      <c r="N16" s="272">
        <v>6.5</v>
      </c>
    </row>
    <row r="17" spans="1:16" x14ac:dyDescent="0.15">
      <c r="A17" s="250"/>
      <c r="B17" s="246"/>
      <c r="C17" s="246"/>
      <c r="D17" s="246"/>
      <c r="E17" s="246"/>
      <c r="F17" s="246"/>
      <c r="G17" s="1169" t="s">
        <v>170</v>
      </c>
      <c r="H17" s="1170"/>
      <c r="I17" s="1170"/>
      <c r="J17" s="1171"/>
      <c r="K17" s="270">
        <v>860040</v>
      </c>
      <c r="L17" s="270">
        <v>122758</v>
      </c>
      <c r="M17" s="271">
        <v>141557</v>
      </c>
      <c r="N17" s="272">
        <v>-13.3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10.71</v>
      </c>
      <c r="L21" s="283">
        <v>13.44</v>
      </c>
      <c r="M21" s="284">
        <v>-2.73</v>
      </c>
      <c r="N21" s="251"/>
      <c r="O21" s="285"/>
      <c r="P21" s="281"/>
    </row>
    <row r="22" spans="1:16" s="286" customFormat="1" x14ac:dyDescent="0.15">
      <c r="A22" s="281"/>
      <c r="B22" s="251"/>
      <c r="C22" s="251"/>
      <c r="D22" s="251"/>
      <c r="E22" s="251"/>
      <c r="F22" s="251"/>
      <c r="G22" s="1163" t="s">
        <v>488</v>
      </c>
      <c r="H22" s="1164"/>
      <c r="I22" s="1164"/>
      <c r="J22" s="1165"/>
      <c r="K22" s="287">
        <v>97.7</v>
      </c>
      <c r="L22" s="288">
        <v>94.9</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424569</v>
      </c>
      <c r="L32" s="296">
        <v>60601</v>
      </c>
      <c r="M32" s="297">
        <v>70006</v>
      </c>
      <c r="N32" s="298">
        <v>-13.4</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v>1</v>
      </c>
      <c r="N34" s="298" t="s">
        <v>478</v>
      </c>
    </row>
    <row r="35" spans="1:16" ht="27" customHeight="1" x14ac:dyDescent="0.15">
      <c r="A35" s="250"/>
      <c r="B35" s="246"/>
      <c r="C35" s="246"/>
      <c r="D35" s="246"/>
      <c r="E35" s="246"/>
      <c r="F35" s="246"/>
      <c r="G35" s="1154" t="s">
        <v>495</v>
      </c>
      <c r="H35" s="1155"/>
      <c r="I35" s="1155"/>
      <c r="J35" s="1156"/>
      <c r="K35" s="296">
        <v>61138</v>
      </c>
      <c r="L35" s="296">
        <v>8727</v>
      </c>
      <c r="M35" s="297">
        <v>19095</v>
      </c>
      <c r="N35" s="298">
        <v>-54.3</v>
      </c>
    </row>
    <row r="36" spans="1:16" ht="27" customHeight="1" x14ac:dyDescent="0.15">
      <c r="A36" s="250"/>
      <c r="B36" s="246"/>
      <c r="C36" s="246"/>
      <c r="D36" s="246"/>
      <c r="E36" s="246"/>
      <c r="F36" s="246"/>
      <c r="G36" s="1154" t="s">
        <v>496</v>
      </c>
      <c r="H36" s="1155"/>
      <c r="I36" s="1155"/>
      <c r="J36" s="1156"/>
      <c r="K36" s="296">
        <v>29340</v>
      </c>
      <c r="L36" s="296">
        <v>4188</v>
      </c>
      <c r="M36" s="297">
        <v>5066</v>
      </c>
      <c r="N36" s="298">
        <v>-17.3</v>
      </c>
    </row>
    <row r="37" spans="1:16" ht="13.5" customHeight="1" x14ac:dyDescent="0.15">
      <c r="A37" s="250"/>
      <c r="B37" s="246"/>
      <c r="C37" s="246"/>
      <c r="D37" s="246"/>
      <c r="E37" s="246"/>
      <c r="F37" s="246"/>
      <c r="G37" s="1154" t="s">
        <v>497</v>
      </c>
      <c r="H37" s="1155"/>
      <c r="I37" s="1155"/>
      <c r="J37" s="1156"/>
      <c r="K37" s="296">
        <v>12916</v>
      </c>
      <c r="L37" s="296">
        <v>1844</v>
      </c>
      <c r="M37" s="297">
        <v>1361</v>
      </c>
      <c r="N37" s="298">
        <v>35.5</v>
      </c>
    </row>
    <row r="38" spans="1:16" ht="27" customHeight="1" x14ac:dyDescent="0.15">
      <c r="A38" s="250"/>
      <c r="B38" s="246"/>
      <c r="C38" s="246"/>
      <c r="D38" s="246"/>
      <c r="E38" s="246"/>
      <c r="F38" s="246"/>
      <c r="G38" s="1157" t="s">
        <v>498</v>
      </c>
      <c r="H38" s="1158"/>
      <c r="I38" s="1158"/>
      <c r="J38" s="1159"/>
      <c r="K38" s="299" t="s">
        <v>478</v>
      </c>
      <c r="L38" s="299" t="s">
        <v>478</v>
      </c>
      <c r="M38" s="300">
        <v>15</v>
      </c>
      <c r="N38" s="301" t="s">
        <v>478</v>
      </c>
      <c r="O38" s="295"/>
    </row>
    <row r="39" spans="1:16" x14ac:dyDescent="0.15">
      <c r="A39" s="250"/>
      <c r="B39" s="246"/>
      <c r="C39" s="246"/>
      <c r="D39" s="246"/>
      <c r="E39" s="246"/>
      <c r="F39" s="246"/>
      <c r="G39" s="1157" t="s">
        <v>499</v>
      </c>
      <c r="H39" s="1158"/>
      <c r="I39" s="1158"/>
      <c r="J39" s="1159"/>
      <c r="K39" s="302">
        <v>-12984</v>
      </c>
      <c r="L39" s="302">
        <v>-1853</v>
      </c>
      <c r="M39" s="303">
        <v>-2978</v>
      </c>
      <c r="N39" s="304">
        <v>-37.799999999999997</v>
      </c>
      <c r="O39" s="295"/>
    </row>
    <row r="40" spans="1:16" ht="27" customHeight="1" x14ac:dyDescent="0.15">
      <c r="A40" s="250"/>
      <c r="B40" s="246"/>
      <c r="C40" s="246"/>
      <c r="D40" s="246"/>
      <c r="E40" s="246"/>
      <c r="F40" s="246"/>
      <c r="G40" s="1154" t="s">
        <v>500</v>
      </c>
      <c r="H40" s="1155"/>
      <c r="I40" s="1155"/>
      <c r="J40" s="1156"/>
      <c r="K40" s="302">
        <v>-327424</v>
      </c>
      <c r="L40" s="302">
        <v>-46735</v>
      </c>
      <c r="M40" s="303">
        <v>-63538</v>
      </c>
      <c r="N40" s="304">
        <v>-26.4</v>
      </c>
      <c r="O40" s="295"/>
    </row>
    <row r="41" spans="1:16" x14ac:dyDescent="0.15">
      <c r="A41" s="250"/>
      <c r="B41" s="246"/>
      <c r="C41" s="246"/>
      <c r="D41" s="246"/>
      <c r="E41" s="246"/>
      <c r="F41" s="246"/>
      <c r="G41" s="1160" t="s">
        <v>281</v>
      </c>
      <c r="H41" s="1161"/>
      <c r="I41" s="1161"/>
      <c r="J41" s="1162"/>
      <c r="K41" s="296">
        <v>187555</v>
      </c>
      <c r="L41" s="302">
        <v>26771</v>
      </c>
      <c r="M41" s="303">
        <v>29028</v>
      </c>
      <c r="N41" s="304">
        <v>-7.8</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124765</v>
      </c>
      <c r="J51" s="322">
        <v>16747</v>
      </c>
      <c r="K51" s="323">
        <v>-38.5</v>
      </c>
      <c r="L51" s="324">
        <v>94828</v>
      </c>
      <c r="M51" s="325">
        <v>3.1</v>
      </c>
      <c r="N51" s="326">
        <v>-41.6</v>
      </c>
    </row>
    <row r="52" spans="1:14" x14ac:dyDescent="0.15">
      <c r="A52" s="250"/>
      <c r="B52" s="246"/>
      <c r="C52" s="246"/>
      <c r="D52" s="246"/>
      <c r="E52" s="246"/>
      <c r="F52" s="246"/>
      <c r="G52" s="327"/>
      <c r="H52" s="328" t="s">
        <v>511</v>
      </c>
      <c r="I52" s="329">
        <v>52411</v>
      </c>
      <c r="J52" s="330">
        <v>7035</v>
      </c>
      <c r="K52" s="331">
        <v>-48</v>
      </c>
      <c r="L52" s="332">
        <v>55133</v>
      </c>
      <c r="M52" s="333">
        <v>4.9000000000000004</v>
      </c>
      <c r="N52" s="334">
        <v>-52.9</v>
      </c>
    </row>
    <row r="53" spans="1:14" x14ac:dyDescent="0.15">
      <c r="A53" s="250"/>
      <c r="B53" s="246"/>
      <c r="C53" s="246"/>
      <c r="D53" s="246"/>
      <c r="E53" s="246"/>
      <c r="F53" s="246"/>
      <c r="G53" s="312" t="s">
        <v>512</v>
      </c>
      <c r="H53" s="313"/>
      <c r="I53" s="321">
        <v>386941</v>
      </c>
      <c r="J53" s="322">
        <v>52381</v>
      </c>
      <c r="K53" s="323">
        <v>212.8</v>
      </c>
      <c r="L53" s="324">
        <v>119674</v>
      </c>
      <c r="M53" s="325">
        <v>26.2</v>
      </c>
      <c r="N53" s="326">
        <v>186.6</v>
      </c>
    </row>
    <row r="54" spans="1:14" x14ac:dyDescent="0.15">
      <c r="A54" s="250"/>
      <c r="B54" s="246"/>
      <c r="C54" s="246"/>
      <c r="D54" s="246"/>
      <c r="E54" s="246"/>
      <c r="F54" s="246"/>
      <c r="G54" s="327"/>
      <c r="H54" s="328" t="s">
        <v>511</v>
      </c>
      <c r="I54" s="329">
        <v>67836</v>
      </c>
      <c r="J54" s="330">
        <v>9183</v>
      </c>
      <c r="K54" s="331">
        <v>30.5</v>
      </c>
      <c r="L54" s="332">
        <v>57803</v>
      </c>
      <c r="M54" s="333">
        <v>4.8</v>
      </c>
      <c r="N54" s="334">
        <v>25.7</v>
      </c>
    </row>
    <row r="55" spans="1:14" x14ac:dyDescent="0.15">
      <c r="A55" s="250"/>
      <c r="B55" s="246"/>
      <c r="C55" s="246"/>
      <c r="D55" s="246"/>
      <c r="E55" s="246"/>
      <c r="F55" s="246"/>
      <c r="G55" s="312" t="s">
        <v>513</v>
      </c>
      <c r="H55" s="313"/>
      <c r="I55" s="321">
        <v>200591</v>
      </c>
      <c r="J55" s="322">
        <v>27664</v>
      </c>
      <c r="K55" s="323">
        <v>-47.2</v>
      </c>
      <c r="L55" s="324">
        <v>119685</v>
      </c>
      <c r="M55" s="325">
        <v>0</v>
      </c>
      <c r="N55" s="326">
        <v>-47.2</v>
      </c>
    </row>
    <row r="56" spans="1:14" x14ac:dyDescent="0.15">
      <c r="A56" s="250"/>
      <c r="B56" s="246"/>
      <c r="C56" s="246"/>
      <c r="D56" s="246"/>
      <c r="E56" s="246"/>
      <c r="F56" s="246"/>
      <c r="G56" s="327"/>
      <c r="H56" s="328" t="s">
        <v>511</v>
      </c>
      <c r="I56" s="329">
        <v>109190</v>
      </c>
      <c r="J56" s="330">
        <v>15059</v>
      </c>
      <c r="K56" s="331">
        <v>64</v>
      </c>
      <c r="L56" s="332">
        <v>68464</v>
      </c>
      <c r="M56" s="333">
        <v>18.399999999999999</v>
      </c>
      <c r="N56" s="334">
        <v>45.6</v>
      </c>
    </row>
    <row r="57" spans="1:14" x14ac:dyDescent="0.15">
      <c r="A57" s="250"/>
      <c r="B57" s="246"/>
      <c r="C57" s="246"/>
      <c r="D57" s="246"/>
      <c r="E57" s="246"/>
      <c r="F57" s="246"/>
      <c r="G57" s="312" t="s">
        <v>514</v>
      </c>
      <c r="H57" s="313"/>
      <c r="I57" s="321">
        <v>430979</v>
      </c>
      <c r="J57" s="322">
        <v>60319</v>
      </c>
      <c r="K57" s="323">
        <v>118</v>
      </c>
      <c r="L57" s="324">
        <v>109920</v>
      </c>
      <c r="M57" s="325">
        <v>-8.1999999999999993</v>
      </c>
      <c r="N57" s="326">
        <v>126.2</v>
      </c>
    </row>
    <row r="58" spans="1:14" x14ac:dyDescent="0.15">
      <c r="A58" s="250"/>
      <c r="B58" s="246"/>
      <c r="C58" s="246"/>
      <c r="D58" s="246"/>
      <c r="E58" s="246"/>
      <c r="F58" s="246"/>
      <c r="G58" s="327"/>
      <c r="H58" s="328" t="s">
        <v>511</v>
      </c>
      <c r="I58" s="329">
        <v>354328</v>
      </c>
      <c r="J58" s="330">
        <v>49591</v>
      </c>
      <c r="K58" s="331">
        <v>229.3</v>
      </c>
      <c r="L58" s="332">
        <v>62739</v>
      </c>
      <c r="M58" s="333">
        <v>-8.4</v>
      </c>
      <c r="N58" s="334">
        <v>237.7</v>
      </c>
    </row>
    <row r="59" spans="1:14" x14ac:dyDescent="0.15">
      <c r="A59" s="250"/>
      <c r="B59" s="246"/>
      <c r="C59" s="246"/>
      <c r="D59" s="246"/>
      <c r="E59" s="246"/>
      <c r="F59" s="246"/>
      <c r="G59" s="312" t="s">
        <v>515</v>
      </c>
      <c r="H59" s="313"/>
      <c r="I59" s="321">
        <v>333055</v>
      </c>
      <c r="J59" s="322">
        <v>47539</v>
      </c>
      <c r="K59" s="323">
        <v>-21.2</v>
      </c>
      <c r="L59" s="324">
        <v>119882</v>
      </c>
      <c r="M59" s="325">
        <v>9.1</v>
      </c>
      <c r="N59" s="326">
        <v>-30.3</v>
      </c>
    </row>
    <row r="60" spans="1:14" x14ac:dyDescent="0.15">
      <c r="A60" s="250"/>
      <c r="B60" s="246"/>
      <c r="C60" s="246"/>
      <c r="D60" s="246"/>
      <c r="E60" s="246"/>
      <c r="F60" s="246"/>
      <c r="G60" s="327"/>
      <c r="H60" s="328" t="s">
        <v>511</v>
      </c>
      <c r="I60" s="335">
        <v>112824</v>
      </c>
      <c r="J60" s="330">
        <v>16104</v>
      </c>
      <c r="K60" s="331">
        <v>-67.5</v>
      </c>
      <c r="L60" s="332">
        <v>66481</v>
      </c>
      <c r="M60" s="333">
        <v>6</v>
      </c>
      <c r="N60" s="334">
        <v>-73.5</v>
      </c>
    </row>
    <row r="61" spans="1:14" x14ac:dyDescent="0.15">
      <c r="A61" s="250"/>
      <c r="B61" s="246"/>
      <c r="C61" s="246"/>
      <c r="D61" s="246"/>
      <c r="E61" s="246"/>
      <c r="F61" s="246"/>
      <c r="G61" s="312" t="s">
        <v>516</v>
      </c>
      <c r="H61" s="336"/>
      <c r="I61" s="337">
        <v>295266</v>
      </c>
      <c r="J61" s="338">
        <v>40930</v>
      </c>
      <c r="K61" s="339">
        <v>44.8</v>
      </c>
      <c r="L61" s="340">
        <v>112798</v>
      </c>
      <c r="M61" s="341">
        <v>6</v>
      </c>
      <c r="N61" s="326">
        <v>38.799999999999997</v>
      </c>
    </row>
    <row r="62" spans="1:14" x14ac:dyDescent="0.15">
      <c r="A62" s="250"/>
      <c r="B62" s="246"/>
      <c r="C62" s="246"/>
      <c r="D62" s="246"/>
      <c r="E62" s="246"/>
      <c r="F62" s="246"/>
      <c r="G62" s="327"/>
      <c r="H62" s="328" t="s">
        <v>511</v>
      </c>
      <c r="I62" s="329">
        <v>139318</v>
      </c>
      <c r="J62" s="330">
        <v>19394</v>
      </c>
      <c r="K62" s="331">
        <v>41.7</v>
      </c>
      <c r="L62" s="332">
        <v>62124</v>
      </c>
      <c r="M62" s="333">
        <v>5.0999999999999996</v>
      </c>
      <c r="N62" s="334">
        <v>36.6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14.31</v>
      </c>
      <c r="G47" s="12">
        <v>12.82</v>
      </c>
      <c r="H47" s="12">
        <v>11.28</v>
      </c>
      <c r="I47" s="12">
        <v>17.16</v>
      </c>
      <c r="J47" s="13">
        <v>17.34</v>
      </c>
    </row>
    <row r="48" spans="2:10" ht="57.75" customHeight="1" x14ac:dyDescent="0.15">
      <c r="B48" s="14"/>
      <c r="C48" s="1174" t="s">
        <v>4</v>
      </c>
      <c r="D48" s="1174"/>
      <c r="E48" s="1175"/>
      <c r="F48" s="15">
        <v>7.12</v>
      </c>
      <c r="G48" s="16">
        <v>9.58</v>
      </c>
      <c r="H48" s="16">
        <v>13.76</v>
      </c>
      <c r="I48" s="16">
        <v>14.29</v>
      </c>
      <c r="J48" s="17">
        <v>12.72</v>
      </c>
    </row>
    <row r="49" spans="2:10" ht="57.75" customHeight="1" thickBot="1" x14ac:dyDescent="0.2">
      <c r="B49" s="18"/>
      <c r="C49" s="1176" t="s">
        <v>5</v>
      </c>
      <c r="D49" s="1176"/>
      <c r="E49" s="1177"/>
      <c r="F49" s="19">
        <v>5.26</v>
      </c>
      <c r="G49" s="20">
        <v>2.5499999999999998</v>
      </c>
      <c r="H49" s="20">
        <v>2.9</v>
      </c>
      <c r="I49" s="20">
        <v>7.59</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2018-02-28T06:25:54Z</cp:lastPrinted>
  <dcterms:created xsi:type="dcterms:W3CDTF">2018-01-24T05:42:54Z</dcterms:created>
  <dcterms:modified xsi:type="dcterms:W3CDTF">2018-11-27T01:49:14Z</dcterms:modified>
  <cp:category/>
</cp:coreProperties>
</file>