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s="1"/>
  <c r="BE34" i="9" l="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<sst xmlns="http://schemas.openxmlformats.org/spreadsheetml/2006/main" count="1091" uniqueCount="562">
  <si>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</si>
  <si>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</si>
  <si>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</si>
  <si>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</si>
  <si>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</si>
  <si>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</si>
  <si>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</si>
  <si>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</si>
  <si>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</si>
  <si>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</si>
  <si>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</si>
  <si>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</si>
  <si>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</si>
  <si>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</si>
  <si>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</si>
  <si>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</si>
  <si>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</si>
  <si>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</si>
  <si>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</si>
  <si>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</si>
  <si>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</si>
  <si>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</si>
  <si>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</si>
  <si>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</si>
  <si>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</si>
  <si>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</si>
  <si>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</si>
  <si>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</si>
  <si>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</si>
  <si>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</si>
  <si>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</si>
  <si>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</si>
  <si>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</si>
  <si>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</si>
  <si>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</si>
  <si>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</si>
  <si>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</si>
  <si>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</si>
  <si>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</si>
  <si>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</si>
  <si>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</si>
  <si>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</si>
  <si>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</si>
  <si>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</si>
  <si>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</si>
  <si>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</si>
  <si>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</si>
  <si>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</si>
  <si>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</si>
  <si>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</si>
  <si>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</si>
  <si>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</si>
  <si>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</si>
  <si>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</si>
  <si>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</si>
  <si>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</si>
  <si>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</si>
  <si>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</si>
  <si>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</si>
  <si>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</si>
  <si>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</si>
  <si>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</si>
  <si>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</si>
  <si>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</si>
  <si>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</si>
  <si>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</si>
  <si>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</si>
  <si>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</si>
  <si>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</si>
  <si>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</si>
  <si>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</si>
  <si>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</si>
  <si>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</si>
  <si>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</si>
  <si>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</si>
  <si>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</si>
  <si>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</si>
  <si>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</si>
  <si>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</si>
  <si>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</si>
  <si>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</si>
  <si>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</si>
  <si>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</si>
  <si>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</si>
  <si>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</si>
  <si>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</si>
  <si>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</si>
  <si>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</si>
  <si>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</si>
  <si>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</si>
  <si>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</si>
  <si>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</si>
  <si>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</si>
  <si>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</si>
  <si>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</si>
  <si>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</si>
  <si>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</si>
  <si>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</si>
  <si>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</si>
  <si>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</si>
  <si>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</si>
  <si>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</si>
  <si>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</si>
  <si>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</si>
  <si>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</si>
  <si>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</si>
  <si>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</si>
  <si>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</si>
  <si>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</si>
  <si>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</si>
  <si>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</si>
  <si>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</si>
  <si>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</si>
  <si>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</si>
  <si>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</si>
  <si>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</si>
  <si>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</si>
  <si>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</si>
  <si>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</si>
  <si>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</si>
  <si>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</si>
  <si>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</si>
  <si>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</si>
  <si>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</si>
  <si>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</si>
  <si>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</si>
  <si>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</si>
  <si>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</si>
  <si>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</si>
  <si>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</si>
  <si>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</si>
  <si>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</si>
  <si>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</si>
  <si>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</si>
  <si>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</si>
  <si>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</si>
  <si>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</si>
  <si>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</si>
  <si>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</si>
  <si>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</si>
  <si>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</si>
  <si>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</si>
  <si>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</si>
  <si>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</si>
  <si>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</si>
  <si>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</si>
  <si>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</si>
  <si>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</si>
  <si>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</si>
  <si>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</si>
  <si>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</si>
  <si>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</si>
  <si>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</si>
  <si>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</si>
  <si>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</si>
  <si>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</si>
  <si>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</si>
  <si>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</si>
  <si>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</si>
  <si>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</si>
  <si>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</si>
  <si>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</si>
  <si>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</si>
  <si>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</si>
  <si>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</si>
  <si>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</si>
  <si>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</si>
  <si>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</si>
  <si>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</si>
  <si>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</si>
  <si>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</si>
  <si>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</si>
  <si>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</si>
  <si>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</si>
  <si>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</si>
  <si>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</si>
  <si>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</si>
  <si>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</si>
  <si>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</si>
  <si>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</si>
  <si>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</si>
  <si>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</si>
  <si>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</si>
  <si>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</si>
  <si>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</si>
  <si>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</si>
  <si>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</si>
  <si>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</si>
  <si>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</si>
  <si>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</si>
  <si>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</si>
  <si>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</si>
  <si>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</si>
  <si>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</si>
  <si>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</si>
  <si>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奈良県上牧町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</si>
  <si>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</si>
  <si>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</si>
  <si>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</si>
  <si>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</si>
  <si>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</si>
  <si>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</si>
  <si>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</si>
  <si>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</si>
  <si>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</si>
  <si>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</si>
  <si>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</si>
  <si>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</si>
  <si>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</si>
  <si>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</si>
  <si>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</si>
  <si>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</si>
  <si>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</si>
  <si>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</si>
  <si>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</si>
  <si>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</si>
  <si>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</si>
  <si>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</si>
  <si>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</si>
  <si>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</si>
  <si>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</si>
  <si>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</si>
  <si>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</si>
  <si>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</si>
  <si>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</si>
  <si>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</si>
  <si>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</si>
  <si>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</si>
  <si>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</si>
  <si>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</si>
  <si>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</si>
  <si>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</si>
  <si>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</si>
  <si>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</si>
  <si>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</si>
  <si>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</si>
  <si>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</si>
  <si>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</si>
  <si>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</si>
  <si>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</si>
  <si>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</si>
  <si>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</si>
  <si>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</si>
  <si>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</si>
  <si>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</si>
  <si>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</si>
  <si>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</si>
  <si>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</si>
  <si>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</si>
  <si>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</si>
  <si>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</si>
  <si>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</si>
  <si>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</si>
  <si>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</si>
  <si>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</si>
  <si>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</si>
  <si>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</si>
  <si>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</si>
  <si>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</si>
  <si>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</si>
  <si>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</si>
  <si>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</si>
  <si>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</si>
  <si>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</si>
  <si>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</si>
  <si>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</si>
  <si>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</si>
  <si>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</si>
  <si>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</si>
  <si>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</si>
  <si>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</si>
  <si>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</si>
  <si>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</si>
  <si>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</si>
  <si>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</si>
  <si>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</si>
  <si>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</si>
  <si>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</si>
  <si>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</si>
  <si>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</si>
  <si>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</si>
  <si>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</si>
  <si>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</si>
  <si>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</si>
  <si>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</si>
  <si>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</si>
  <si>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</si>
  <si>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</si>
  <si>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</si>
  <si>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</si>
  <si>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</si>
  <si>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</si>
  <si>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</si>
  <si>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</si>
  <si>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</si>
  <si>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</si>
  <si>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</si>
  <si>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</si>
  <si>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</si>
  <si>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</si>
  <si>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</si>
  <si>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</si>
  <si>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</si>
  <si>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</si>
  <si>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</si>
  <si>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</si>
  <si>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</si>
  <si>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</si>
  <si>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</si>
  <si>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</si>
  <si>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</si>
  <si>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</si>
  <si>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</si>
  <si>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</si>
  <si>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</si>
  <si>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</si>
  <si>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</si>
  <si>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</si>
  <si>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</si>
  <si>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</si>
  <si>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</si>
  <si>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</si>
  <si>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</si>
  <si>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</si>
  <si>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</si>
  <si>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</si>
  <si>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</si>
  <si>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</si>
  <si>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</si>
  <si>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</si>
  <si>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</si>
  <si>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</si>
  <si>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</si>
  <si>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</si>
  <si>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</si>
  <si>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</si>
  <si>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</si>
  <si>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</si>
  <si>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</si>
  <si>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</si>
  <si>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</si>
  <si>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</si>
  <si>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</si>
  <si>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</si>
  <si>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奈良県上牧町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</si>
  <si>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</si>
  <si>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</si>
  <si>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</si>
  <si>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</si>
  <si>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</si>
  <si>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</si>
  <si>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</si>
  <si>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</si>
  <si>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</si>
  <si>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</si>
  <si>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</si>
  <si>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</si>
  <si>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</si>
  <si>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</si>
  <si>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</si>
  <si>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</si>
  <si>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</si>
  <si>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</si>
  <si>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</si>
  <si>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</si>
  <si>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</si>
  <si>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</si>
  <si>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</si>
  <si>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</si>
  <si>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</si>
  <si>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</si>
  <si>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</si>
  <si>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</si>
  <si>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</si>
  <si>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</si>
  <si>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</si>
  <si>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</si>
  <si>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</si>
  <si>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</si>
  <si>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</si>
  <si>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t>
    <phoneticPr fontId="5"/>
  </si>
  <si>
    <t>介護保険特別会計（介護ｻｰﾋﾞｽ事業）</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</si>
  <si>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</si>
  <si>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</si>
  <si>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</si>
  <si>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</si>
  <si>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</si>
  <si>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</si>
  <si>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</si>
  <si>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</si>
  <si>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</si>
  <si>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</si>
  <si>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</si>
  <si>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</si>
  <si>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</si>
  <si>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</si>
  <si>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</si>
  <si>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</si>
  <si>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</si>
  <si>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</si>
  <si>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</si>
  <si>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</si>
  <si>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</si>
  <si>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</si>
  <si>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</si>
  <si>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</si>
  <si>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</si>
  <si>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</si>
  <si>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</si>
  <si>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</si>
  <si>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</si>
  <si>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</si>
  <si>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</si>
  <si>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</si>
  <si>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</si>
  <si>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</si>
  <si>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</si>
  <si>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</si>
  <si>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</si>
  <si>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</si>
  <si>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</si>
  <si>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</si>
  <si>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</si>
  <si>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</si>
  <si>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</si>
  <si>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</si>
  <si>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</si>
  <si>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</si>
  <si>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</si>
  <si>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</si>
  <si>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</si>
  <si>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</si>
  <si>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</si>
  <si>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</si>
  <si>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</si>
  <si>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</si>
  <si>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</si>
  <si>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</si>
  <si>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</si>
  <si>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</si>
  <si>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</si>
  <si>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</si>
  <si>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</si>
  <si>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</si>
  <si>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</si>
  <si>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</si>
  <si>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</si>
  <si>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</si>
  <si>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</si>
  <si>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</si>
  <si>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</si>
  <si>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</si>
  <si>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</si>
  <si>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</si>
  <si>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</si>
  <si>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</si>
  <si>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</si>
  <si>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</si>
  <si>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</si>
  <si>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</si>
  <si>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</si>
  <si>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</si>
  <si>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</si>
  <si>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</si>
  <si>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</si>
  <si>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</si>
  <si>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</si>
  <si>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</si>
  <si>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</si>
  <si>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</si>
  <si>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</si>
  <si>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</si>
  <si>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</si>
  <si>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</si>
  <si>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</si>
  <si>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</si>
  <si>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</si>
  <si>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</si>
  <si>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</si>
  <si>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</si>
  <si>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</si>
  <si>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</si>
  <si>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</si>
  <si>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</si>
  <si>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</si>
  <si>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</si>
  <si>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</si>
  <si>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</si>
  <si>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</si>
  <si>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</si>
  <si>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</si>
  <si>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</si>
  <si>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</si>
  <si>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</si>
  <si>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</si>
  <si>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</si>
  <si>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</si>
  <si>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</si>
  <si>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</si>
  <si>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</si>
  <si>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</si>
  <si>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</si>
  <si>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</si>
  <si>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</si>
  <si>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</si>
  <si>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</si>
  <si>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</si>
  <si>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</si>
  <si>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</si>
  <si>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</si>
  <si>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</si>
  <si>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</si>
  <si>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</si>
  <si>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</si>
  <si>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</si>
  <si>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</si>
  <si>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</si>
  <si>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</si>
  <si>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</si>
  <si>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</si>
  <si>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</si>
  <si>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</si>
  <si>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</si>
  <si>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</si>
  <si>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0.14</t>
  </si>
  <si>
    <t>▲ 2.42</t>
  </si>
  <si>
    <t>水道事業会計</t>
  </si>
  <si>
    <t>一般会計</t>
  </si>
  <si>
    <t>介護保険特別会計（保険事業）</t>
  </si>
  <si>
    <t>国民健康保険特別会計</t>
  </si>
  <si>
    <t>下水道事業特別会計</t>
  </si>
  <si>
    <t>介護保険特別会計（介護ｻｰﾋﾞｽ事業）</t>
  </si>
  <si>
    <t>後期高齢者医療特別会計</t>
  </si>
  <si>
    <t>住宅新築資金等貸付事業特別会計</t>
  </si>
  <si>
    <t>その他会計（赤字）</t>
  </si>
  <si>
    <t>その他会計（黒字）</t>
  </si>
  <si>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</si>
  <si>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</si>
  <si>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</si>
  <si>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西和衛生試験センター組合</t>
    <rPh sb="0" eb="1">
      <t>ニシ</t>
    </rPh>
    <rPh sb="1" eb="2">
      <t>ワ</t>
    </rPh>
    <rPh sb="2" eb="4">
      <t>エイセイ</t>
    </rPh>
    <rPh sb="4" eb="6">
      <t>シケン</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</si>
  <si>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</si>
  <si>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セイ</t>
    </rPh>
    <rPh sb="1" eb="2">
      <t>カ</t>
    </rPh>
    <rPh sb="2" eb="3">
      <t>エン</t>
    </rPh>
    <rPh sb="3" eb="5">
      <t>カンキョウ</t>
    </rPh>
    <rPh sb="5" eb="7">
      <t>シセツ</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</si>
  <si>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</si>
  <si>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</si>
  <si>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</si>
  <si>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</si>
  <si>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</si>
  <si>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</si>
  <si>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</si>
  <si>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</si>
  <si>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</si>
  <si>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</si>
  <si>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積極的な繰上償還を行ってきた結果、将来負担比率は対前年度比で１５．１ポイントの減となっているが、類似団体と比較すると依然として極めて高い水準にある。主な要因として、平成２６年度に土地開発公社の解散に伴う債務保証で第三セクター等改革推進債の償還が開始されていることが挙げられる。
有形固定資産減価償却率については、対前年度比は０．８ポイント上昇しており、類似団体と比較しても高い水準にある。主な要因として、資産割合が大きい道路・橋梁の老朽化が進んでいること、また、公民館等集会施設の老朽化が進んでいることが挙げられる。今後は適切に長寿命化及び統廃合を図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</si>
  <si>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</si>
  <si>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</si>
  <si>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</si>
  <si>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</si>
  <si>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</si>
  <si>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</si>
  <si>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減少傾向にあるが依然として類似団体と比較すると高い水準にある。また、実質公債費比率については、近年、繰上償還を積極的に行うことで公債費の低減に努めてきた結果、元利償還金は減少傾向にあるが、土地開発公社解散に伴う第三セクター等改革推進債の償還が平成２６年度に開始されたことや標準財政規模の縮小により、対前年度比では１．３ポイント上昇している。今後は、交付税算入のない地方債の発行を最小限に留め、実質公債費比率の抑制を図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</si>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</sst>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39234</c:v>
                </c:pt>
                <c:pt idx="1">
                  <c:v>52488</c:v>
                </c:pt>
                <c:pt idx="2">
                  <c:v>46724</c:v>
                </c:pt>
                <c:pt idx="3">
                  <c:v>42337</c:v>
                </c:pt>
                <c:pt idx="4">
                  <c:v>42768</c:v>
                </c:pt>
              </c:numCache>
            </c:numRef>
          </c:val>
          <c:smooth val="0"/>
        </c:ser>
        <c:dLbls>
          <c:showLegendKey val="0"/>
          <c:showVal val="0"/>
          <c:showCatName val="0"/>
          <c:showSerName val="0"/>
          <c:showPercent val="0"/>
          <c:showBubbleSize val="0"/>
        </c:dLbls>
        <c:marker val="1"/>
        <c:smooth val="0"/>
        <c:axId val="100476416"/>
        <c:axId val="100478336"/>
      </c:lineChart>
      <c:catAx>
        <c:axId val="10047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78336"/>
        <c:crosses val="autoZero"/>
        <c:auto val="1"/>
        <c:lblAlgn val="ctr"/>
        <c:lblOffset val="100"/>
        <c:tickLblSkip val="1"/>
        <c:tickMarkSkip val="1"/>
        <c:noMultiLvlLbl val="0"/>
      </c:catAx>
      <c:valAx>
        <c:axId val="1004783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7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5.16</c:v>
                </c:pt>
                <c:pt idx="1">
                  <c:v>5.58</c:v>
                </c:pt>
                <c:pt idx="2">
                  <c:v>6.02</c:v>
                </c:pt>
                <c:pt idx="3">
                  <c:v>4.92</c:v>
                </c:pt>
                <c:pt idx="4">
                  <c:v>3.36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14.17</c:v>
                </c:pt>
                <c:pt idx="1">
                  <c:v>20.34</c:v>
                </c:pt>
                <c:pt idx="2">
                  <c:v>21.68</c:v>
                </c:pt>
                <c:pt idx="3">
                  <c:v>21.74</c:v>
                </c:pt>
                <c:pt idx="4">
                  <c:v>21.77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972672"/>
        <c:axId val="12697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-0.14000000000000001</c:v>
                </c:pt>
                <c:pt idx="1">
                  <c:v>6.74</c:v>
                </c:pt>
                <c:pt idx="2">
                  <c:v>3.25</c:v>
                </c:pt>
                <c:pt idx="3">
                  <c:v>2.62</c:v>
                </c:pt>
                <c:pt idx="4">
                  <c:v>-2.42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972672"/>
        <c:axId val="126974592"/>
      </c:lineChart>
      <c:catAx>
        <c:axId val="1269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974592"/>
        <c:crosses val="autoZero"/>
        <c:auto val="1"/>
        <c:lblAlgn val="ctr"/>
        <c:lblOffset val="100"/>
        <c:tickLblSkip val="1"/>
        <c:tickMarkSkip val="1"/>
        <c:noMultiLvlLbl val="0"/>
      </c:catAx>
      <c:valAx>
        <c:axId val="12697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7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0.12</c:v>
                </c:pt>
                <c:pt idx="4">
                  <c:v>#N/A</c:v>
                </c:pt>
                <c:pt idx="5">
                  <c:v>7.0000000000000007E-2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介護保険特別会計（介護ｻｰﾋﾞｽ事業）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0.14000000000000001</c:v>
                </c:pt>
                <c:pt idx="4">
                  <c:v>#N/A</c:v>
                </c:pt>
                <c:pt idx="5">
                  <c:v>0.11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0.11</c:v>
                </c:pt>
                <c:pt idx="4">
                  <c:v>#N/A</c:v>
                </c:pt>
                <c:pt idx="5">
                  <c:v>0.19</c:v>
                </c:pt>
                <c:pt idx="6">
                  <c:v>#N/A</c:v>
                </c:pt>
                <c:pt idx="7">
                  <c:v>7.0000000000000007E-2</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2.95</c:v>
                </c:pt>
                <c:pt idx="2">
                  <c:v>#N/A</c:v>
                </c:pt>
                <c:pt idx="3">
                  <c:v>2.99</c:v>
                </c:pt>
                <c:pt idx="4">
                  <c:v>#N/A</c:v>
                </c:pt>
                <c:pt idx="5">
                  <c:v>2.6</c:v>
                </c:pt>
                <c:pt idx="6">
                  <c:v>#N/A</c:v>
                </c:pt>
                <c:pt idx="7">
                  <c:v>1.96</c:v>
                </c:pt>
                <c:pt idx="8">
                  <c:v>#N/A</c:v>
                </c:pt>
                <c:pt idx="9">
                  <c:v>0.28999999999999998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0.73</c:v>
                </c:pt>
                <c:pt idx="2">
                  <c:v>#N/A</c:v>
                </c:pt>
                <c:pt idx="3">
                  <c:v>0.7</c:v>
                </c:pt>
                <c:pt idx="4">
                  <c:v>#N/A</c:v>
                </c:pt>
                <c:pt idx="5">
                  <c:v>0.76</c:v>
                </c:pt>
                <c:pt idx="6">
                  <c:v>#N/A</c:v>
                </c:pt>
                <c:pt idx="7">
                  <c:v>1.22</c:v>
                </c:pt>
                <c:pt idx="8">
                  <c:v>#N/A</c:v>
                </c:pt>
                <c:pt idx="9">
                  <c:v>1.33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5.15</c:v>
                </c:pt>
                <c:pt idx="2">
                  <c:v>#N/A</c:v>
                </c:pt>
                <c:pt idx="3">
                  <c:v>5.57</c:v>
                </c:pt>
                <c:pt idx="4">
                  <c:v>#N/A</c:v>
                </c:pt>
                <c:pt idx="5">
                  <c:v>6</c:v>
                </c:pt>
                <c:pt idx="6">
                  <c:v>#N/A</c:v>
                </c:pt>
                <c:pt idx="7">
                  <c:v>4.91</c:v>
                </c:pt>
                <c:pt idx="8">
                  <c:v>#N/A</c:v>
                </c:pt>
                <c:pt idx="9">
                  <c:v>3.35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14.91</c:v>
                </c:pt>
                <c:pt idx="2">
                  <c:v>#N/A</c:v>
                </c:pt>
                <c:pt idx="3">
                  <c:v>16.3</c:v>
                </c:pt>
                <c:pt idx="4">
                  <c:v>#N/A</c:v>
                </c:pt>
                <c:pt idx="5">
                  <c:v>17.77</c:v>
                </c:pt>
                <c:pt idx="6">
                  <c:v>#N/A</c:v>
                </c:pt>
                <c:pt idx="7">
                  <c:v>18.02</c:v>
                </c:pt>
                <c:pt idx="8">
                  <c:v>#N/A</c:v>
                </c:pt>
                <c:pt idx="9">
                  <c:v>19.95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052800"/>
        <c:axId val="127054592"/>
      </c:barChart>
      <c:catAx>
        <c:axId val="12705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54592"/>
        <c:crosses val="autoZero"/>
        <c:auto val="1"/>
        <c:lblAlgn val="ctr"/>
        <c:lblOffset val="100"/>
        <c:tickLblSkip val="1"/>
        <c:tickMarkSkip val="1"/>
        <c:noMultiLvlLbl val="0"/>
      </c:catAx>
      <c:valAx>
        <c:axId val="12705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5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967</c:v>
                </c:pt>
                <c:pt idx="5">
                  <c:v>968</c:v>
                </c:pt>
                <c:pt idx="8">
                  <c:v>932</c:v>
                </c:pt>
                <c:pt idx="11">
                  <c:v>883</c:v>
                </c:pt>
                <c:pt idx="14">
                  <c:v>818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134</c:v>
                </c:pt>
                <c:pt idx="3">
                  <c:v>144</c:v>
                </c:pt>
                <c:pt idx="6">
                  <c:v>132</c:v>
                </c:pt>
                <c:pt idx="9">
                  <c:v>128</c:v>
                </c:pt>
                <c:pt idx="12">
                  <c:v>119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118</c:v>
                </c:pt>
                <c:pt idx="3">
                  <c:v>118</c:v>
                </c:pt>
                <c:pt idx="6">
                  <c:v>121</c:v>
                </c:pt>
                <c:pt idx="9">
                  <c:v>110</c:v>
                </c:pt>
                <c:pt idx="12">
                  <c:v>129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1260</c:v>
                </c:pt>
                <c:pt idx="3">
                  <c:v>1164</c:v>
                </c:pt>
                <c:pt idx="6">
                  <c:v>1301</c:v>
                </c:pt>
                <c:pt idx="9">
                  <c:v>1243</c:v>
                </c:pt>
                <c:pt idx="12">
                  <c:v>1188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260928"/>
        <c:axId val="12727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547</c:v>
                </c:pt>
                <c:pt idx="2">
                  <c:v>#N/A</c:v>
                </c:pt>
                <c:pt idx="3">
                  <c:v>#N/A</c:v>
                </c:pt>
                <c:pt idx="4">
                  <c:v>458</c:v>
                </c:pt>
                <c:pt idx="5">
                  <c:v>#N/A</c:v>
                </c:pt>
                <c:pt idx="6">
                  <c:v>#N/A</c:v>
                </c:pt>
                <c:pt idx="7">
                  <c:v>622</c:v>
                </c:pt>
                <c:pt idx="8">
                  <c:v>#N/A</c:v>
                </c:pt>
                <c:pt idx="9">
                  <c:v>#N/A</c:v>
                </c:pt>
                <c:pt idx="10">
                  <c:v>598</c:v>
                </c:pt>
                <c:pt idx="11">
                  <c:v>#N/A</c:v>
                </c:pt>
                <c:pt idx="12">
                  <c:v>#N/A</c:v>
                </c:pt>
                <c:pt idx="13">
                  <c:v>618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260928"/>
        <c:axId val="127275392"/>
      </c:lineChart>
      <c:catAx>
        <c:axId val="12726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75392"/>
        <c:crosses val="autoZero"/>
        <c:auto val="1"/>
        <c:lblAlgn val="ctr"/>
        <c:lblOffset val="100"/>
        <c:tickLblSkip val="1"/>
        <c:tickMarkSkip val="1"/>
        <c:noMultiLvlLbl val="0"/>
      </c:catAx>
      <c:valAx>
        <c:axId val="12727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6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9214</c:v>
                </c:pt>
                <c:pt idx="5">
                  <c:v>8762</c:v>
                </c:pt>
                <c:pt idx="8">
                  <c:v>8613</c:v>
                </c:pt>
                <c:pt idx="11">
                  <c:v>8533</c:v>
                </c:pt>
                <c:pt idx="14">
                  <c:v>8254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178</c:v>
                </c:pt>
                <c:pt idx="5">
                  <c:v>161</c:v>
                </c:pt>
                <c:pt idx="8">
                  <c:v>141</c:v>
                </c:pt>
                <c:pt idx="11">
                  <c:v>136</c:v>
                </c:pt>
                <c:pt idx="14">
                  <c:v>184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757</c:v>
                </c:pt>
                <c:pt idx="5">
                  <c:v>1162</c:v>
                </c:pt>
                <c:pt idx="8">
                  <c:v>1124</c:v>
                </c:pt>
                <c:pt idx="11">
                  <c:v>1154</c:v>
                </c:pt>
                <c:pt idx="14">
                  <c:v>1873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4024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1282</c:v>
                </c:pt>
                <c:pt idx="3">
                  <c:v>910</c:v>
                </c:pt>
                <c:pt idx="6">
                  <c:v>1011</c:v>
                </c:pt>
                <c:pt idx="9">
                  <c:v>634</c:v>
                </c:pt>
                <c:pt idx="12">
                  <c:v>636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965</c:v>
                </c:pt>
                <c:pt idx="3">
                  <c:v>818</c:v>
                </c:pt>
                <c:pt idx="6">
                  <c:v>706</c:v>
                </c:pt>
                <c:pt idx="9">
                  <c:v>621</c:v>
                </c:pt>
                <c:pt idx="12">
                  <c:v>506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2028</c:v>
                </c:pt>
                <c:pt idx="3">
                  <c:v>2022</c:v>
                </c:pt>
                <c:pt idx="6">
                  <c:v>2008</c:v>
                </c:pt>
                <c:pt idx="9">
                  <c:v>1938</c:v>
                </c:pt>
                <c:pt idx="12">
                  <c:v>1984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3</c:v>
                </c:pt>
                <c:pt idx="6">
                  <c:v>2</c:v>
                </c:pt>
                <c:pt idx="9">
                  <c:v>1</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10296</c:v>
                </c:pt>
                <c:pt idx="3">
                  <c:v>14237</c:v>
                </c:pt>
                <c:pt idx="6">
                  <c:v>13867</c:v>
                </c:pt>
                <c:pt idx="9">
                  <c:v>13177</c:v>
                </c:pt>
                <c:pt idx="12">
                  <c:v>12958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373312"/>
        <c:axId val="12737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8446</c:v>
                </c:pt>
                <c:pt idx="2">
                  <c:v>#N/A</c:v>
                </c:pt>
                <c:pt idx="3">
                  <c:v>#N/A</c:v>
                </c:pt>
                <c:pt idx="4">
                  <c:v>7905</c:v>
                </c:pt>
                <c:pt idx="5">
                  <c:v>#N/A</c:v>
                </c:pt>
                <c:pt idx="6">
                  <c:v>#N/A</c:v>
                </c:pt>
                <c:pt idx="7">
                  <c:v>7717</c:v>
                </c:pt>
                <c:pt idx="8">
                  <c:v>#N/A</c:v>
                </c:pt>
                <c:pt idx="9">
                  <c:v>#N/A</c:v>
                </c:pt>
                <c:pt idx="10">
                  <c:v>6548</c:v>
                </c:pt>
                <c:pt idx="11">
                  <c:v>#N/A</c:v>
                </c:pt>
                <c:pt idx="12">
                  <c:v>#N/A</c:v>
                </c:pt>
                <c:pt idx="13">
                  <c:v>5780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373312"/>
        <c:axId val="127375232"/>
      </c:lineChart>
      <c:catAx>
        <c:axId val="12737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75232"/>
        <c:crosses val="autoZero"/>
        <c:auto val="1"/>
        <c:lblAlgn val="ctr"/>
        <c:lblOffset val="100"/>
        <c:tickLblSkip val="1"/>
        <c:tickMarkSkip val="1"/>
        <c:noMultiLvlLbl val="0"/>
      </c:catAx>
      <c:valAx>
        <c:axId val="12737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7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{1D333BA4-29BF-4D3D-BACE-2852AA2DBBF0}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{DF3D9F9D-5B9A-41A7-92E7-17003764B2D8}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{8D5D7DE0-81D4-4446-B7FC-336D38DC9D67}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{96F0BEA1-C8F6-4030-A87B-5245F3A7CD1E}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{90CE781E-57C4-4FD4-82C4-D488D52D78EB}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58.7</c:v>
                </c:pt>
                <c:pt idx="4">
                  <c:v>59.5</c:v>
                </c:pt>
              </c:numCache>
            </c:numRef>
          </c:xVal>
          <c:yVal>
            <c:numRef>
              <c:f>公会計指標分析・財政指標組合せ分析表!$K$51:$O$51</c:f>
              <c:numCache>
                <c:formatCode>#,##0.0;"▲ "#,##0.0</c:formatCode>
                <c:ptCount val="5"/>
                <c:pt idx="3">
                  <c:v>154</c:v>
                </c:pt>
                <c:pt idx="4">
                  <c:v>138.9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{74A14BE5-A431-4BBE-BFA8-2D4819D47C84}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{E99ACE91-A8BF-4283-8B4B-67E21E2AF045}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{97A229AA-69B8-4DAB-B50F-37C0720E761D}</c15:txfldGUID>
                      <c15:f>公会計指標分析・財政指標組合せ分析表!$M$50</c15:f>
                      <c15:dlblFieldTableCache>
                        <c:ptCount val="1"/>
                        <c:pt idx="0">
                          <c:v>H26</c:v>
                        </c:pt>
                      </c15:dlblFieldTableCache>
                    </c15:dlblFTEntry>
                  </c15:dlblFieldTable>
                  <c15:showDataLabelsRange val="0"/>
                </c:ext>
              </c:extLst>
            </c:dLbl>
            <c:dLbl>
              <c:idx val="3"/>
              <c:layout>
                <c:manualLayout>
                  <c:x val="0"/>
                  <c:y val="2.4345310711185644E-3"/>
                </c:manualLayout>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{85B932E8-F8D6-4E2E-90A6-54A47B5BBE92}</c15:txfldGUID>
                      <c15:f>公会計指標分析・財政指標組合せ分析表!$N$50</c15:f>
                      <c15:dlblFieldTableCache>
                        <c:ptCount val="1"/>
                        <c:pt idx="0">
                          <c:v>H27</c:v>
                        </c:pt>
                      </c15:dlblFieldTableCache>
                    </c15:dlblFTEntry>
                  </c15:dlblFieldTable>
                  <c15:showDataLabelsRange val="0"/>
                </c:ext>
              </c:extLst>
            </c:dLbl>
            <c:dLbl>
              <c:idx val="4"/>
              <c:layout>
                <c:manualLayout>
                  <c:x val="0"/>
                  <c:y val="-2.4348887222234738E-3"/>
                </c:manualLayout>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{9A7E1894-3A43-4B29-AAC6-A99041B5DDB2}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7684608"/>
        <c:axId val="127686528"/>
      </c:scatterChart>
      <c:valAx>
        <c:axId val="127684608"/>
        <c:scaling>
          <c:orientation val="minMax"/>
          <c:max val="60.1"/>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686528"/>
        <c:crosses val="autoZero"/>
        <c:crossBetween val="midCat"/>
      </c:valAx>
      <c:valAx>
        <c:axId val="127686528"/>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684608"/>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{AB969363-DBFF-4148-9394-8A70348D132C}</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0114286329803851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{A5C19755-ACA5-4355-9339-0135967146B8}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329663819382358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{E3D564CC-ABAF-4F80-B30C-BC0E1E18694F}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{95DE6348-F863-4134-80C2-4B97EC78AF3C}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{6D359730-5957-4BEC-ACDC-3113E6B4DC6C}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13.5</c:v>
                </c:pt>
                <c:pt idx="2">
                  <c:v>13.2</c:v>
                </c:pt>
                <c:pt idx="3">
                  <c:v>13.4</c:v>
                </c:pt>
                <c:pt idx="4">
                  <c:v>14.7</c:v>
                </c:pt>
              </c:numCache>
            </c:numRef>
          </c:xVal>
          <c:yVal>
            <c:numRef>
              <c:f>公会計指標分析・財政指標組合せ分析表!$K$73:$O$73</c:f>
              <c:numCache>
                <c:formatCode>#,##0.0;"▲ "#,##0.0</c:formatCode>
                <c:ptCount val="5"/>
                <c:pt idx="0">
                  <c:v>207.2</c:v>
                </c:pt>
                <c:pt idx="1">
                  <c:v>192.1</c:v>
                </c:pt>
                <c:pt idx="2">
                  <c:v>188.9</c:v>
                </c:pt>
                <c:pt idx="3">
                  <c:v>154</c:v>
                </c:pt>
                <c:pt idx="4">
                  <c:v>138.9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{E2B76695-6546-44B5-ABAD-280F5E70DFBC}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{4FB66843-24FE-4B78-9CE1-1362A3FF4EEE}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{F8E15190-48B4-4172-AC4A-974646996E7C}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4.517107044246009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{F795E7E5-2955-4124-A008-EF6F490170F9}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{4897E6EB-B86C-41F5-A015-416952352D4D}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7733760"/>
        <c:axId val="127735680"/>
      </c:scatterChart>
      <c:valAx>
        <c:axId val="127733760"/>
        <c:scaling>
          <c:orientation val="minMax"/>
          <c:max val="16.900000000000002"/>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735680"/>
        <c:crosses val="autoZero"/>
        <c:crossBetween val="midCat"/>
      </c:valAx>
      <c:valAx>
        <c:axId val="127735680"/>
        <c:scaling>
          <c:orientation val="minMax"/>
          <c:max val="2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733760"/>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構造について、これまで繰上償還を積極的に行うことで、公債費の低減に努めてきた結果、元利償還金は減少傾向にある。しかし、土地開発公社解散に伴う第三セクター等改革推進債の償還が平成２６年度より開始したこともあり、近年は実質公債費比率の分子が上昇傾向にある。これは、交付税算入のない起債の償還額の割合が増加していることに起因する。</a:t>
          </a:r>
        </a:p>
        <a:p>
          <a:r>
            <a:rPr kumimoji="1" lang="ja-JP" altLang="en-US" sz="1400">
              <a:latin typeface="ＭＳ ゴシック" pitchFamily="49" charset="-128"/>
              <a:ea typeface="ＭＳ ゴシック" pitchFamily="49" charset="-128"/>
            </a:rPr>
            <a:t>今後は、交付税算入のない地方債の発行を最小限に留め、実質公債費比率の分子の抑制が必要である。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については、公債費の繰上償還を実施するなど財政の健全化を進めてきた結果、減少傾向にあるが、依然高い数値となっている。将来負担比率が減少している要因の一つについては、公的補償金免除繰上償還制度を利用するなど、繰上償還を実施したことにより、順調に減少しているためである。もう一つの要因としては、設立法人等の負債額等負担見込額に該当していた土地開発公社について、財政健全化を目的として第三セクター等改革推進債を活用して解散したことにより、着実に残高を減らしていくことで、将来負担比率の減少を進めている。しかし、近年の公共施設の耐震化や長寿命化に伴う地方債の発行により、減少傾向は緩やかになる見込みである。</a:t>
          </a:r>
        </a:p>
        <a:p>
          <a:r>
            <a:rPr kumimoji="1" lang="ja-JP" altLang="en-US" sz="1200">
              <a:latin typeface="ＭＳ ゴシック" pitchFamily="49" charset="-128"/>
              <a:ea typeface="ＭＳ ゴシック" pitchFamily="49" charset="-128"/>
            </a:rPr>
            <a:t>　将来負担比率を減少させるために、緊急度・住民ニーズを的確に把握した事業の選択により、新規発行を伴う普通建設事業の抑制に努める必要がある。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22,873
22,734
6.14
7,934,343
7,701,031
166,082
4,938,710
12,957,926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町の有形固定資産減価償却率は５９．５％と類似団体より高い水準にあり、対前年度比は０．８ポイント上昇している。公共施設等総合管理計画において、延べ床面積を２０％縮減することを目標と掲げており、使用度の低い施設や老朽化が著しい施設については見直しを実施し、機能の集約のため、統廃合・施設の複合化・集約化等を図っていく。また今後、個別施設計画を策定予定であり、各施設の老朽化情報、使用可能年数等を調査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124278</xdr:rowOff>
    </xdr:from>
    <xdr:to>
      <xdr:col>3</xdr:col>
      <xdr:colOff>1222375</xdr:colOff>
      <xdr:row>28</xdr:row>
      <xdr:rowOff>54428</xdr:rowOff>
    </xdr:to>
    <xdr:sp macro="" textlink="">
      <xdr:nvSpPr>
        <xdr:cNvPr id="79" name="円/楕円 78"/>
        <xdr:cNvSpPr/>
      </xdr:nvSpPr>
      <xdr:spPr>
        <a:xfrm>
          <a:off x="47117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147155</xdr:rowOff>
    </xdr:from>
    <xdr:ext cx="405111" cy="259045"/>
    <xdr:sp macro="" textlink="">
      <xdr:nvSpPr>
        <xdr:cNvPr id="80" name="有形固定資産減価償却率該当値テキスト"/>
        <xdr:cNvSpPr txBox="1"/>
      </xdr:nvSpPr>
      <xdr:spPr>
        <a:xfrm>
          <a:off x="4813300" y="538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148953</xdr:rowOff>
    </xdr:from>
    <xdr:to>
      <xdr:col>3</xdr:col>
      <xdr:colOff>511175</xdr:colOff>
      <xdr:row>28</xdr:row>
      <xdr:rowOff>79103</xdr:rowOff>
    </xdr:to>
    <xdr:sp macro="" textlink="">
      <xdr:nvSpPr>
        <xdr:cNvPr id="81" name="円/楕円 80"/>
        <xdr:cNvSpPr/>
      </xdr:nvSpPr>
      <xdr:spPr>
        <a:xfrm>
          <a:off x="4000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3628</xdr:rowOff>
    </xdr:from>
    <xdr:to>
      <xdr:col>3</xdr:col>
      <xdr:colOff>1171575</xdr:colOff>
      <xdr:row>28</xdr:row>
      <xdr:rowOff>28303</xdr:rowOff>
    </xdr:to>
    <xdr:cxnSp macro="">
      <xdr:nvCxnSpPr>
        <xdr:cNvPr id="82" name="直線コネクタ 81"/>
        <xdr:cNvCxnSpPr/>
      </xdr:nvCxnSpPr>
      <xdr:spPr>
        <a:xfrm flipV="1">
          <a:off x="4051300" y="5585278"/>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83"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95630</xdr:rowOff>
    </xdr:from>
    <xdr:ext cx="405111" cy="259045"/>
    <xdr:sp macro="" textlink="">
      <xdr:nvSpPr>
        <xdr:cNvPr id="84" name="n_1mainValue有形固定資産減価償却率"/>
        <xdr:cNvSpPr txBox="1"/>
      </xdr:nvSpPr>
      <xdr:spPr>
        <a:xfrm>
          <a:off x="3836043"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22,873
22,734
6.14
7,934,343
7,701,031
166,082
4,938,710
12,957,926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10160</xdr:rowOff>
    </xdr:from>
    <xdr:to>
      <xdr:col>6</xdr:col>
      <xdr:colOff>561975</xdr:colOff>
      <xdr:row>35</xdr:row>
      <xdr:rowOff>111760</xdr:rowOff>
    </xdr:to>
    <xdr:sp macro="" textlink="">
      <xdr:nvSpPr>
        <xdr:cNvPr id="70" name="円/楕円 69"/>
        <xdr:cNvSpPr/>
      </xdr:nvSpPr>
      <xdr:spPr>
        <a:xfrm>
          <a:off x="45847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33037</xdr:rowOff>
    </xdr:from>
    <xdr:ext cx="405111" cy="259045"/>
    <xdr:sp macro="" textlink="">
      <xdr:nvSpPr>
        <xdr:cNvPr id="71" name="【道路】&#10;有形固定資産減価償却率該当値テキスト"/>
        <xdr:cNvSpPr txBox="1"/>
      </xdr:nvSpPr>
      <xdr:spPr>
        <a:xfrm>
          <a:off x="4724400"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10160</xdr:rowOff>
    </xdr:from>
    <xdr:to>
      <xdr:col>5</xdr:col>
      <xdr:colOff>409575</xdr:colOff>
      <xdr:row>35</xdr:row>
      <xdr:rowOff>111760</xdr:rowOff>
    </xdr:to>
    <xdr:sp macro="" textlink="">
      <xdr:nvSpPr>
        <xdr:cNvPr id="72" name="円/楕円 71"/>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60960</xdr:rowOff>
    </xdr:from>
    <xdr:to>
      <xdr:col>6</xdr:col>
      <xdr:colOff>511175</xdr:colOff>
      <xdr:row>35</xdr:row>
      <xdr:rowOff>60960</xdr:rowOff>
    </xdr:to>
    <xdr:cxnSp macro="">
      <xdr:nvCxnSpPr>
        <xdr:cNvPr id="73" name="直線コネクタ 72"/>
        <xdr:cNvCxnSpPr/>
      </xdr:nvCxnSpPr>
      <xdr:spPr>
        <a:xfrm>
          <a:off x="3797300" y="6061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76217</xdr:rowOff>
    </xdr:from>
    <xdr:ext cx="405111" cy="259045"/>
    <xdr:sp macro="" textlink="">
      <xdr:nvSpPr>
        <xdr:cNvPr id="74"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128287</xdr:rowOff>
    </xdr:from>
    <xdr:ext cx="405111" cy="259045"/>
    <xdr:sp macro="" textlink="">
      <xdr:nvSpPr>
        <xdr:cNvPr id="75" name="n_1mainValue【道路】&#10;有形固定資産減価償却率"/>
        <xdr:cNvSpPr txBox="1"/>
      </xdr:nvSpPr>
      <xdr:spPr>
        <a:xfrm>
          <a:off x="3582043"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123715</xdr:rowOff>
    </xdr:from>
    <xdr:ext cx="469744" cy="259045"/>
    <xdr:sp macro="" textlink="">
      <xdr:nvSpPr>
        <xdr:cNvPr id="103" name="【道路】&#10;一人当たり延長平均値テキスト"/>
        <xdr:cNvSpPr txBox="1"/>
      </xdr:nvSpPr>
      <xdr:spPr>
        <a:xfrm>
          <a:off x="10566400" y="663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14701</xdr:rowOff>
    </xdr:from>
    <xdr:to>
      <xdr:col>15</xdr:col>
      <xdr:colOff>231775</xdr:colOff>
      <xdr:row>42</xdr:row>
      <xdr:rowOff>116301</xdr:rowOff>
    </xdr:to>
    <xdr:sp macro="" textlink="">
      <xdr:nvSpPr>
        <xdr:cNvPr id="111" name="円/楕円 110"/>
        <xdr:cNvSpPr/>
      </xdr:nvSpPr>
      <xdr:spPr>
        <a:xfrm>
          <a:off x="10426700" y="72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101078</xdr:rowOff>
    </xdr:from>
    <xdr:ext cx="469744" cy="259045"/>
    <xdr:sp macro="" textlink="">
      <xdr:nvSpPr>
        <xdr:cNvPr id="112" name="【道路】&#10;一人当たり延長該当値テキスト"/>
        <xdr:cNvSpPr txBox="1"/>
      </xdr:nvSpPr>
      <xdr:spPr>
        <a:xfrm>
          <a:off x="10566400" y="713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3.867</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17353</xdr:rowOff>
    </xdr:from>
    <xdr:to>
      <xdr:col>14</xdr:col>
      <xdr:colOff>79375</xdr:colOff>
      <xdr:row>42</xdr:row>
      <xdr:rowOff>118953</xdr:rowOff>
    </xdr:to>
    <xdr:sp macro="" textlink="">
      <xdr:nvSpPr>
        <xdr:cNvPr id="113" name="円/楕円 112"/>
        <xdr:cNvSpPr/>
      </xdr:nvSpPr>
      <xdr:spPr>
        <a:xfrm>
          <a:off x="9588500" y="721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65501</xdr:rowOff>
    </xdr:from>
    <xdr:to>
      <xdr:col>15</xdr:col>
      <xdr:colOff>180975</xdr:colOff>
      <xdr:row>42</xdr:row>
      <xdr:rowOff>68153</xdr:rowOff>
    </xdr:to>
    <xdr:cxnSp macro="">
      <xdr:nvCxnSpPr>
        <xdr:cNvPr id="114" name="直線コネクタ 113"/>
        <xdr:cNvCxnSpPr/>
      </xdr:nvCxnSpPr>
      <xdr:spPr>
        <a:xfrm flipV="1">
          <a:off x="9639300" y="7266401"/>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110080</xdr:rowOff>
    </xdr:from>
    <xdr:ext cx="469744" cy="259045"/>
    <xdr:sp macro="" textlink="">
      <xdr:nvSpPr>
        <xdr:cNvPr id="116" name="n_1mainValue【道路】&#10;一人当たり延長"/>
        <xdr:cNvSpPr txBox="1"/>
      </xdr:nvSpPr>
      <xdr:spPr>
        <a:xfrm>
          <a:off x="9391727" y="731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44"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1778</xdr:rowOff>
    </xdr:from>
    <xdr:to>
      <xdr:col>6</xdr:col>
      <xdr:colOff>561975</xdr:colOff>
      <xdr:row>55</xdr:row>
      <xdr:rowOff>103378</xdr:rowOff>
    </xdr:to>
    <xdr:sp macro="" textlink="">
      <xdr:nvSpPr>
        <xdr:cNvPr id="152" name="円/楕円 151"/>
        <xdr:cNvSpPr/>
      </xdr:nvSpPr>
      <xdr:spPr>
        <a:xfrm>
          <a:off x="4584700" y="94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126255</xdr:rowOff>
    </xdr:from>
    <xdr:ext cx="405111" cy="259045"/>
    <xdr:sp macro="" textlink="">
      <xdr:nvSpPr>
        <xdr:cNvPr id="153" name="【橋りょう・トンネル】&#10;有形固定資産減価償却率該当値テキスト"/>
        <xdr:cNvSpPr txBox="1"/>
      </xdr:nvSpPr>
      <xdr:spPr>
        <a:xfrm>
          <a:off x="4724400" y="938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93218</xdr:rowOff>
    </xdr:from>
    <xdr:to>
      <xdr:col>5</xdr:col>
      <xdr:colOff>409575</xdr:colOff>
      <xdr:row>56</xdr:row>
      <xdr:rowOff>23368</xdr:rowOff>
    </xdr:to>
    <xdr:sp macro="" textlink="">
      <xdr:nvSpPr>
        <xdr:cNvPr id="154" name="円/楕円 153"/>
        <xdr:cNvSpPr/>
      </xdr:nvSpPr>
      <xdr:spPr>
        <a:xfrm>
          <a:off x="3746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52578</xdr:rowOff>
    </xdr:from>
    <xdr:to>
      <xdr:col>6</xdr:col>
      <xdr:colOff>511175</xdr:colOff>
      <xdr:row>55</xdr:row>
      <xdr:rowOff>144018</xdr:rowOff>
    </xdr:to>
    <xdr:cxnSp macro="">
      <xdr:nvCxnSpPr>
        <xdr:cNvPr id="155" name="直線コネクタ 154"/>
        <xdr:cNvCxnSpPr/>
      </xdr:nvCxnSpPr>
      <xdr:spPr>
        <a:xfrm flipV="1">
          <a:off x="3797300" y="94823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39895</xdr:rowOff>
    </xdr:from>
    <xdr:ext cx="405111" cy="259045"/>
    <xdr:sp macro="" textlink="">
      <xdr:nvSpPr>
        <xdr:cNvPr id="157" name="n_1mainValue【橋りょう・トンネル】&#10;有形固定資産減価償却率"/>
        <xdr:cNvSpPr txBox="1"/>
      </xdr:nvSpPr>
      <xdr:spPr>
        <a:xfrm>
          <a:off x="3582043"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14389</xdr:rowOff>
    </xdr:from>
    <xdr:to>
      <xdr:col>15</xdr:col>
      <xdr:colOff>231775</xdr:colOff>
      <xdr:row>61</xdr:row>
      <xdr:rowOff>115989</xdr:rowOff>
    </xdr:to>
    <xdr:sp macro="" textlink="">
      <xdr:nvSpPr>
        <xdr:cNvPr id="194" name="円/楕円 193"/>
        <xdr:cNvSpPr/>
      </xdr:nvSpPr>
      <xdr:spPr>
        <a:xfrm>
          <a:off x="10426700" y="104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164266</xdr:rowOff>
    </xdr:from>
    <xdr:ext cx="599010" cy="259045"/>
    <xdr:sp macro="" textlink="">
      <xdr:nvSpPr>
        <xdr:cNvPr id="195" name="【橋りょう・トンネル】&#10;一人当たり有形固定資産（償却資産）額該当値テキスト"/>
        <xdr:cNvSpPr txBox="1"/>
      </xdr:nvSpPr>
      <xdr:spPr>
        <a:xfrm>
          <a:off x="10566400" y="1045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137,890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18310</xdr:rowOff>
    </xdr:from>
    <xdr:to>
      <xdr:col>14</xdr:col>
      <xdr:colOff>79375</xdr:colOff>
      <xdr:row>61</xdr:row>
      <xdr:rowOff>119910</xdr:rowOff>
    </xdr:to>
    <xdr:sp macro="" textlink="">
      <xdr:nvSpPr>
        <xdr:cNvPr id="196" name="円/楕円 195"/>
        <xdr:cNvSpPr/>
      </xdr:nvSpPr>
      <xdr:spPr>
        <a:xfrm>
          <a:off x="9588500" y="104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65189</xdr:rowOff>
    </xdr:from>
    <xdr:to>
      <xdr:col>15</xdr:col>
      <xdr:colOff>180975</xdr:colOff>
      <xdr:row>61</xdr:row>
      <xdr:rowOff>69110</xdr:rowOff>
    </xdr:to>
    <xdr:cxnSp macro="">
      <xdr:nvCxnSpPr>
        <xdr:cNvPr id="197" name="直線コネクタ 196"/>
        <xdr:cNvCxnSpPr/>
      </xdr:nvCxnSpPr>
      <xdr:spPr>
        <a:xfrm flipV="1">
          <a:off x="9639300" y="10523639"/>
          <a:ext cx="8382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111037</xdr:rowOff>
    </xdr:from>
    <xdr:ext cx="599010" cy="259045"/>
    <xdr:sp macro="" textlink="">
      <xdr:nvSpPr>
        <xdr:cNvPr id="199" name="n_1mainValue【橋りょう・トンネル】&#10;一人当たり有形固定資産（償却資産）額"/>
        <xdr:cNvSpPr txBox="1"/>
      </xdr:nvSpPr>
      <xdr:spPr>
        <a:xfrm>
          <a:off x="9327094" y="1056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35" name="円/楕円 234"/>
        <xdr:cNvSpPr/>
      </xdr:nvSpPr>
      <xdr:spPr>
        <a:xfrm>
          <a:off x="4584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153179</xdr:rowOff>
    </xdr:from>
    <xdr:ext cx="405111" cy="259045"/>
    <xdr:sp macro="" textlink="">
      <xdr:nvSpPr>
        <xdr:cNvPr id="236" name="【公営住宅】&#10;有形固定資産減価償却率該当値テキスト"/>
        <xdr:cNvSpPr txBox="1"/>
      </xdr:nvSpPr>
      <xdr:spPr>
        <a:xfrm>
          <a:off x="4724400"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46737</xdr:rowOff>
    </xdr:from>
    <xdr:to>
      <xdr:col>5</xdr:col>
      <xdr:colOff>409575</xdr:colOff>
      <xdr:row>83</xdr:row>
      <xdr:rowOff>148337</xdr:rowOff>
    </xdr:to>
    <xdr:sp macro="" textlink="">
      <xdr:nvSpPr>
        <xdr:cNvPr id="237" name="円/楕円 236"/>
        <xdr:cNvSpPr/>
      </xdr:nvSpPr>
      <xdr:spPr>
        <a:xfrm>
          <a:off x="3746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54102</xdr:rowOff>
    </xdr:from>
    <xdr:to>
      <xdr:col>6</xdr:col>
      <xdr:colOff>511175</xdr:colOff>
      <xdr:row>83</xdr:row>
      <xdr:rowOff>97537</xdr:rowOff>
    </xdr:to>
    <xdr:cxnSp macro="">
      <xdr:nvCxnSpPr>
        <xdr:cNvPr id="238" name="直線コネクタ 237"/>
        <xdr:cNvCxnSpPr/>
      </xdr:nvCxnSpPr>
      <xdr:spPr>
        <a:xfrm flipV="1">
          <a:off x="3797300" y="1428445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39"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139464</xdr:rowOff>
    </xdr:from>
    <xdr:ext cx="405111" cy="259045"/>
    <xdr:sp macro="" textlink="">
      <xdr:nvSpPr>
        <xdr:cNvPr id="240" name="n_1mainValue【公営住宅】&#10;有形固定資産減価償却率"/>
        <xdr:cNvSpPr txBox="1"/>
      </xdr:nvSpPr>
      <xdr:spPr>
        <a:xfrm>
          <a:off x="3582043"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69"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170180</xdr:rowOff>
    </xdr:from>
    <xdr:to>
      <xdr:col>15</xdr:col>
      <xdr:colOff>231775</xdr:colOff>
      <xdr:row>83</xdr:row>
      <xdr:rowOff>100330</xdr:rowOff>
    </xdr:to>
    <xdr:sp macro="" textlink="">
      <xdr:nvSpPr>
        <xdr:cNvPr id="277" name="円/楕円 276"/>
        <xdr:cNvSpPr/>
      </xdr:nvSpPr>
      <xdr:spPr>
        <a:xfrm>
          <a:off x="10426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21607</xdr:rowOff>
    </xdr:from>
    <xdr:ext cx="469744" cy="259045"/>
    <xdr:sp macro="" textlink="">
      <xdr:nvSpPr>
        <xdr:cNvPr id="278" name="【公営住宅】&#10;一人当たり面積該当値テキスト"/>
        <xdr:cNvSpPr txBox="1"/>
      </xdr:nvSpPr>
      <xdr:spPr>
        <a:xfrm>
          <a:off x="105664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2921</xdr:rowOff>
    </xdr:from>
    <xdr:to>
      <xdr:col>14</xdr:col>
      <xdr:colOff>79375</xdr:colOff>
      <xdr:row>83</xdr:row>
      <xdr:rowOff>104521</xdr:rowOff>
    </xdr:to>
    <xdr:sp macro="" textlink="">
      <xdr:nvSpPr>
        <xdr:cNvPr id="279" name="円/楕円 278"/>
        <xdr:cNvSpPr/>
      </xdr:nvSpPr>
      <xdr:spPr>
        <a:xfrm>
          <a:off x="9588500" y="142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49530</xdr:rowOff>
    </xdr:from>
    <xdr:to>
      <xdr:col>15</xdr:col>
      <xdr:colOff>180975</xdr:colOff>
      <xdr:row>83</xdr:row>
      <xdr:rowOff>53721</xdr:rowOff>
    </xdr:to>
    <xdr:cxnSp macro="">
      <xdr:nvCxnSpPr>
        <xdr:cNvPr id="280" name="直線コネクタ 279"/>
        <xdr:cNvCxnSpPr/>
      </xdr:nvCxnSpPr>
      <xdr:spPr>
        <a:xfrm flipV="1">
          <a:off x="9639300" y="14279880"/>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122317</xdr:rowOff>
    </xdr:from>
    <xdr:ext cx="469744" cy="259045"/>
    <xdr:sp macro="" textlink="">
      <xdr:nvSpPr>
        <xdr:cNvPr id="281"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121048</xdr:rowOff>
    </xdr:from>
    <xdr:ext cx="469744" cy="259045"/>
    <xdr:sp macro="" textlink="">
      <xdr:nvSpPr>
        <xdr:cNvPr id="282" name="n_1mainValue【公営住宅】&#10;一人当たり面積"/>
        <xdr:cNvSpPr txBox="1"/>
      </xdr:nvSpPr>
      <xdr:spPr>
        <a:xfrm>
          <a:off x="9391727" y="1400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28"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99695</xdr:rowOff>
    </xdr:from>
    <xdr:to>
      <xdr:col>23</xdr:col>
      <xdr:colOff>568325</xdr:colOff>
      <xdr:row>38</xdr:row>
      <xdr:rowOff>29845</xdr:rowOff>
    </xdr:to>
    <xdr:sp macro="" textlink="">
      <xdr:nvSpPr>
        <xdr:cNvPr id="336" name="円/楕円 335"/>
        <xdr:cNvSpPr/>
      </xdr:nvSpPr>
      <xdr:spPr>
        <a:xfrm>
          <a:off x="16268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122572</xdr:rowOff>
    </xdr:from>
    <xdr:ext cx="405111" cy="259045"/>
    <xdr:sp macro="" textlink="">
      <xdr:nvSpPr>
        <xdr:cNvPr id="337" name="【認定こども園・幼稚園・保育所】&#10;有形固定資産減価償却率該当値テキスト"/>
        <xdr:cNvSpPr txBox="1"/>
      </xdr:nvSpPr>
      <xdr:spPr>
        <a:xfrm>
          <a:off x="164084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114935</xdr:rowOff>
    </xdr:from>
    <xdr:to>
      <xdr:col>22</xdr:col>
      <xdr:colOff>415925</xdr:colOff>
      <xdr:row>38</xdr:row>
      <xdr:rowOff>45085</xdr:rowOff>
    </xdr:to>
    <xdr:sp macro="" textlink="">
      <xdr:nvSpPr>
        <xdr:cNvPr id="338" name="円/楕円 337"/>
        <xdr:cNvSpPr/>
      </xdr:nvSpPr>
      <xdr:spPr>
        <a:xfrm>
          <a:off x="15430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150495</xdr:rowOff>
    </xdr:from>
    <xdr:to>
      <xdr:col>23</xdr:col>
      <xdr:colOff>517525</xdr:colOff>
      <xdr:row>37</xdr:row>
      <xdr:rowOff>165735</xdr:rowOff>
    </xdr:to>
    <xdr:cxnSp macro="">
      <xdr:nvCxnSpPr>
        <xdr:cNvPr id="339" name="直線コネクタ 338"/>
        <xdr:cNvCxnSpPr/>
      </xdr:nvCxnSpPr>
      <xdr:spPr>
        <a:xfrm flipV="1">
          <a:off x="15481300" y="64941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83837</xdr:rowOff>
    </xdr:from>
    <xdr:ext cx="405111" cy="259045"/>
    <xdr:sp macro="" textlink="">
      <xdr:nvSpPr>
        <xdr:cNvPr id="34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61612</xdr:rowOff>
    </xdr:from>
    <xdr:ext cx="405111" cy="259045"/>
    <xdr:sp macro="" textlink="">
      <xdr:nvSpPr>
        <xdr:cNvPr id="341" name="n_1mainValue【認定こども園・幼稚園・保育所】&#10;有形固定資産減価償却率"/>
        <xdr:cNvSpPr txBox="1"/>
      </xdr:nvSpPr>
      <xdr:spPr>
        <a:xfrm>
          <a:off x="15266043"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370" name="【認定こども園・幼稚園・保育所】&#10;一人当たり面積平均値テキスト"/>
        <xdr:cNvSpPr txBox="1"/>
      </xdr:nvSpPr>
      <xdr:spPr>
        <a:xfrm>
          <a:off x="222504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118745</xdr:rowOff>
    </xdr:from>
    <xdr:to>
      <xdr:col>32</xdr:col>
      <xdr:colOff>238125</xdr:colOff>
      <xdr:row>41</xdr:row>
      <xdr:rowOff>48895</xdr:rowOff>
    </xdr:to>
    <xdr:sp macro="" textlink="">
      <xdr:nvSpPr>
        <xdr:cNvPr id="378" name="円/楕円 377"/>
        <xdr:cNvSpPr/>
      </xdr:nvSpPr>
      <xdr:spPr>
        <a:xfrm>
          <a:off x="22110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97172</xdr:rowOff>
    </xdr:from>
    <xdr:ext cx="469744" cy="259045"/>
    <xdr:sp macro="" textlink="">
      <xdr:nvSpPr>
        <xdr:cNvPr id="379" name="【認定こども園・幼稚園・保育所】&#10;一人当たり面積該当値テキスト"/>
        <xdr:cNvSpPr txBox="1"/>
      </xdr:nvSpPr>
      <xdr:spPr>
        <a:xfrm>
          <a:off x="222504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120650</xdr:rowOff>
    </xdr:from>
    <xdr:to>
      <xdr:col>31</xdr:col>
      <xdr:colOff>85725</xdr:colOff>
      <xdr:row>41</xdr:row>
      <xdr:rowOff>50800</xdr:rowOff>
    </xdr:to>
    <xdr:sp macro="" textlink="">
      <xdr:nvSpPr>
        <xdr:cNvPr id="380" name="円/楕円 379"/>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169545</xdr:rowOff>
    </xdr:from>
    <xdr:to>
      <xdr:col>32</xdr:col>
      <xdr:colOff>187325</xdr:colOff>
      <xdr:row>41</xdr:row>
      <xdr:rowOff>0</xdr:rowOff>
    </xdr:to>
    <xdr:cxnSp macro="">
      <xdr:nvCxnSpPr>
        <xdr:cNvPr id="381" name="直線コネクタ 380"/>
        <xdr:cNvCxnSpPr/>
      </xdr:nvCxnSpPr>
      <xdr:spPr>
        <a:xfrm flipV="1">
          <a:off x="21323300" y="70275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10177</xdr:rowOff>
    </xdr:from>
    <xdr:ext cx="469744" cy="259045"/>
    <xdr:sp macro="" textlink="">
      <xdr:nvSpPr>
        <xdr:cNvPr id="38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41927</xdr:rowOff>
    </xdr:from>
    <xdr:ext cx="469744" cy="259045"/>
    <xdr:sp macro="" textlink="">
      <xdr:nvSpPr>
        <xdr:cNvPr id="383" name="n_1mainValue【認定こども園・幼稚園・保育所】&#10;一人当たり面積"/>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132097</xdr:rowOff>
    </xdr:from>
    <xdr:ext cx="405111" cy="259045"/>
    <xdr:sp macro="" textlink="">
      <xdr:nvSpPr>
        <xdr:cNvPr id="413" name="【学校施設】&#10;有形固定資産減価償却率平均値テキスト"/>
        <xdr:cNvSpPr txBox="1"/>
      </xdr:nvSpPr>
      <xdr:spPr>
        <a:xfrm>
          <a:off x="164084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132080</xdr:rowOff>
    </xdr:from>
    <xdr:to>
      <xdr:col>23</xdr:col>
      <xdr:colOff>568325</xdr:colOff>
      <xdr:row>60</xdr:row>
      <xdr:rowOff>62230</xdr:rowOff>
    </xdr:to>
    <xdr:sp macro="" textlink="">
      <xdr:nvSpPr>
        <xdr:cNvPr id="421" name="円/楕円 420"/>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110507</xdr:rowOff>
    </xdr:from>
    <xdr:ext cx="405111" cy="259045"/>
    <xdr:sp macro="" textlink="">
      <xdr:nvSpPr>
        <xdr:cNvPr id="422" name="【学校施設】&#10;有形固定資産減価償却率該当値テキスト"/>
        <xdr:cNvSpPr txBox="1"/>
      </xdr:nvSpPr>
      <xdr:spPr>
        <a:xfrm>
          <a:off x="164084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44450</xdr:rowOff>
    </xdr:from>
    <xdr:to>
      <xdr:col>22</xdr:col>
      <xdr:colOff>415925</xdr:colOff>
      <xdr:row>60</xdr:row>
      <xdr:rowOff>146050</xdr:rowOff>
    </xdr:to>
    <xdr:sp macro="" textlink="">
      <xdr:nvSpPr>
        <xdr:cNvPr id="423" name="円/楕円 422"/>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11430</xdr:rowOff>
    </xdr:from>
    <xdr:to>
      <xdr:col>23</xdr:col>
      <xdr:colOff>517525</xdr:colOff>
      <xdr:row>60</xdr:row>
      <xdr:rowOff>95250</xdr:rowOff>
    </xdr:to>
    <xdr:cxnSp macro="">
      <xdr:nvCxnSpPr>
        <xdr:cNvPr id="424" name="直線コネクタ 423"/>
        <xdr:cNvCxnSpPr/>
      </xdr:nvCxnSpPr>
      <xdr:spPr>
        <a:xfrm flipV="1">
          <a:off x="15481300" y="102984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33037</xdr:rowOff>
    </xdr:from>
    <xdr:ext cx="405111" cy="259045"/>
    <xdr:sp macro="" textlink="">
      <xdr:nvSpPr>
        <xdr:cNvPr id="425"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137177</xdr:rowOff>
    </xdr:from>
    <xdr:ext cx="405111" cy="259045"/>
    <xdr:sp macro="" textlink="">
      <xdr:nvSpPr>
        <xdr:cNvPr id="426" name="n_1mainValue【学校施設】&#10;有形固定資産減価償却率"/>
        <xdr:cNvSpPr txBox="1"/>
      </xdr:nvSpPr>
      <xdr:spPr>
        <a:xfrm>
          <a:off x="15266043"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5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128270</xdr:rowOff>
    </xdr:from>
    <xdr:to>
      <xdr:col>32</xdr:col>
      <xdr:colOff>238125</xdr:colOff>
      <xdr:row>56</xdr:row>
      <xdr:rowOff>58420</xdr:rowOff>
    </xdr:to>
    <xdr:sp macro="" textlink="">
      <xdr:nvSpPr>
        <xdr:cNvPr id="464" name="円/楕円 463"/>
        <xdr:cNvSpPr/>
      </xdr:nvSpPr>
      <xdr:spPr>
        <a:xfrm>
          <a:off x="22110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151147</xdr:rowOff>
    </xdr:from>
    <xdr:ext cx="469744" cy="259045"/>
    <xdr:sp macro="" textlink="">
      <xdr:nvSpPr>
        <xdr:cNvPr id="465" name="【学校施設】&#10;一人当たり面積該当値テキスト"/>
        <xdr:cNvSpPr txBox="1"/>
      </xdr:nvSpPr>
      <xdr:spPr>
        <a:xfrm>
          <a:off x="22250400"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153035</xdr:rowOff>
    </xdr:from>
    <xdr:to>
      <xdr:col>31</xdr:col>
      <xdr:colOff>85725</xdr:colOff>
      <xdr:row>56</xdr:row>
      <xdr:rowOff>83185</xdr:rowOff>
    </xdr:to>
    <xdr:sp macro="" textlink="">
      <xdr:nvSpPr>
        <xdr:cNvPr id="466" name="円/楕円 465"/>
        <xdr:cNvSpPr/>
      </xdr:nvSpPr>
      <xdr:spPr>
        <a:xfrm>
          <a:off x="21272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7620</xdr:rowOff>
    </xdr:from>
    <xdr:to>
      <xdr:col>32</xdr:col>
      <xdr:colOff>187325</xdr:colOff>
      <xdr:row>56</xdr:row>
      <xdr:rowOff>32385</xdr:rowOff>
    </xdr:to>
    <xdr:cxnSp macro="">
      <xdr:nvCxnSpPr>
        <xdr:cNvPr id="467" name="直線コネクタ 466"/>
        <xdr:cNvCxnSpPr/>
      </xdr:nvCxnSpPr>
      <xdr:spPr>
        <a:xfrm flipV="1">
          <a:off x="21323300" y="96088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110507</xdr:rowOff>
    </xdr:from>
    <xdr:ext cx="469744" cy="259045"/>
    <xdr:sp macro="" textlink="">
      <xdr:nvSpPr>
        <xdr:cNvPr id="46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99712</xdr:rowOff>
    </xdr:from>
    <xdr:ext cx="469744" cy="259045"/>
    <xdr:sp macro="" textlink="">
      <xdr:nvSpPr>
        <xdr:cNvPr id="469" name="n_1mainValue【学校施設】&#10;一人当たり面積"/>
        <xdr:cNvSpPr txBox="1"/>
      </xdr:nvSpPr>
      <xdr:spPr>
        <a:xfrm>
          <a:off x="21075727" y="935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6" name="テキスト ボックス 4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97" name="直線コネクタ 4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98" name="テキスト ボックス 49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9" name="直線コネクタ 4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0" name="テキスト ボックス 4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1" name="直線コネクタ 5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2" name="テキスト ボックス 5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3" name="直線コネクタ 5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4" name="テキスト ボックス 5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5" name="直線コネクタ 5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6" name="テキスト ボックス 5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7" name="直線コネクタ 5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08" name="テキスト ボックス 50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12" name="直線コネクタ 51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1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14" name="直線コネクタ 51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1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16" name="直線コネクタ 51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1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18" name="フローチャート : 判断 51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19" name="フローチャート : 判断 51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120106</xdr:rowOff>
    </xdr:from>
    <xdr:to>
      <xdr:col>23</xdr:col>
      <xdr:colOff>568325</xdr:colOff>
      <xdr:row>105</xdr:row>
      <xdr:rowOff>50256</xdr:rowOff>
    </xdr:to>
    <xdr:sp macro="" textlink="">
      <xdr:nvSpPr>
        <xdr:cNvPr id="525" name="円/楕円 524"/>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142983</xdr:rowOff>
    </xdr:from>
    <xdr:ext cx="405111" cy="259045"/>
    <xdr:sp macro="" textlink="">
      <xdr:nvSpPr>
        <xdr:cNvPr id="526" name="【公民館】&#10;有形固定資産減価償却率該当値テキスト"/>
        <xdr:cNvSpPr txBox="1"/>
      </xdr:nvSpPr>
      <xdr:spPr>
        <a:xfrm>
          <a:off x="16408400" y="1780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36830</xdr:rowOff>
    </xdr:from>
    <xdr:to>
      <xdr:col>22</xdr:col>
      <xdr:colOff>415925</xdr:colOff>
      <xdr:row>105</xdr:row>
      <xdr:rowOff>138430</xdr:rowOff>
    </xdr:to>
    <xdr:sp macro="" textlink="">
      <xdr:nvSpPr>
        <xdr:cNvPr id="527" name="円/楕円 526"/>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170906</xdr:rowOff>
    </xdr:from>
    <xdr:to>
      <xdr:col>23</xdr:col>
      <xdr:colOff>517525</xdr:colOff>
      <xdr:row>105</xdr:row>
      <xdr:rowOff>87630</xdr:rowOff>
    </xdr:to>
    <xdr:cxnSp macro="">
      <xdr:nvCxnSpPr>
        <xdr:cNvPr id="528" name="直線コネクタ 527"/>
        <xdr:cNvCxnSpPr/>
      </xdr:nvCxnSpPr>
      <xdr:spPr>
        <a:xfrm flipV="1">
          <a:off x="15481300" y="1800170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141895</xdr:rowOff>
    </xdr:from>
    <xdr:ext cx="405111" cy="259045"/>
    <xdr:sp macro="" textlink="">
      <xdr:nvSpPr>
        <xdr:cNvPr id="529"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129557</xdr:rowOff>
    </xdr:from>
    <xdr:ext cx="405111" cy="259045"/>
    <xdr:sp macro="" textlink="">
      <xdr:nvSpPr>
        <xdr:cNvPr id="530" name="n_1mainValue【公民館】&#10;有形固定資産減価償却率"/>
        <xdr:cNvSpPr txBox="1"/>
      </xdr:nvSpPr>
      <xdr:spPr>
        <a:xfrm>
          <a:off x="15266043"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1" name="直線コネクタ 5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2" name="テキスト ボックス 5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3" name="直線コネクタ 5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4" name="テキスト ボックス 5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5" name="直線コネクタ 5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6" name="テキスト ボックス 5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7" name="直線コネクタ 5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8" name="テキスト ボックス 5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9" name="直線コネクタ 5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0" name="テキスト ボックス 5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54" name="直線コネクタ 55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5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56" name="直線コネクタ 55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5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58" name="直線コネクタ 55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5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0" name="フローチャート : 判断 55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61" name="フローチャート : 判断 56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55880</xdr:rowOff>
    </xdr:from>
    <xdr:to>
      <xdr:col>32</xdr:col>
      <xdr:colOff>238125</xdr:colOff>
      <xdr:row>104</xdr:row>
      <xdr:rowOff>157480</xdr:rowOff>
    </xdr:to>
    <xdr:sp macro="" textlink="">
      <xdr:nvSpPr>
        <xdr:cNvPr id="567" name="円/楕円 566"/>
        <xdr:cNvSpPr/>
      </xdr:nvSpPr>
      <xdr:spPr>
        <a:xfrm>
          <a:off x="22110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78757</xdr:rowOff>
    </xdr:from>
    <xdr:ext cx="469744" cy="259045"/>
    <xdr:sp macro="" textlink="">
      <xdr:nvSpPr>
        <xdr:cNvPr id="568" name="【公民館】&#10;一人当たり面積該当値テキスト"/>
        <xdr:cNvSpPr txBox="1"/>
      </xdr:nvSpPr>
      <xdr:spPr>
        <a:xfrm>
          <a:off x="222504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44450</xdr:rowOff>
    </xdr:from>
    <xdr:to>
      <xdr:col>31</xdr:col>
      <xdr:colOff>85725</xdr:colOff>
      <xdr:row>104</xdr:row>
      <xdr:rowOff>146050</xdr:rowOff>
    </xdr:to>
    <xdr:sp macro="" textlink="">
      <xdr:nvSpPr>
        <xdr:cNvPr id="569" name="円/楕円 568"/>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95250</xdr:rowOff>
    </xdr:from>
    <xdr:to>
      <xdr:col>32</xdr:col>
      <xdr:colOff>187325</xdr:colOff>
      <xdr:row>104</xdr:row>
      <xdr:rowOff>106680</xdr:rowOff>
    </xdr:to>
    <xdr:cxnSp macro="">
      <xdr:nvCxnSpPr>
        <xdr:cNvPr id="570" name="直線コネクタ 569"/>
        <xdr:cNvCxnSpPr/>
      </xdr:nvCxnSpPr>
      <xdr:spPr>
        <a:xfrm>
          <a:off x="21323300" y="17926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99077</xdr:rowOff>
    </xdr:from>
    <xdr:ext cx="469744" cy="259045"/>
    <xdr:sp macro="" textlink="">
      <xdr:nvSpPr>
        <xdr:cNvPr id="571"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162577</xdr:rowOff>
    </xdr:from>
    <xdr:ext cx="469744" cy="259045"/>
    <xdr:sp macro="" textlink="">
      <xdr:nvSpPr>
        <xdr:cNvPr id="572" name="n_1mainValue【公民館】&#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橋梁については、有形固定資産減価償却率が類似団体平均に比べ高水準にある。主な要因として、昭和４０年代のニュータウン開発による道路の減価償却が進んでいることが挙げられる。また、学校施設の有形固定資産減価償却率は類似団体の平均付近であるが、一人当たりの面積については類似団体の平均を大きく上回っている。これは、学校施設の老朽化対策については平均的な水準で実施しているが、２００５年（平成１７年）の約２５，０００人をピークに減少に転じ、今年度は約２３，０００人となっており、人口減少が進んでいることが、一人当たりの面積が高水準になっている要因として挙げられる。今後、年少人口が減少していくことを考慮すると、学校施設の適正化も検討していかなければならない。公営住宅の一人当たりの面積についても類似団体の平均を大きく上回っているため、同様に検討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22,873
22,734
6.14
7,934,343
7,701,031
166,082
4,938,710
12,957,926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83"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168003</xdr:rowOff>
    </xdr:from>
    <xdr:to>
      <xdr:col>6</xdr:col>
      <xdr:colOff>561975</xdr:colOff>
      <xdr:row>57</xdr:row>
      <xdr:rowOff>98153</xdr:rowOff>
    </xdr:to>
    <xdr:sp macro="" textlink="">
      <xdr:nvSpPr>
        <xdr:cNvPr id="89" name="円/楕円 88"/>
        <xdr:cNvSpPr/>
      </xdr:nvSpPr>
      <xdr:spPr>
        <a:xfrm>
          <a:off x="4584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19430</xdr:rowOff>
    </xdr:from>
    <xdr:ext cx="405111" cy="259045"/>
    <xdr:sp macro="" textlink="">
      <xdr:nvSpPr>
        <xdr:cNvPr id="90" name="【体育館・プール】&#10;有形固定資産減価償却率該当値テキスト"/>
        <xdr:cNvSpPr txBox="1"/>
      </xdr:nvSpPr>
      <xdr:spPr>
        <a:xfrm>
          <a:off x="47244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22678</xdr:rowOff>
    </xdr:from>
    <xdr:to>
      <xdr:col>5</xdr:col>
      <xdr:colOff>409575</xdr:colOff>
      <xdr:row>57</xdr:row>
      <xdr:rowOff>124278</xdr:rowOff>
    </xdr:to>
    <xdr:sp macro="" textlink="">
      <xdr:nvSpPr>
        <xdr:cNvPr id="91" name="円/楕円 90"/>
        <xdr:cNvSpPr/>
      </xdr:nvSpPr>
      <xdr:spPr>
        <a:xfrm>
          <a:off x="3746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47353</xdr:rowOff>
    </xdr:from>
    <xdr:to>
      <xdr:col>6</xdr:col>
      <xdr:colOff>511175</xdr:colOff>
      <xdr:row>57</xdr:row>
      <xdr:rowOff>73478</xdr:rowOff>
    </xdr:to>
    <xdr:cxnSp macro="">
      <xdr:nvCxnSpPr>
        <xdr:cNvPr id="92" name="直線コネクタ 91"/>
        <xdr:cNvCxnSpPr/>
      </xdr:nvCxnSpPr>
      <xdr:spPr>
        <a:xfrm flipV="1">
          <a:off x="3797300" y="98200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55</xdr:row>
      <xdr:rowOff>140805</xdr:rowOff>
    </xdr:from>
    <xdr:ext cx="405111" cy="259045"/>
    <xdr:sp macro="" textlink="">
      <xdr:nvSpPr>
        <xdr:cNvPr id="93" name="n_1mainValue【体育館・プール】&#10;有形固定資産減価償却率"/>
        <xdr:cNvSpPr txBox="1"/>
      </xdr:nvSpPr>
      <xdr:spPr>
        <a:xfrm>
          <a:off x="3582043"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7" name="直線コネクタ 116"/>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8"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9" name="直線コネクタ 118"/>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20"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21" name="直線コネクタ 120"/>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105427</xdr:rowOff>
    </xdr:from>
    <xdr:ext cx="469744" cy="259045"/>
    <xdr:sp macro="" textlink="">
      <xdr:nvSpPr>
        <xdr:cNvPr id="122" name="【体育館・プール】&#10;一人当たり面積平均値テキスト"/>
        <xdr:cNvSpPr txBox="1"/>
      </xdr:nvSpPr>
      <xdr:spPr>
        <a:xfrm>
          <a:off x="10566400" y="1022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3" name="フローチャート : 判断 122"/>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4" name="フローチャート : 判断 123"/>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25"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74930</xdr:rowOff>
    </xdr:from>
    <xdr:to>
      <xdr:col>15</xdr:col>
      <xdr:colOff>231775</xdr:colOff>
      <xdr:row>63</xdr:row>
      <xdr:rowOff>5080</xdr:rowOff>
    </xdr:to>
    <xdr:sp macro="" textlink="">
      <xdr:nvSpPr>
        <xdr:cNvPr id="131" name="円/楕円 130"/>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161307</xdr:rowOff>
    </xdr:from>
    <xdr:ext cx="469744" cy="259045"/>
    <xdr:sp macro="" textlink="">
      <xdr:nvSpPr>
        <xdr:cNvPr id="132" name="【体育館・プール】&#10;一人当たり面積該当値テキスト"/>
        <xdr:cNvSpPr txBox="1"/>
      </xdr:nvSpPr>
      <xdr:spPr>
        <a:xfrm>
          <a:off x="105664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78740</xdr:rowOff>
    </xdr:from>
    <xdr:to>
      <xdr:col>14</xdr:col>
      <xdr:colOff>79375</xdr:colOff>
      <xdr:row>63</xdr:row>
      <xdr:rowOff>8890</xdr:rowOff>
    </xdr:to>
    <xdr:sp macro="" textlink="">
      <xdr:nvSpPr>
        <xdr:cNvPr id="133" name="円/楕円 132"/>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125730</xdr:rowOff>
    </xdr:from>
    <xdr:to>
      <xdr:col>15</xdr:col>
      <xdr:colOff>180975</xdr:colOff>
      <xdr:row>62</xdr:row>
      <xdr:rowOff>129540</xdr:rowOff>
    </xdr:to>
    <xdr:cxnSp macro="">
      <xdr:nvCxnSpPr>
        <xdr:cNvPr id="134" name="直線コネクタ 133"/>
        <xdr:cNvCxnSpPr/>
      </xdr:nvCxnSpPr>
      <xdr:spPr>
        <a:xfrm flipV="1">
          <a:off x="9639300" y="10755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17</xdr:rowOff>
    </xdr:from>
    <xdr:ext cx="469744" cy="259045"/>
    <xdr:sp macro="" textlink="">
      <xdr:nvSpPr>
        <xdr:cNvPr id="135" name="n_1main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4" name="テキスト ボックス 1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8" name="直線コネクタ 157"/>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9"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60" name="直線コネクタ 159"/>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61"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62" name="直線コネクタ 161"/>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163"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64" name="フローチャート : 判断 163"/>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65" name="フローチャート : 判断 164"/>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166"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94742</xdr:rowOff>
    </xdr:from>
    <xdr:to>
      <xdr:col>6</xdr:col>
      <xdr:colOff>561975</xdr:colOff>
      <xdr:row>79</xdr:row>
      <xdr:rowOff>24892</xdr:rowOff>
    </xdr:to>
    <xdr:sp macro="" textlink="">
      <xdr:nvSpPr>
        <xdr:cNvPr id="172" name="円/楕円 171"/>
        <xdr:cNvSpPr/>
      </xdr:nvSpPr>
      <xdr:spPr>
        <a:xfrm>
          <a:off x="45847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47769</xdr:rowOff>
    </xdr:from>
    <xdr:ext cx="405111" cy="259045"/>
    <xdr:sp macro="" textlink="">
      <xdr:nvSpPr>
        <xdr:cNvPr id="173" name="【福祉施設】&#10;有形固定資産減価償却率該当値テキスト"/>
        <xdr:cNvSpPr txBox="1"/>
      </xdr:nvSpPr>
      <xdr:spPr>
        <a:xfrm>
          <a:off x="4724400" y="13420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158750</xdr:rowOff>
    </xdr:from>
    <xdr:to>
      <xdr:col>5</xdr:col>
      <xdr:colOff>409575</xdr:colOff>
      <xdr:row>79</xdr:row>
      <xdr:rowOff>88900</xdr:rowOff>
    </xdr:to>
    <xdr:sp macro="" textlink="">
      <xdr:nvSpPr>
        <xdr:cNvPr id="174" name="円/楕円 173"/>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145542</xdr:rowOff>
    </xdr:from>
    <xdr:to>
      <xdr:col>6</xdr:col>
      <xdr:colOff>511175</xdr:colOff>
      <xdr:row>79</xdr:row>
      <xdr:rowOff>38100</xdr:rowOff>
    </xdr:to>
    <xdr:cxnSp macro="">
      <xdr:nvCxnSpPr>
        <xdr:cNvPr id="175" name="直線コネクタ 174"/>
        <xdr:cNvCxnSpPr/>
      </xdr:nvCxnSpPr>
      <xdr:spPr>
        <a:xfrm flipV="1">
          <a:off x="3797300" y="1351864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77</xdr:row>
      <xdr:rowOff>105427</xdr:rowOff>
    </xdr:from>
    <xdr:ext cx="405111" cy="259045"/>
    <xdr:sp macro="" textlink="">
      <xdr:nvSpPr>
        <xdr:cNvPr id="176" name="n_1mainValue【福祉施設】&#10;有形固定資産減価償却率"/>
        <xdr:cNvSpPr txBox="1"/>
      </xdr:nvSpPr>
      <xdr:spPr>
        <a:xfrm>
          <a:off x="3582043"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87" name="直線コネクタ 1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88" name="テキスト ボックス 1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9" name="直線コネクタ 1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0" name="テキスト ボックス 1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91" name="直線コネクタ 19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92" name="テキスト ボックス 19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96" name="直線コネクタ 195"/>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97"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98" name="直線コネクタ 197"/>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99"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00" name="直線コネクタ 199"/>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01" name="【福祉施設】&#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02" name="フローチャート : 判断 201"/>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03" name="フローチャート : 判断 202"/>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04"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10" name="円/楕円 209"/>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22877</xdr:rowOff>
    </xdr:from>
    <xdr:ext cx="469744" cy="259045"/>
    <xdr:sp macro="" textlink="">
      <xdr:nvSpPr>
        <xdr:cNvPr id="211" name="【福祉施設】&#10;一人当たり面積該当値テキスト"/>
        <xdr:cNvSpPr txBox="1"/>
      </xdr:nvSpPr>
      <xdr:spPr>
        <a:xfrm>
          <a:off x="10566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38736</xdr:rowOff>
    </xdr:from>
    <xdr:to>
      <xdr:col>14</xdr:col>
      <xdr:colOff>79375</xdr:colOff>
      <xdr:row>83</xdr:row>
      <xdr:rowOff>140336</xdr:rowOff>
    </xdr:to>
    <xdr:sp macro="" textlink="">
      <xdr:nvSpPr>
        <xdr:cNvPr id="212" name="円/楕円 211"/>
        <xdr:cNvSpPr/>
      </xdr:nvSpPr>
      <xdr:spPr>
        <a:xfrm>
          <a:off x="958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89536</xdr:rowOff>
    </xdr:from>
    <xdr:to>
      <xdr:col>15</xdr:col>
      <xdr:colOff>180975</xdr:colOff>
      <xdr:row>83</xdr:row>
      <xdr:rowOff>95250</xdr:rowOff>
    </xdr:to>
    <xdr:cxnSp macro="">
      <xdr:nvCxnSpPr>
        <xdr:cNvPr id="213" name="直線コネクタ 212"/>
        <xdr:cNvCxnSpPr/>
      </xdr:nvCxnSpPr>
      <xdr:spPr>
        <a:xfrm>
          <a:off x="9639300" y="143198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131463</xdr:rowOff>
    </xdr:from>
    <xdr:ext cx="469744" cy="259045"/>
    <xdr:sp macro="" textlink="">
      <xdr:nvSpPr>
        <xdr:cNvPr id="214" name="n_1mainValue【福祉施設】&#10;一人当たり面積"/>
        <xdr:cNvSpPr txBox="1"/>
      </xdr:nvSpPr>
      <xdr:spPr>
        <a:xfrm>
          <a:off x="9391727" y="143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5" name="テキスト ボックス 2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6" name="直線コネクタ 2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7" name="テキスト ボックス 2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8" name="直線コネクタ 2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9" name="テキスト ボックス 2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0" name="直線コネクタ 2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1" name="テキスト ボックス 2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2" name="直線コネクタ 2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3" name="テキスト ボックス 2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4" name="直線コネクタ 2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35" name="テキスト ボックス 2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9" name="直線コネクタ 23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4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41" name="直線コネクタ 24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4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43" name="直線コネクタ 24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4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45" name="フローチャート : 判断 24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46" name="フローチャート : 判断 24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47"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8" name="テキスト ボックス 2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9" name="テキスト ボックス 2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0" name="テキスト ボックス 2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1" name="テキスト ボックス 2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2" name="テキスト ボックス 2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13970</xdr:rowOff>
    </xdr:from>
    <xdr:to>
      <xdr:col>6</xdr:col>
      <xdr:colOff>561975</xdr:colOff>
      <xdr:row>103</xdr:row>
      <xdr:rowOff>115570</xdr:rowOff>
    </xdr:to>
    <xdr:sp macro="" textlink="">
      <xdr:nvSpPr>
        <xdr:cNvPr id="253" name="円/楕円 252"/>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36847</xdr:rowOff>
    </xdr:from>
    <xdr:ext cx="405111" cy="259045"/>
    <xdr:sp macro="" textlink="">
      <xdr:nvSpPr>
        <xdr:cNvPr id="254" name="【市民会館】&#10;有形固定資産減価償却率該当値テキスト"/>
        <xdr:cNvSpPr txBox="1"/>
      </xdr:nvSpPr>
      <xdr:spPr>
        <a:xfrm>
          <a:off x="47244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42545</xdr:rowOff>
    </xdr:from>
    <xdr:to>
      <xdr:col>5</xdr:col>
      <xdr:colOff>409575</xdr:colOff>
      <xdr:row>103</xdr:row>
      <xdr:rowOff>144145</xdr:rowOff>
    </xdr:to>
    <xdr:sp macro="" textlink="">
      <xdr:nvSpPr>
        <xdr:cNvPr id="255" name="円/楕円 254"/>
        <xdr:cNvSpPr/>
      </xdr:nvSpPr>
      <xdr:spPr>
        <a:xfrm>
          <a:off x="3746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64770</xdr:rowOff>
    </xdr:from>
    <xdr:to>
      <xdr:col>6</xdr:col>
      <xdr:colOff>511175</xdr:colOff>
      <xdr:row>103</xdr:row>
      <xdr:rowOff>93345</xdr:rowOff>
    </xdr:to>
    <xdr:cxnSp macro="">
      <xdr:nvCxnSpPr>
        <xdr:cNvPr id="256" name="直線コネクタ 255"/>
        <xdr:cNvCxnSpPr/>
      </xdr:nvCxnSpPr>
      <xdr:spPr>
        <a:xfrm flipV="1">
          <a:off x="3797300" y="17724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160672</xdr:rowOff>
    </xdr:from>
    <xdr:ext cx="405111" cy="259045"/>
    <xdr:sp macro="" textlink="">
      <xdr:nvSpPr>
        <xdr:cNvPr id="257" name="n_1mainValue【市民会館】&#10;有形固定資産減価償却率"/>
        <xdr:cNvSpPr txBox="1"/>
      </xdr:nvSpPr>
      <xdr:spPr>
        <a:xfrm>
          <a:off x="3582043"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8" name="テキスト ボックス 26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69" name="直線コネクタ 26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0" name="テキスト ボックス 26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1" name="直線コネクタ 2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2" name="テキスト ボックス 2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73" name="直線コネクタ 27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74" name="テキスト ボックス 27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5" name="直線コネクタ 2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6" name="テキスト ボックス 2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78" name="直線コネクタ 277"/>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79"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80" name="直線コネクタ 279"/>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2" name="直線コネクタ 28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83"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84" name="フローチャート : 判断 283"/>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85" name="フローチャート : 判断 284"/>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89552</xdr:rowOff>
    </xdr:from>
    <xdr:ext cx="469744" cy="259045"/>
    <xdr:sp macro="" textlink="">
      <xdr:nvSpPr>
        <xdr:cNvPr id="286" name="n_1aveValue【市民会館】&#10;一人当たり面積"/>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7" name="テキスト ボックス 2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8" name="テキスト ボックス 2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9" name="テキスト ボックス 2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0" name="テキスト ボックス 2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1" name="テキスト ボックス 2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151130</xdr:rowOff>
    </xdr:from>
    <xdr:to>
      <xdr:col>15</xdr:col>
      <xdr:colOff>231775</xdr:colOff>
      <xdr:row>100</xdr:row>
      <xdr:rowOff>81280</xdr:rowOff>
    </xdr:to>
    <xdr:sp macro="" textlink="">
      <xdr:nvSpPr>
        <xdr:cNvPr id="292" name="円/楕円 291"/>
        <xdr:cNvSpPr/>
      </xdr:nvSpPr>
      <xdr:spPr>
        <a:xfrm>
          <a:off x="10426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104157</xdr:rowOff>
    </xdr:from>
    <xdr:ext cx="469744" cy="259045"/>
    <xdr:sp macro="" textlink="">
      <xdr:nvSpPr>
        <xdr:cNvPr id="293" name="【市民会館】&#10;一人当たり面積該当値テキスト"/>
        <xdr:cNvSpPr txBox="1"/>
      </xdr:nvSpPr>
      <xdr:spPr>
        <a:xfrm>
          <a:off x="105664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168275</xdr:rowOff>
    </xdr:from>
    <xdr:to>
      <xdr:col>14</xdr:col>
      <xdr:colOff>79375</xdr:colOff>
      <xdr:row>100</xdr:row>
      <xdr:rowOff>98425</xdr:rowOff>
    </xdr:to>
    <xdr:sp macro="" textlink="">
      <xdr:nvSpPr>
        <xdr:cNvPr id="294" name="円/楕円 293"/>
        <xdr:cNvSpPr/>
      </xdr:nvSpPr>
      <xdr:spPr>
        <a:xfrm>
          <a:off x="9588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30480</xdr:rowOff>
    </xdr:from>
    <xdr:to>
      <xdr:col>15</xdr:col>
      <xdr:colOff>180975</xdr:colOff>
      <xdr:row>100</xdr:row>
      <xdr:rowOff>47625</xdr:rowOff>
    </xdr:to>
    <xdr:cxnSp macro="">
      <xdr:nvCxnSpPr>
        <xdr:cNvPr id="295" name="直線コネクタ 294"/>
        <xdr:cNvCxnSpPr/>
      </xdr:nvCxnSpPr>
      <xdr:spPr>
        <a:xfrm flipV="1">
          <a:off x="9639300" y="17175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98</xdr:row>
      <xdr:rowOff>114952</xdr:rowOff>
    </xdr:from>
    <xdr:ext cx="469744" cy="259045"/>
    <xdr:sp macro="" textlink="">
      <xdr:nvSpPr>
        <xdr:cNvPr id="296" name="n_1mainValue【市民会館】&#10;一人当たり面積"/>
        <xdr:cNvSpPr txBox="1"/>
      </xdr:nvSpPr>
      <xdr:spPr>
        <a:xfrm>
          <a:off x="9391727" y="1691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9" name="テキスト ボックス 30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19" name="テキスト ボックス 31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1" name="テキスト ボックス 3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23" name="直線コネクタ 322"/>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24"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25" name="直線コネクタ 324"/>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26"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27" name="直線コネクタ 326"/>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28" name="【一般廃棄物処理施設】&#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29" name="フローチャート : 判断 32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30" name="フローチャート : 判断 329"/>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31"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151130</xdr:rowOff>
    </xdr:from>
    <xdr:to>
      <xdr:col>23</xdr:col>
      <xdr:colOff>568325</xdr:colOff>
      <xdr:row>42</xdr:row>
      <xdr:rowOff>81280</xdr:rowOff>
    </xdr:to>
    <xdr:sp macro="" textlink="">
      <xdr:nvSpPr>
        <xdr:cNvPr id="337" name="円/楕円 336"/>
        <xdr:cNvSpPr/>
      </xdr:nvSpPr>
      <xdr:spPr>
        <a:xfrm>
          <a:off x="16268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66057</xdr:rowOff>
    </xdr:from>
    <xdr:ext cx="405111" cy="259045"/>
    <xdr:sp macro="" textlink="">
      <xdr:nvSpPr>
        <xdr:cNvPr id="338" name="【一般廃棄物処理施設】&#10;有形固定資産減価償却率該当値テキスト"/>
        <xdr:cNvSpPr txBox="1"/>
      </xdr:nvSpPr>
      <xdr:spPr>
        <a:xfrm>
          <a:off x="164084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12337</xdr:rowOff>
    </xdr:from>
    <xdr:to>
      <xdr:col>22</xdr:col>
      <xdr:colOff>415925</xdr:colOff>
      <xdr:row>40</xdr:row>
      <xdr:rowOff>113937</xdr:rowOff>
    </xdr:to>
    <xdr:sp macro="" textlink="">
      <xdr:nvSpPr>
        <xdr:cNvPr id="339" name="円/楕円 338"/>
        <xdr:cNvSpPr/>
      </xdr:nvSpPr>
      <xdr:spPr>
        <a:xfrm>
          <a:off x="15430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63137</xdr:rowOff>
    </xdr:from>
    <xdr:to>
      <xdr:col>23</xdr:col>
      <xdr:colOff>517525</xdr:colOff>
      <xdr:row>42</xdr:row>
      <xdr:rowOff>30480</xdr:rowOff>
    </xdr:to>
    <xdr:cxnSp macro="">
      <xdr:nvCxnSpPr>
        <xdr:cNvPr id="340" name="直線コネクタ 339"/>
        <xdr:cNvCxnSpPr/>
      </xdr:nvCxnSpPr>
      <xdr:spPr>
        <a:xfrm>
          <a:off x="15481300" y="692113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105064</xdr:rowOff>
    </xdr:from>
    <xdr:ext cx="405111" cy="259045"/>
    <xdr:sp macro="" textlink="">
      <xdr:nvSpPr>
        <xdr:cNvPr id="341" name="n_1mainValue【一般廃棄物処理施設】&#10;有形固定資産減価償却率"/>
        <xdr:cNvSpPr txBox="1"/>
      </xdr:nvSpPr>
      <xdr:spPr>
        <a:xfrm>
          <a:off x="15266043"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52" name="テキスト ボックス 351"/>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53" name="直線コネクタ 3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4" name="テキスト ボックス 353"/>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5" name="直線コネクタ 3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56" name="テキスト ボックス 35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7" name="直線コネクタ 3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58" name="テキスト ボックス 35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9" name="直線コネクタ 3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60" name="テキスト ボックス 35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1" name="直線コネクタ 3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62" name="テキスト ボックス 361"/>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3" name="直線コネクタ 3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64" name="テキスト ボックス 363"/>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6" name="テキスト ボックス 36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68" name="直線コネクタ 367"/>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69"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70" name="直線コネクタ 369"/>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71"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72" name="直線コネクタ 371"/>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18788</xdr:rowOff>
    </xdr:from>
    <xdr:ext cx="534377" cy="259045"/>
    <xdr:sp macro="" textlink="">
      <xdr:nvSpPr>
        <xdr:cNvPr id="373" name="【一般廃棄物処理施設】&#10;一人当たり有形固定資産（償却資産）額平均値テキスト"/>
        <xdr:cNvSpPr txBox="1"/>
      </xdr:nvSpPr>
      <xdr:spPr>
        <a:xfrm>
          <a:off x="22250400" y="601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74" name="フローチャート : 判断 373"/>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75" name="フローチャート : 判断 374"/>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376"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157008</xdr:rowOff>
    </xdr:from>
    <xdr:to>
      <xdr:col>32</xdr:col>
      <xdr:colOff>238125</xdr:colOff>
      <xdr:row>38</xdr:row>
      <xdr:rowOff>87158</xdr:rowOff>
    </xdr:to>
    <xdr:sp macro="" textlink="">
      <xdr:nvSpPr>
        <xdr:cNvPr id="382" name="円/楕円 381"/>
        <xdr:cNvSpPr/>
      </xdr:nvSpPr>
      <xdr:spPr>
        <a:xfrm>
          <a:off x="22110700" y="6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135435</xdr:rowOff>
    </xdr:from>
    <xdr:ext cx="534377" cy="259045"/>
    <xdr:sp macro="" textlink="">
      <xdr:nvSpPr>
        <xdr:cNvPr id="383" name="【一般廃棄物処理施設】&#10;一人当たり有形固定資産（償却資産）額該当値テキスト"/>
        <xdr:cNvSpPr txBox="1"/>
      </xdr:nvSpPr>
      <xdr:spPr>
        <a:xfrm>
          <a:off x="22250400" y="647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146427</xdr:rowOff>
    </xdr:from>
    <xdr:to>
      <xdr:col>31</xdr:col>
      <xdr:colOff>85725</xdr:colOff>
      <xdr:row>41</xdr:row>
      <xdr:rowOff>76577</xdr:rowOff>
    </xdr:to>
    <xdr:sp macro="" textlink="">
      <xdr:nvSpPr>
        <xdr:cNvPr id="384" name="円/楕円 383"/>
        <xdr:cNvSpPr/>
      </xdr:nvSpPr>
      <xdr:spPr>
        <a:xfrm>
          <a:off x="21272500" y="70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36358</xdr:rowOff>
    </xdr:from>
    <xdr:to>
      <xdr:col>32</xdr:col>
      <xdr:colOff>187325</xdr:colOff>
      <xdr:row>41</xdr:row>
      <xdr:rowOff>25777</xdr:rowOff>
    </xdr:to>
    <xdr:cxnSp macro="">
      <xdr:nvCxnSpPr>
        <xdr:cNvPr id="385" name="直線コネクタ 384"/>
        <xdr:cNvCxnSpPr/>
      </xdr:nvCxnSpPr>
      <xdr:spPr>
        <a:xfrm flipV="1">
          <a:off x="21323300" y="6551458"/>
          <a:ext cx="838200" cy="5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67704</xdr:rowOff>
    </xdr:from>
    <xdr:ext cx="534377" cy="259045"/>
    <xdr:sp macro="" textlink="">
      <xdr:nvSpPr>
        <xdr:cNvPr id="386" name="n_1mainValue【一般廃棄物処理施設】&#10;一人当たり有形固定資産（償却資産）額"/>
        <xdr:cNvSpPr txBox="1"/>
      </xdr:nvSpPr>
      <xdr:spPr>
        <a:xfrm>
          <a:off x="21043411" y="70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07" name="テキスト ボックス 40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9" name="テキスト ボックス 4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11" name="直線コネクタ 410"/>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12"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13" name="直線コネクタ 412"/>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14"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15" name="直線コネクタ 414"/>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16"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17" name="フローチャート : 判断 416"/>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18" name="フローチャート : 判断 417"/>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19"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151130</xdr:rowOff>
    </xdr:from>
    <xdr:to>
      <xdr:col>23</xdr:col>
      <xdr:colOff>568325</xdr:colOff>
      <xdr:row>60</xdr:row>
      <xdr:rowOff>81280</xdr:rowOff>
    </xdr:to>
    <xdr:sp macro="" textlink="">
      <xdr:nvSpPr>
        <xdr:cNvPr id="425" name="円/楕円 424"/>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2557</xdr:rowOff>
    </xdr:from>
    <xdr:ext cx="405111" cy="259045"/>
    <xdr:sp macro="" textlink="">
      <xdr:nvSpPr>
        <xdr:cNvPr id="426" name="【保健センター・保健所】&#10;有形固定資産減価償却率該当値テキスト"/>
        <xdr:cNvSpPr txBox="1"/>
      </xdr:nvSpPr>
      <xdr:spPr>
        <a:xfrm>
          <a:off x="164084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59690</xdr:rowOff>
    </xdr:from>
    <xdr:to>
      <xdr:col>22</xdr:col>
      <xdr:colOff>415925</xdr:colOff>
      <xdr:row>60</xdr:row>
      <xdr:rowOff>161290</xdr:rowOff>
    </xdr:to>
    <xdr:sp macro="" textlink="">
      <xdr:nvSpPr>
        <xdr:cNvPr id="427" name="円/楕円 426"/>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30480</xdr:rowOff>
    </xdr:from>
    <xdr:to>
      <xdr:col>23</xdr:col>
      <xdr:colOff>517525</xdr:colOff>
      <xdr:row>60</xdr:row>
      <xdr:rowOff>110490</xdr:rowOff>
    </xdr:to>
    <xdr:cxnSp macro="">
      <xdr:nvCxnSpPr>
        <xdr:cNvPr id="428" name="直線コネクタ 427"/>
        <xdr:cNvCxnSpPr/>
      </xdr:nvCxnSpPr>
      <xdr:spPr>
        <a:xfrm flipV="1">
          <a:off x="15481300" y="103174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6367</xdr:rowOff>
    </xdr:from>
    <xdr:ext cx="405111" cy="259045"/>
    <xdr:sp macro="" textlink="">
      <xdr:nvSpPr>
        <xdr:cNvPr id="429" name="n_1mainValue【保健センター・保健所】&#10;有形固定資産減価償却率"/>
        <xdr:cNvSpPr txBox="1"/>
      </xdr:nvSpPr>
      <xdr:spPr>
        <a:xfrm>
          <a:off x="15266043"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51" name="直線コネクタ 450"/>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52"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53" name="直線コネクタ 452"/>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54"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55" name="直線コネクタ 454"/>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56"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57" name="フローチャート : 判断 456"/>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58" name="フローチャート : 判断 457"/>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59"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86360</xdr:rowOff>
    </xdr:from>
    <xdr:to>
      <xdr:col>32</xdr:col>
      <xdr:colOff>238125</xdr:colOff>
      <xdr:row>59</xdr:row>
      <xdr:rowOff>16510</xdr:rowOff>
    </xdr:to>
    <xdr:sp macro="" textlink="">
      <xdr:nvSpPr>
        <xdr:cNvPr id="465" name="円/楕円 464"/>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109237</xdr:rowOff>
    </xdr:from>
    <xdr:ext cx="469744" cy="259045"/>
    <xdr:sp macro="" textlink="">
      <xdr:nvSpPr>
        <xdr:cNvPr id="466" name="【保健センター・保健所】&#10;一人当たり面積該当値テキスト"/>
        <xdr:cNvSpPr txBox="1"/>
      </xdr:nvSpPr>
      <xdr:spPr>
        <a:xfrm>
          <a:off x="222504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95504</xdr:rowOff>
    </xdr:from>
    <xdr:to>
      <xdr:col>31</xdr:col>
      <xdr:colOff>85725</xdr:colOff>
      <xdr:row>59</xdr:row>
      <xdr:rowOff>25654</xdr:rowOff>
    </xdr:to>
    <xdr:sp macro="" textlink="">
      <xdr:nvSpPr>
        <xdr:cNvPr id="467" name="円/楕円 466"/>
        <xdr:cNvSpPr/>
      </xdr:nvSpPr>
      <xdr:spPr>
        <a:xfrm>
          <a:off x="21272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137160</xdr:rowOff>
    </xdr:from>
    <xdr:to>
      <xdr:col>32</xdr:col>
      <xdr:colOff>187325</xdr:colOff>
      <xdr:row>58</xdr:row>
      <xdr:rowOff>146304</xdr:rowOff>
    </xdr:to>
    <xdr:cxnSp macro="">
      <xdr:nvCxnSpPr>
        <xdr:cNvPr id="468" name="直線コネクタ 467"/>
        <xdr:cNvCxnSpPr/>
      </xdr:nvCxnSpPr>
      <xdr:spPr>
        <a:xfrm flipV="1">
          <a:off x="21323300" y="100812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42181</xdr:rowOff>
    </xdr:from>
    <xdr:ext cx="469744" cy="259045"/>
    <xdr:sp macro="" textlink="">
      <xdr:nvSpPr>
        <xdr:cNvPr id="469" name="n_1mainValue【保健センター・保健所】&#10;一人当たり面積"/>
        <xdr:cNvSpPr txBox="1"/>
      </xdr:nvSpPr>
      <xdr:spPr>
        <a:xfrm>
          <a:off x="21075727" y="98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95" name="直線コネクタ 494"/>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96"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97" name="直線コネクタ 496"/>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98"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99" name="直線コネクタ 498"/>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85289</xdr:rowOff>
    </xdr:from>
    <xdr:ext cx="405111" cy="259045"/>
    <xdr:sp macro="" textlink="">
      <xdr:nvSpPr>
        <xdr:cNvPr id="500" name="【消防施設】&#10;有形固定資産減価償却率平均値テキスト"/>
        <xdr:cNvSpPr txBox="1"/>
      </xdr:nvSpPr>
      <xdr:spPr>
        <a:xfrm>
          <a:off x="16408400" y="1414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01" name="フローチャート : 判断 500"/>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02" name="フローチャート : 判断 501"/>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503"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36286</xdr:rowOff>
    </xdr:from>
    <xdr:to>
      <xdr:col>23</xdr:col>
      <xdr:colOff>568325</xdr:colOff>
      <xdr:row>85</xdr:row>
      <xdr:rowOff>137886</xdr:rowOff>
    </xdr:to>
    <xdr:sp macro="" textlink="">
      <xdr:nvSpPr>
        <xdr:cNvPr id="509" name="円/楕円 508"/>
        <xdr:cNvSpPr/>
      </xdr:nvSpPr>
      <xdr:spPr>
        <a:xfrm>
          <a:off x="16268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122663</xdr:rowOff>
    </xdr:from>
    <xdr:ext cx="405111" cy="259045"/>
    <xdr:sp macro="" textlink="">
      <xdr:nvSpPr>
        <xdr:cNvPr id="510" name="【消防施設】&#10;有形固定資産減価償却率該当値テキスト"/>
        <xdr:cNvSpPr txBox="1"/>
      </xdr:nvSpPr>
      <xdr:spPr>
        <a:xfrm>
          <a:off x="16408400" y="1452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1995</xdr:rowOff>
    </xdr:from>
    <xdr:to>
      <xdr:col>22</xdr:col>
      <xdr:colOff>415925</xdr:colOff>
      <xdr:row>79</xdr:row>
      <xdr:rowOff>103595</xdr:rowOff>
    </xdr:to>
    <xdr:sp macro="" textlink="">
      <xdr:nvSpPr>
        <xdr:cNvPr id="511" name="円/楕円 510"/>
        <xdr:cNvSpPr/>
      </xdr:nvSpPr>
      <xdr:spPr>
        <a:xfrm>
          <a:off x="15430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52795</xdr:rowOff>
    </xdr:from>
    <xdr:to>
      <xdr:col>23</xdr:col>
      <xdr:colOff>517525</xdr:colOff>
      <xdr:row>85</xdr:row>
      <xdr:rowOff>87086</xdr:rowOff>
    </xdr:to>
    <xdr:cxnSp macro="">
      <xdr:nvCxnSpPr>
        <xdr:cNvPr id="512" name="直線コネクタ 511"/>
        <xdr:cNvCxnSpPr/>
      </xdr:nvCxnSpPr>
      <xdr:spPr>
        <a:xfrm>
          <a:off x="15481300" y="13597345"/>
          <a:ext cx="838200" cy="10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77</xdr:row>
      <xdr:rowOff>120122</xdr:rowOff>
    </xdr:from>
    <xdr:ext cx="405111" cy="259045"/>
    <xdr:sp macro="" textlink="">
      <xdr:nvSpPr>
        <xdr:cNvPr id="513" name="n_1mainValue【消防施設】&#10;有形固定資産減価償却率"/>
        <xdr:cNvSpPr txBox="1"/>
      </xdr:nvSpPr>
      <xdr:spPr>
        <a:xfrm>
          <a:off x="15266043"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37" name="直線コネクタ 536"/>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38"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39" name="直線コネクタ 53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40"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41" name="直線コネクタ 54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42"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3" name="フローチャート : 判断 54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44" name="フローチャート : 判断 543"/>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4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51" name="円/楕円 550"/>
        <xdr:cNvSpPr/>
      </xdr:nvSpPr>
      <xdr:spPr>
        <a:xfrm>
          <a:off x="22110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86377</xdr:rowOff>
    </xdr:from>
    <xdr:ext cx="469744" cy="259045"/>
    <xdr:sp macro="" textlink="">
      <xdr:nvSpPr>
        <xdr:cNvPr id="552" name="【消防施設】&#10;一人当たり面積該当値テキスト"/>
        <xdr:cNvSpPr txBox="1"/>
      </xdr:nvSpPr>
      <xdr:spPr>
        <a:xfrm>
          <a:off x="222504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107950</xdr:rowOff>
    </xdr:from>
    <xdr:to>
      <xdr:col>31</xdr:col>
      <xdr:colOff>85725</xdr:colOff>
      <xdr:row>84</xdr:row>
      <xdr:rowOff>38100</xdr:rowOff>
    </xdr:to>
    <xdr:sp macro="" textlink="">
      <xdr:nvSpPr>
        <xdr:cNvPr id="553" name="円/楕円 552"/>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158750</xdr:rowOff>
    </xdr:from>
    <xdr:to>
      <xdr:col>32</xdr:col>
      <xdr:colOff>187325</xdr:colOff>
      <xdr:row>83</xdr:row>
      <xdr:rowOff>158750</xdr:rowOff>
    </xdr:to>
    <xdr:cxnSp macro="">
      <xdr:nvCxnSpPr>
        <xdr:cNvPr id="554" name="直線コネクタ 553"/>
        <xdr:cNvCxnSpPr/>
      </xdr:nvCxnSpPr>
      <xdr:spPr>
        <a:xfrm>
          <a:off x="21323300" y="1438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29227</xdr:rowOff>
    </xdr:from>
    <xdr:ext cx="469744" cy="259045"/>
    <xdr:sp macro="" textlink="">
      <xdr:nvSpPr>
        <xdr:cNvPr id="555" name="n_1mainValue【消防施設】&#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6" name="直線コネクタ 5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7" name="テキスト ボックス 5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8" name="直線コネクタ 5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9" name="テキスト ボックス 5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0" name="直線コネクタ 5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1" name="テキスト ボックス 5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2" name="直線コネクタ 5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3" name="テキスト ボックス 5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4" name="直線コネクタ 5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5" name="テキスト ボックス 5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6" name="直線コネクタ 5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7" name="テキスト ボックス 5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81" name="直線コネクタ 580"/>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82"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3" name="直線コネクタ 5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84"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85" name="直線コネクタ 584"/>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54808</xdr:rowOff>
    </xdr:from>
    <xdr:ext cx="405111" cy="259045"/>
    <xdr:sp macro="" textlink="">
      <xdr:nvSpPr>
        <xdr:cNvPr id="586" name="【庁舎】&#10;有形固定資産減価償却率平均値テキスト"/>
        <xdr:cNvSpPr txBox="1"/>
      </xdr:nvSpPr>
      <xdr:spPr>
        <a:xfrm>
          <a:off x="164084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87" name="フローチャート : 判断 586"/>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88" name="フローチャート : 判断 587"/>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89"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71120</xdr:rowOff>
    </xdr:from>
    <xdr:to>
      <xdr:col>23</xdr:col>
      <xdr:colOff>568325</xdr:colOff>
      <xdr:row>104</xdr:row>
      <xdr:rowOff>1270</xdr:rowOff>
    </xdr:to>
    <xdr:sp macro="" textlink="">
      <xdr:nvSpPr>
        <xdr:cNvPr id="595" name="円/楕円 594"/>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49547</xdr:rowOff>
    </xdr:from>
    <xdr:ext cx="405111" cy="259045"/>
    <xdr:sp macro="" textlink="">
      <xdr:nvSpPr>
        <xdr:cNvPr id="596" name="【庁舎】&#10;有形固定資産減価償却率該当値テキスト"/>
        <xdr:cNvSpPr txBox="1"/>
      </xdr:nvSpPr>
      <xdr:spPr>
        <a:xfrm>
          <a:off x="16408400"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87449</xdr:rowOff>
    </xdr:from>
    <xdr:to>
      <xdr:col>22</xdr:col>
      <xdr:colOff>415925</xdr:colOff>
      <xdr:row>104</xdr:row>
      <xdr:rowOff>17599</xdr:rowOff>
    </xdr:to>
    <xdr:sp macro="" textlink="">
      <xdr:nvSpPr>
        <xdr:cNvPr id="597" name="円/楕円 596"/>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121920</xdr:rowOff>
    </xdr:from>
    <xdr:to>
      <xdr:col>23</xdr:col>
      <xdr:colOff>517525</xdr:colOff>
      <xdr:row>103</xdr:row>
      <xdr:rowOff>138249</xdr:rowOff>
    </xdr:to>
    <xdr:cxnSp macro="">
      <xdr:nvCxnSpPr>
        <xdr:cNvPr id="598" name="直線コネクタ 597"/>
        <xdr:cNvCxnSpPr/>
      </xdr:nvCxnSpPr>
      <xdr:spPr>
        <a:xfrm flipV="1">
          <a:off x="15481300" y="177812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34126</xdr:rowOff>
    </xdr:from>
    <xdr:ext cx="405111" cy="259045"/>
    <xdr:sp macro="" textlink="">
      <xdr:nvSpPr>
        <xdr:cNvPr id="599" name="n_1mainValue【庁舎】&#10;有形固定資産減価償却率"/>
        <xdr:cNvSpPr txBox="1"/>
      </xdr:nvSpPr>
      <xdr:spPr>
        <a:xfrm>
          <a:off x="15266043"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0" name="直線コネクタ 6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1" name="テキスト ボックス 6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2" name="直線コネクタ 6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3" name="テキスト ボックス 6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4" name="直線コネクタ 6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5" name="テキスト ボックス 6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6" name="直線コネクタ 6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7" name="テキスト ボックス 6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21" name="直線コネクタ 620"/>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22"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23" name="直線コネクタ 622"/>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24"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25" name="直線コネクタ 624"/>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26"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27" name="フローチャート : 判断 626"/>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28" name="フローチャート : 判断 627"/>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629"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107696</xdr:rowOff>
    </xdr:from>
    <xdr:to>
      <xdr:col>32</xdr:col>
      <xdr:colOff>238125</xdr:colOff>
      <xdr:row>101</xdr:row>
      <xdr:rowOff>37846</xdr:rowOff>
    </xdr:to>
    <xdr:sp macro="" textlink="">
      <xdr:nvSpPr>
        <xdr:cNvPr id="635" name="円/楕円 634"/>
        <xdr:cNvSpPr/>
      </xdr:nvSpPr>
      <xdr:spPr>
        <a:xfrm>
          <a:off x="221107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130573</xdr:rowOff>
    </xdr:from>
    <xdr:ext cx="469744" cy="259045"/>
    <xdr:sp macro="" textlink="">
      <xdr:nvSpPr>
        <xdr:cNvPr id="636" name="【庁舎】&#10;一人当たり面積該当値テキスト"/>
        <xdr:cNvSpPr txBox="1"/>
      </xdr:nvSpPr>
      <xdr:spPr>
        <a:xfrm>
          <a:off x="22250400" y="1710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135128</xdr:rowOff>
    </xdr:from>
    <xdr:to>
      <xdr:col>31</xdr:col>
      <xdr:colOff>85725</xdr:colOff>
      <xdr:row>101</xdr:row>
      <xdr:rowOff>65278</xdr:rowOff>
    </xdr:to>
    <xdr:sp macro="" textlink="">
      <xdr:nvSpPr>
        <xdr:cNvPr id="637" name="円/楕円 636"/>
        <xdr:cNvSpPr/>
      </xdr:nvSpPr>
      <xdr:spPr>
        <a:xfrm>
          <a:off x="21272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158496</xdr:rowOff>
    </xdr:from>
    <xdr:to>
      <xdr:col>32</xdr:col>
      <xdr:colOff>187325</xdr:colOff>
      <xdr:row>101</xdr:row>
      <xdr:rowOff>14478</xdr:rowOff>
    </xdr:to>
    <xdr:cxnSp macro="">
      <xdr:nvCxnSpPr>
        <xdr:cNvPr id="638" name="直線コネクタ 637"/>
        <xdr:cNvCxnSpPr/>
      </xdr:nvCxnSpPr>
      <xdr:spPr>
        <a:xfrm flipV="1">
          <a:off x="21323300" y="17303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81805</xdr:rowOff>
    </xdr:from>
    <xdr:ext cx="469744" cy="259045"/>
    <xdr:sp macro="" textlink="">
      <xdr:nvSpPr>
        <xdr:cNvPr id="639" name="n_1mainValue【庁舎】&#10;一人当たり面積"/>
        <xdr:cNvSpPr txBox="1"/>
      </xdr:nvSpPr>
      <xdr:spPr>
        <a:xfrm>
          <a:off x="21075727" y="1705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について、ごみ中継施設の建設により、有形固定資産減価償却率は対前年度比で９．５ポイントと大きく減少しており、類似団体と比較しても低水準にある。一人当たりの有形固定資産額は対前年度比で１５，４２６円増加しているが、類似団体と比較すると依然として低水準にある。また、昭和４６年より稼働している焼却場は老朽化等で維持が困難となり操業停止になったため、今後は周囲の安全性等を考慮し除却を進めていく。福祉施設については、有形固定資産減価償却率が９５．３ポイントと極めて高い水準となっている。主な要因として、昭和５０年代の老人憩の家の老朽化が進んでいることが挙げられる。今後は、老朽状況や利用状況等を踏まえ、長寿命化・統廃合を含めてあり方を検討していく。消防施設の有形固定資産減価償却率については、平成２８年度に実施した防災行政無線のデジタル化工事分を計上したことが大きく影響し、６５．１ポイントの減少となった。体育館・プールの有形固定資産減価償却率についても、類似団体と比較すると高い水準となっている。これは、昭和５０年代の体育館及びテニスコートの減価償却が進んでいることが主な要因として挙げられる。体育館は指定避難場所になっており、災害時に非常に重要な施設となるため、計画的な改修・修繕により適正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22,873
22,734
6.14
7,934,343
7,701,031
166,082
4,938,710
12,957,926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景気低迷の影響を受け、町税の減収などから０．４８と類似団体を下回っており、職員の定数適正化及び給与の適正化による人件費の抑制、緊急度・住民ニーズを的確に把握した事業を峻別し、普通建設事業を抑制する等、歳出の徹底的な見直しを実施するとともに、税収の徴収率向上対策を中心とする歳入確保に努める。</a:t>
          </a:r>
          <a:endParaRPr kumimoji="1" lang="en-US" altLang="ja-JP" sz="1300" baseline="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31045</xdr:rowOff>
    </xdr:to>
    <xdr:cxnSp macro="">
      <xdr:nvCxnSpPr>
        <xdr:cNvPr id="68" name="直線コネクタ 67"/>
        <xdr:cNvCxnSpPr/>
      </xdr:nvCxnSpPr>
      <xdr:spPr>
        <a:xfrm flipV="1">
          <a:off x="4114800" y="75480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44450</xdr:rowOff>
    </xdr:to>
    <xdr:cxnSp macro="">
      <xdr:nvCxnSpPr>
        <xdr:cNvPr id="71" name="直線コネクタ 70"/>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4" name="直線コネクタ 73"/>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57855</xdr:rowOff>
    </xdr:to>
    <xdr:cxnSp macro="">
      <xdr:nvCxnSpPr>
        <xdr:cNvPr id="77" name="直線コネクタ 76"/>
        <xdr:cNvCxnSpPr/>
      </xdr:nvCxnSpPr>
      <xdr:spPr>
        <a:xfrm>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9" name="円/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今年度は、昨年度に比べ５．５％悪化した。要因として、歳入においては、主な経常一般財源である町税、地方消費税交付金の減少に加え、地方交付税が大きく減少しているため、経常一般財源総額が昨年度より減少していることが挙げられる。歳出においては、公債費の償還額のピークを過ぎたことによる減、人件費の減により全体の経常経費は減少しているが、依然として扶助費は増加傾向にある。しかし、平成２６年度から第三セクター等改革推進債の償還が開始されたことにより公債費の占める割合が依然として大きく、経常収支比率が９８．７％と類似団体平均を上回っている。今後も、高利率の地方債の借換等による公債費の縮減を図り、職員採用については必要最小限とし人件費を抑制し、義務的経費の削減に努める。また、町税等の収納率の向上、受益者負担等の見直しにより、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66</xdr:row>
      <xdr:rowOff>140462</xdr:rowOff>
    </xdr:to>
    <xdr:cxnSp macro="">
      <xdr:nvCxnSpPr>
        <xdr:cNvPr id="129" name="直線コネクタ 128"/>
        <xdr:cNvCxnSpPr/>
      </xdr:nvCxnSpPr>
      <xdr:spPr>
        <a:xfrm>
          <a:off x="4114800" y="11190732"/>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46482</xdr:rowOff>
    </xdr:from>
    <xdr:to>
      <xdr:col>6</xdr:col>
      <xdr:colOff>0</xdr:colOff>
      <xdr:row>66</xdr:row>
      <xdr:rowOff>68072</xdr:rowOff>
    </xdr:to>
    <xdr:cxnSp macro="">
      <xdr:nvCxnSpPr>
        <xdr:cNvPr id="132" name="直線コネクタ 131"/>
        <xdr:cNvCxnSpPr/>
      </xdr:nvCxnSpPr>
      <xdr:spPr>
        <a:xfrm flipV="1">
          <a:off x="3225800" y="111907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66</xdr:row>
      <xdr:rowOff>68072</xdr:rowOff>
    </xdr:to>
    <xdr:cxnSp macro="">
      <xdr:nvCxnSpPr>
        <xdr:cNvPr id="135" name="直線コネクタ 134"/>
        <xdr:cNvCxnSpPr/>
      </xdr:nvCxnSpPr>
      <xdr:spPr>
        <a:xfrm>
          <a:off x="2336800" y="1110386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58674</xdr:rowOff>
    </xdr:from>
    <xdr:to>
      <xdr:col>3</xdr:col>
      <xdr:colOff>279400</xdr:colOff>
      <xdr:row>64</xdr:row>
      <xdr:rowOff>131064</xdr:rowOff>
    </xdr:to>
    <xdr:cxnSp macro="">
      <xdr:nvCxnSpPr>
        <xdr:cNvPr id="138" name="直線コネクタ 137"/>
        <xdr:cNvCxnSpPr/>
      </xdr:nvCxnSpPr>
      <xdr:spPr>
        <a:xfrm>
          <a:off x="1447800" y="110314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89662</xdr:rowOff>
    </xdr:from>
    <xdr:to>
      <xdr:col>7</xdr:col>
      <xdr:colOff>203200</xdr:colOff>
      <xdr:row>67</xdr:row>
      <xdr:rowOff>19812</xdr:rowOff>
    </xdr:to>
    <xdr:sp macro="" textlink="">
      <xdr:nvSpPr>
        <xdr:cNvPr id="148" name="円/楕円 147"/>
        <xdr:cNvSpPr/>
      </xdr:nvSpPr>
      <xdr:spPr>
        <a:xfrm>
          <a:off x="4902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156989</xdr:rowOff>
    </xdr:from>
    <xdr:ext cx="762000" cy="259045"/>
    <xdr:sp macro="" textlink="">
      <xdr:nvSpPr>
        <xdr:cNvPr id="149" name="財政構造の弾力性該当値テキスト"/>
        <xdr:cNvSpPr txBox="1"/>
      </xdr:nvSpPr>
      <xdr:spPr>
        <a:xfrm>
          <a:off x="5041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167132</xdr:rowOff>
    </xdr:from>
    <xdr:to>
      <xdr:col>6</xdr:col>
      <xdr:colOff>50800</xdr:colOff>
      <xdr:row>65</xdr:row>
      <xdr:rowOff>97282</xdr:rowOff>
    </xdr:to>
    <xdr:sp macro="" textlink="">
      <xdr:nvSpPr>
        <xdr:cNvPr id="150" name="円/楕円 149"/>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82059</xdr:rowOff>
    </xdr:from>
    <xdr:ext cx="736600" cy="259045"/>
    <xdr:sp macro="" textlink="">
      <xdr:nvSpPr>
        <xdr:cNvPr id="151" name="テキスト ボックス 150"/>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17272</xdr:rowOff>
    </xdr:from>
    <xdr:to>
      <xdr:col>4</xdr:col>
      <xdr:colOff>533400</xdr:colOff>
      <xdr:row>66</xdr:row>
      <xdr:rowOff>118872</xdr:rowOff>
    </xdr:to>
    <xdr:sp macro="" textlink="">
      <xdr:nvSpPr>
        <xdr:cNvPr id="152" name="円/楕円 151"/>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103649</xdr:rowOff>
    </xdr:from>
    <xdr:ext cx="762000" cy="259045"/>
    <xdr:sp macro="" textlink="">
      <xdr:nvSpPr>
        <xdr:cNvPr id="153" name="テキスト ボックス 152"/>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4" name="円/楕円 153"/>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5" name="テキスト ボックス 154"/>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56" name="円/楕円 155"/>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57" name="テキスト ボックス 156"/>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人件費、物件費及び維持補修費の合計額の人口一人当たりの金額が類似団体平均を下回っているのは、主に事業を廃止・縮小し、経常経費の見直しを図ったことが要因となっている。今後も、より一層の定員適正化に努め、事務事業の見直しを更に進めるとともに、すべての事務事業の優先度を厳しく点検し、優先度の低い事務事業については、計画的に廃止・縮小を進め経費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169086</xdr:rowOff>
    </xdr:from>
    <xdr:to>
      <xdr:col>7</xdr:col>
      <xdr:colOff>152400</xdr:colOff>
      <xdr:row>81</xdr:row>
      <xdr:rowOff>16897</xdr:rowOff>
    </xdr:to>
    <xdr:cxnSp macro="">
      <xdr:nvCxnSpPr>
        <xdr:cNvPr id="190" name="直線コネクタ 189"/>
        <xdr:cNvCxnSpPr/>
      </xdr:nvCxnSpPr>
      <xdr:spPr>
        <a:xfrm>
          <a:off x="4114800" y="13885086"/>
          <a:ext cx="8382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149710</xdr:rowOff>
    </xdr:from>
    <xdr:to>
      <xdr:col>6</xdr:col>
      <xdr:colOff>0</xdr:colOff>
      <xdr:row>80</xdr:row>
      <xdr:rowOff>169086</xdr:rowOff>
    </xdr:to>
    <xdr:cxnSp macro="">
      <xdr:nvCxnSpPr>
        <xdr:cNvPr id="193" name="直線コネクタ 192"/>
        <xdr:cNvCxnSpPr/>
      </xdr:nvCxnSpPr>
      <xdr:spPr>
        <a:xfrm>
          <a:off x="3225800" y="13865710"/>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122307</xdr:rowOff>
    </xdr:from>
    <xdr:to>
      <xdr:col>4</xdr:col>
      <xdr:colOff>482600</xdr:colOff>
      <xdr:row>80</xdr:row>
      <xdr:rowOff>149710</xdr:rowOff>
    </xdr:to>
    <xdr:cxnSp macro="">
      <xdr:nvCxnSpPr>
        <xdr:cNvPr id="196" name="直線コネクタ 195"/>
        <xdr:cNvCxnSpPr/>
      </xdr:nvCxnSpPr>
      <xdr:spPr>
        <a:xfrm>
          <a:off x="2336800" y="13838307"/>
          <a:ext cx="889000" cy="2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116106</xdr:rowOff>
    </xdr:from>
    <xdr:to>
      <xdr:col>3</xdr:col>
      <xdr:colOff>279400</xdr:colOff>
      <xdr:row>80</xdr:row>
      <xdr:rowOff>122307</xdr:rowOff>
    </xdr:to>
    <xdr:cxnSp macro="">
      <xdr:nvCxnSpPr>
        <xdr:cNvPr id="199" name="直線コネクタ 198"/>
        <xdr:cNvCxnSpPr/>
      </xdr:nvCxnSpPr>
      <xdr:spPr>
        <a:xfrm>
          <a:off x="1447800" y="13832106"/>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137547</xdr:rowOff>
    </xdr:from>
    <xdr:to>
      <xdr:col>7</xdr:col>
      <xdr:colOff>203200</xdr:colOff>
      <xdr:row>81</xdr:row>
      <xdr:rowOff>67697</xdr:rowOff>
    </xdr:to>
    <xdr:sp macro="" textlink="">
      <xdr:nvSpPr>
        <xdr:cNvPr id="209" name="円/楕円 208"/>
        <xdr:cNvSpPr/>
      </xdr:nvSpPr>
      <xdr:spPr>
        <a:xfrm>
          <a:off x="4902200" y="138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154074</xdr:rowOff>
    </xdr:from>
    <xdr:ext cx="762000" cy="259045"/>
    <xdr:sp macro="" textlink="">
      <xdr:nvSpPr>
        <xdr:cNvPr id="210" name="人件費・物件費等の状況該当値テキスト"/>
        <xdr:cNvSpPr txBox="1"/>
      </xdr:nvSpPr>
      <xdr:spPr>
        <a:xfrm>
          <a:off x="5041900" y="1369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118286</xdr:rowOff>
    </xdr:from>
    <xdr:to>
      <xdr:col>6</xdr:col>
      <xdr:colOff>50800</xdr:colOff>
      <xdr:row>81</xdr:row>
      <xdr:rowOff>48436</xdr:rowOff>
    </xdr:to>
    <xdr:sp macro="" textlink="">
      <xdr:nvSpPr>
        <xdr:cNvPr id="211" name="円/楕円 210"/>
        <xdr:cNvSpPr/>
      </xdr:nvSpPr>
      <xdr:spPr>
        <a:xfrm>
          <a:off x="4064000" y="1383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58613</xdr:rowOff>
    </xdr:from>
    <xdr:ext cx="736600" cy="259045"/>
    <xdr:sp macro="" textlink="">
      <xdr:nvSpPr>
        <xdr:cNvPr id="212" name="テキスト ボックス 211"/>
        <xdr:cNvSpPr txBox="1"/>
      </xdr:nvSpPr>
      <xdr:spPr>
        <a:xfrm>
          <a:off x="3733800" y="1360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98910</xdr:rowOff>
    </xdr:from>
    <xdr:to>
      <xdr:col>4</xdr:col>
      <xdr:colOff>533400</xdr:colOff>
      <xdr:row>81</xdr:row>
      <xdr:rowOff>29060</xdr:rowOff>
    </xdr:to>
    <xdr:sp macro="" textlink="">
      <xdr:nvSpPr>
        <xdr:cNvPr id="213" name="円/楕円 212"/>
        <xdr:cNvSpPr/>
      </xdr:nvSpPr>
      <xdr:spPr>
        <a:xfrm>
          <a:off x="3175000" y="138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39237</xdr:rowOff>
    </xdr:from>
    <xdr:ext cx="762000" cy="259045"/>
    <xdr:sp macro="" textlink="">
      <xdr:nvSpPr>
        <xdr:cNvPr id="214" name="テキスト ボックス 213"/>
        <xdr:cNvSpPr txBox="1"/>
      </xdr:nvSpPr>
      <xdr:spPr>
        <a:xfrm>
          <a:off x="2844800" y="135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71507</xdr:rowOff>
    </xdr:from>
    <xdr:to>
      <xdr:col>3</xdr:col>
      <xdr:colOff>330200</xdr:colOff>
      <xdr:row>81</xdr:row>
      <xdr:rowOff>1657</xdr:rowOff>
    </xdr:to>
    <xdr:sp macro="" textlink="">
      <xdr:nvSpPr>
        <xdr:cNvPr id="215" name="円/楕円 214"/>
        <xdr:cNvSpPr/>
      </xdr:nvSpPr>
      <xdr:spPr>
        <a:xfrm>
          <a:off x="2286000" y="13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11834</xdr:rowOff>
    </xdr:from>
    <xdr:ext cx="762000" cy="259045"/>
    <xdr:sp macro="" textlink="">
      <xdr:nvSpPr>
        <xdr:cNvPr id="216" name="テキスト ボックス 215"/>
        <xdr:cNvSpPr txBox="1"/>
      </xdr:nvSpPr>
      <xdr:spPr>
        <a:xfrm>
          <a:off x="1955800" y="135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65306</xdr:rowOff>
    </xdr:from>
    <xdr:to>
      <xdr:col>2</xdr:col>
      <xdr:colOff>127000</xdr:colOff>
      <xdr:row>80</xdr:row>
      <xdr:rowOff>166906</xdr:rowOff>
    </xdr:to>
    <xdr:sp macro="" textlink="">
      <xdr:nvSpPr>
        <xdr:cNvPr id="217" name="円/楕円 216"/>
        <xdr:cNvSpPr/>
      </xdr:nvSpPr>
      <xdr:spPr>
        <a:xfrm>
          <a:off x="1397000" y="137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5633</xdr:rowOff>
    </xdr:from>
    <xdr:ext cx="762000" cy="259045"/>
    <xdr:sp macro="" textlink="">
      <xdr:nvSpPr>
        <xdr:cNvPr id="218" name="テキスト ボックス 217"/>
        <xdr:cNvSpPr txBox="1"/>
      </xdr:nvSpPr>
      <xdr:spPr>
        <a:xfrm>
          <a:off x="1066800" y="1355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ついては、国家公務員の給与減額措置期間であった平成２４年度は指数の上昇がみられたが、平成２６年３月３１日をもって給与減額措置期間が終了した影響により、平成２５年度決算では指数が低下し、その後は依然として横ばいとなっている。類似団体と比較すると低い水準にあるが、今後も計画的に定員管理を行い、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155448</xdr:rowOff>
    </xdr:from>
    <xdr:to>
      <xdr:col>24</xdr:col>
      <xdr:colOff>558800</xdr:colOff>
      <xdr:row>81</xdr:row>
      <xdr:rowOff>3302</xdr:rowOff>
    </xdr:to>
    <xdr:cxnSp macro="">
      <xdr:nvCxnSpPr>
        <xdr:cNvPr id="250" name="直線コネクタ 249"/>
        <xdr:cNvCxnSpPr/>
      </xdr:nvCxnSpPr>
      <xdr:spPr>
        <a:xfrm>
          <a:off x="16179800" y="138714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105173</xdr:rowOff>
    </xdr:from>
    <xdr:ext cx="762000" cy="259045"/>
    <xdr:sp macro="" textlink="">
      <xdr:nvSpPr>
        <xdr:cNvPr id="251" name="給与水準   （国との比較）平均値テキスト"/>
        <xdr:cNvSpPr txBox="1"/>
      </xdr:nvSpPr>
      <xdr:spPr>
        <a:xfrm>
          <a:off x="17106900" y="1450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155448</xdr:rowOff>
    </xdr:from>
    <xdr:to>
      <xdr:col>23</xdr:col>
      <xdr:colOff>406400</xdr:colOff>
      <xdr:row>81</xdr:row>
      <xdr:rowOff>3302</xdr:rowOff>
    </xdr:to>
    <xdr:cxnSp macro="">
      <xdr:nvCxnSpPr>
        <xdr:cNvPr id="253" name="直線コネクタ 252"/>
        <xdr:cNvCxnSpPr/>
      </xdr:nvCxnSpPr>
      <xdr:spPr>
        <a:xfrm flipV="1">
          <a:off x="15290800" y="138714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55" name="テキスト ボックス 254"/>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107187</xdr:rowOff>
    </xdr:from>
    <xdr:to>
      <xdr:col>22</xdr:col>
      <xdr:colOff>203200</xdr:colOff>
      <xdr:row>81</xdr:row>
      <xdr:rowOff>3302</xdr:rowOff>
    </xdr:to>
    <xdr:cxnSp macro="">
      <xdr:nvCxnSpPr>
        <xdr:cNvPr id="256" name="直線コネクタ 255"/>
        <xdr:cNvCxnSpPr/>
      </xdr:nvCxnSpPr>
      <xdr:spPr>
        <a:xfrm>
          <a:off x="14401800" y="138231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58" name="テキスト ボックス 257"/>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107187</xdr:rowOff>
    </xdr:from>
    <xdr:to>
      <xdr:col>21</xdr:col>
      <xdr:colOff>0</xdr:colOff>
      <xdr:row>84</xdr:row>
      <xdr:rowOff>106680</xdr:rowOff>
    </xdr:to>
    <xdr:cxnSp macro="">
      <xdr:nvCxnSpPr>
        <xdr:cNvPr id="259" name="直線コネクタ 258"/>
        <xdr:cNvCxnSpPr/>
      </xdr:nvCxnSpPr>
      <xdr:spPr>
        <a:xfrm flipV="1">
          <a:off x="13512800" y="13823187"/>
          <a:ext cx="889000" cy="6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61" name="テキスト ボックス 260"/>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3" name="テキスト ボックス 26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123952</xdr:rowOff>
    </xdr:from>
    <xdr:to>
      <xdr:col>24</xdr:col>
      <xdr:colOff>609600</xdr:colOff>
      <xdr:row>81</xdr:row>
      <xdr:rowOff>54102</xdr:rowOff>
    </xdr:to>
    <xdr:sp macro="" textlink="">
      <xdr:nvSpPr>
        <xdr:cNvPr id="269" name="円/楕円 268"/>
        <xdr:cNvSpPr/>
      </xdr:nvSpPr>
      <xdr:spPr>
        <a:xfrm>
          <a:off x="16967200" y="138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45229</xdr:rowOff>
    </xdr:from>
    <xdr:ext cx="762000" cy="259045"/>
    <xdr:sp macro="" textlink="">
      <xdr:nvSpPr>
        <xdr:cNvPr id="270" name="給与水準   （国との比較）該当値テキスト"/>
        <xdr:cNvSpPr txBox="1"/>
      </xdr:nvSpPr>
      <xdr:spPr>
        <a:xfrm>
          <a:off x="17106900" y="1376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104648</xdr:rowOff>
    </xdr:from>
    <xdr:to>
      <xdr:col>23</xdr:col>
      <xdr:colOff>457200</xdr:colOff>
      <xdr:row>81</xdr:row>
      <xdr:rowOff>34798</xdr:rowOff>
    </xdr:to>
    <xdr:sp macro="" textlink="">
      <xdr:nvSpPr>
        <xdr:cNvPr id="271" name="円/楕円 270"/>
        <xdr:cNvSpPr/>
      </xdr:nvSpPr>
      <xdr:spPr>
        <a:xfrm>
          <a:off x="16129000" y="138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44975</xdr:rowOff>
    </xdr:from>
    <xdr:ext cx="736600" cy="259045"/>
    <xdr:sp macro="" textlink="">
      <xdr:nvSpPr>
        <xdr:cNvPr id="272" name="テキスト ボックス 271"/>
        <xdr:cNvSpPr txBox="1"/>
      </xdr:nvSpPr>
      <xdr:spPr>
        <a:xfrm>
          <a:off x="15798800" y="1358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123952</xdr:rowOff>
    </xdr:from>
    <xdr:to>
      <xdr:col>22</xdr:col>
      <xdr:colOff>254000</xdr:colOff>
      <xdr:row>81</xdr:row>
      <xdr:rowOff>54102</xdr:rowOff>
    </xdr:to>
    <xdr:sp macro="" textlink="">
      <xdr:nvSpPr>
        <xdr:cNvPr id="273" name="円/楕円 272"/>
        <xdr:cNvSpPr/>
      </xdr:nvSpPr>
      <xdr:spPr>
        <a:xfrm>
          <a:off x="15240000" y="138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64279</xdr:rowOff>
    </xdr:from>
    <xdr:ext cx="762000" cy="259045"/>
    <xdr:sp macro="" textlink="">
      <xdr:nvSpPr>
        <xdr:cNvPr id="274" name="テキスト ボックス 273"/>
        <xdr:cNvSpPr txBox="1"/>
      </xdr:nvSpPr>
      <xdr:spPr>
        <a:xfrm>
          <a:off x="1490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56387</xdr:rowOff>
    </xdr:from>
    <xdr:to>
      <xdr:col>21</xdr:col>
      <xdr:colOff>50800</xdr:colOff>
      <xdr:row>80</xdr:row>
      <xdr:rowOff>157987</xdr:rowOff>
    </xdr:to>
    <xdr:sp macro="" textlink="">
      <xdr:nvSpPr>
        <xdr:cNvPr id="275" name="円/楕円 274"/>
        <xdr:cNvSpPr/>
      </xdr:nvSpPr>
      <xdr:spPr>
        <a:xfrm>
          <a:off x="14351000" y="13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168164</xdr:rowOff>
    </xdr:from>
    <xdr:ext cx="762000" cy="259045"/>
    <xdr:sp macro="" textlink="">
      <xdr:nvSpPr>
        <xdr:cNvPr id="276" name="テキスト ボックス 275"/>
        <xdr:cNvSpPr txBox="1"/>
      </xdr:nvSpPr>
      <xdr:spPr>
        <a:xfrm>
          <a:off x="14020800" y="1354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77" name="円/楕円 276"/>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78" name="テキスト ボックス 277"/>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ごみ処理の民間委託は推進しているものの、ごみ積替施設、保育所、ペガサスホール、町立（幼、小、中）全６校園の各給食施設（自校方式）を町で運営していることが類似団体平均を上回っている要因であり、今後は民間委託等の推進を図り、技能現業職については、退職不補充とする。また、一般行政職については、退職者数と採用者数の均衡を図り、計画的に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115933</xdr:rowOff>
    </xdr:from>
    <xdr:to>
      <xdr:col>24</xdr:col>
      <xdr:colOff>558800</xdr:colOff>
      <xdr:row>61</xdr:row>
      <xdr:rowOff>141787</xdr:rowOff>
    </xdr:to>
    <xdr:cxnSp macro="">
      <xdr:nvCxnSpPr>
        <xdr:cNvPr id="315" name="直線コネクタ 314"/>
        <xdr:cNvCxnSpPr/>
      </xdr:nvCxnSpPr>
      <xdr:spPr>
        <a:xfrm>
          <a:off x="16179800" y="10574383"/>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6"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115933</xdr:rowOff>
    </xdr:from>
    <xdr:to>
      <xdr:col>23</xdr:col>
      <xdr:colOff>406400</xdr:colOff>
      <xdr:row>61</xdr:row>
      <xdr:rowOff>117656</xdr:rowOff>
    </xdr:to>
    <xdr:cxnSp macro="">
      <xdr:nvCxnSpPr>
        <xdr:cNvPr id="318" name="直線コネクタ 317"/>
        <xdr:cNvCxnSpPr/>
      </xdr:nvCxnSpPr>
      <xdr:spPr>
        <a:xfrm flipV="1">
          <a:off x="15290800" y="1057438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0" name="テキスト ボックス 31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117656</xdr:rowOff>
    </xdr:from>
    <xdr:to>
      <xdr:col>22</xdr:col>
      <xdr:colOff>203200</xdr:colOff>
      <xdr:row>61</xdr:row>
      <xdr:rowOff>143510</xdr:rowOff>
    </xdr:to>
    <xdr:cxnSp macro="">
      <xdr:nvCxnSpPr>
        <xdr:cNvPr id="321" name="直線コネクタ 320"/>
        <xdr:cNvCxnSpPr/>
      </xdr:nvCxnSpPr>
      <xdr:spPr>
        <a:xfrm flipV="1">
          <a:off x="14401800" y="1057610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3" name="テキスト ボックス 322"/>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109038</xdr:rowOff>
    </xdr:from>
    <xdr:to>
      <xdr:col>21</xdr:col>
      <xdr:colOff>0</xdr:colOff>
      <xdr:row>61</xdr:row>
      <xdr:rowOff>143510</xdr:rowOff>
    </xdr:to>
    <xdr:cxnSp macro="">
      <xdr:nvCxnSpPr>
        <xdr:cNvPr id="324" name="直線コネクタ 323"/>
        <xdr:cNvCxnSpPr/>
      </xdr:nvCxnSpPr>
      <xdr:spPr>
        <a:xfrm>
          <a:off x="13512800" y="1056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6" name="テキスト ボックス 325"/>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28" name="テキスト ボックス 327"/>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90987</xdr:rowOff>
    </xdr:from>
    <xdr:to>
      <xdr:col>24</xdr:col>
      <xdr:colOff>609600</xdr:colOff>
      <xdr:row>62</xdr:row>
      <xdr:rowOff>21137</xdr:rowOff>
    </xdr:to>
    <xdr:sp macro="" textlink="">
      <xdr:nvSpPr>
        <xdr:cNvPr id="334" name="円/楕円 333"/>
        <xdr:cNvSpPr/>
      </xdr:nvSpPr>
      <xdr:spPr>
        <a:xfrm>
          <a:off x="169672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63064</xdr:rowOff>
    </xdr:from>
    <xdr:ext cx="762000" cy="259045"/>
    <xdr:sp macro="" textlink="">
      <xdr:nvSpPr>
        <xdr:cNvPr id="335" name="定員管理の状況該当値テキスト"/>
        <xdr:cNvSpPr txBox="1"/>
      </xdr:nvSpPr>
      <xdr:spPr>
        <a:xfrm>
          <a:off x="17106900" y="105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65133</xdr:rowOff>
    </xdr:from>
    <xdr:to>
      <xdr:col>23</xdr:col>
      <xdr:colOff>457200</xdr:colOff>
      <xdr:row>61</xdr:row>
      <xdr:rowOff>166733</xdr:rowOff>
    </xdr:to>
    <xdr:sp macro="" textlink="">
      <xdr:nvSpPr>
        <xdr:cNvPr id="336" name="円/楕円 335"/>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151510</xdr:rowOff>
    </xdr:from>
    <xdr:ext cx="736600" cy="259045"/>
    <xdr:sp macro="" textlink="">
      <xdr:nvSpPr>
        <xdr:cNvPr id="337" name="テキスト ボックス 336"/>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66856</xdr:rowOff>
    </xdr:from>
    <xdr:to>
      <xdr:col>22</xdr:col>
      <xdr:colOff>254000</xdr:colOff>
      <xdr:row>61</xdr:row>
      <xdr:rowOff>168456</xdr:rowOff>
    </xdr:to>
    <xdr:sp macro="" textlink="">
      <xdr:nvSpPr>
        <xdr:cNvPr id="338" name="円/楕円 337"/>
        <xdr:cNvSpPr/>
      </xdr:nvSpPr>
      <xdr:spPr>
        <a:xfrm>
          <a:off x="15240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153233</xdr:rowOff>
    </xdr:from>
    <xdr:ext cx="762000" cy="259045"/>
    <xdr:sp macro="" textlink="">
      <xdr:nvSpPr>
        <xdr:cNvPr id="339" name="テキスト ボックス 338"/>
        <xdr:cNvSpPr txBox="1"/>
      </xdr:nvSpPr>
      <xdr:spPr>
        <a:xfrm>
          <a:off x="14909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92710</xdr:rowOff>
    </xdr:from>
    <xdr:to>
      <xdr:col>21</xdr:col>
      <xdr:colOff>50800</xdr:colOff>
      <xdr:row>62</xdr:row>
      <xdr:rowOff>22860</xdr:rowOff>
    </xdr:to>
    <xdr:sp macro="" textlink="">
      <xdr:nvSpPr>
        <xdr:cNvPr id="340" name="円/楕円 339"/>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41" name="テキスト ボックス 340"/>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58238</xdr:rowOff>
    </xdr:from>
    <xdr:to>
      <xdr:col>19</xdr:col>
      <xdr:colOff>533400</xdr:colOff>
      <xdr:row>61</xdr:row>
      <xdr:rowOff>159838</xdr:rowOff>
    </xdr:to>
    <xdr:sp macro="" textlink="">
      <xdr:nvSpPr>
        <xdr:cNvPr id="342" name="円/楕円 341"/>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144615</xdr:rowOff>
    </xdr:from>
    <xdr:ext cx="762000" cy="259045"/>
    <xdr:sp macro="" textlink="">
      <xdr:nvSpPr>
        <xdr:cNvPr id="343" name="テキスト ボックス 342"/>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等による普通建設事業費の抑制や、積極的な繰上償還を行ってきたため、元利償還金の増加は抑えられてきたが、平成２６年度から土地開発公社の解散に伴う債務保証で第三セクター等改革推進債の償還が開始され、今年度より上昇した</a:t>
          </a:r>
          <a:r>
            <a:rPr kumimoji="1" lang="en-US" altLang="ja-JP" sz="1300">
              <a:latin typeface="ＭＳ Ｐゴシック"/>
            </a:rPr>
            <a:t>3</a:t>
          </a:r>
          <a:r>
            <a:rPr kumimoji="1" lang="ja-JP" altLang="en-US" sz="1300">
              <a:latin typeface="ＭＳ Ｐゴシック"/>
            </a:rPr>
            <a:t>ヵ年分の比率が含まれるため、昨年度より比率が１．３ポイントの増加となった。今後も引き続き緊急度・住民ニーズを的確に把握した事業の選択により、起債に頼ることのない財政運営に努める。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10668</xdr:rowOff>
    </xdr:from>
    <xdr:to>
      <xdr:col>24</xdr:col>
      <xdr:colOff>558800</xdr:colOff>
      <xdr:row>44</xdr:row>
      <xdr:rowOff>136144</xdr:rowOff>
    </xdr:to>
    <xdr:cxnSp macro="">
      <xdr:nvCxnSpPr>
        <xdr:cNvPr id="375" name="直線コネクタ 374"/>
        <xdr:cNvCxnSpPr/>
      </xdr:nvCxnSpPr>
      <xdr:spPr>
        <a:xfrm>
          <a:off x="16179800" y="755446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6"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162814</xdr:rowOff>
    </xdr:from>
    <xdr:to>
      <xdr:col>23</xdr:col>
      <xdr:colOff>406400</xdr:colOff>
      <xdr:row>44</xdr:row>
      <xdr:rowOff>10668</xdr:rowOff>
    </xdr:to>
    <xdr:cxnSp macro="">
      <xdr:nvCxnSpPr>
        <xdr:cNvPr id="378" name="直線コネクタ 377"/>
        <xdr:cNvCxnSpPr/>
      </xdr:nvCxnSpPr>
      <xdr:spPr>
        <a:xfrm>
          <a:off x="15290800" y="75351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0" name="テキスト ボックス 37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20320</xdr:rowOff>
    </xdr:to>
    <xdr:cxnSp macro="">
      <xdr:nvCxnSpPr>
        <xdr:cNvPr id="381" name="直線コネクタ 380"/>
        <xdr:cNvCxnSpPr/>
      </xdr:nvCxnSpPr>
      <xdr:spPr>
        <a:xfrm flipV="1">
          <a:off x="14401800" y="753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3" name="テキスト ボックス 382"/>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45</xdr:row>
      <xdr:rowOff>99822</xdr:rowOff>
    </xdr:to>
    <xdr:cxnSp macro="">
      <xdr:nvCxnSpPr>
        <xdr:cNvPr id="384" name="直線コネクタ 383"/>
        <xdr:cNvCxnSpPr/>
      </xdr:nvCxnSpPr>
      <xdr:spPr>
        <a:xfrm flipV="1">
          <a:off x="13512800" y="756412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88" name="テキスト ボックス 38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85344</xdr:rowOff>
    </xdr:from>
    <xdr:to>
      <xdr:col>24</xdr:col>
      <xdr:colOff>609600</xdr:colOff>
      <xdr:row>45</xdr:row>
      <xdr:rowOff>15494</xdr:rowOff>
    </xdr:to>
    <xdr:sp macro="" textlink="">
      <xdr:nvSpPr>
        <xdr:cNvPr id="394" name="円/楕円 393"/>
        <xdr:cNvSpPr/>
      </xdr:nvSpPr>
      <xdr:spPr>
        <a:xfrm>
          <a:off x="169672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152671</xdr:rowOff>
    </xdr:from>
    <xdr:ext cx="762000" cy="259045"/>
    <xdr:sp macro="" textlink="">
      <xdr:nvSpPr>
        <xdr:cNvPr id="395" name="公債費負担の状況該当値テキスト"/>
        <xdr:cNvSpPr txBox="1"/>
      </xdr:nvSpPr>
      <xdr:spPr>
        <a:xfrm>
          <a:off x="17106900" y="752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396" name="円/楕円 395"/>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397" name="テキスト ボックス 396"/>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398" name="円/楕円 397"/>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399" name="テキスト ボックス 398"/>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0" name="円/楕円 399"/>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1" name="テキスト ボックス 400"/>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49022</xdr:rowOff>
    </xdr:from>
    <xdr:to>
      <xdr:col>19</xdr:col>
      <xdr:colOff>533400</xdr:colOff>
      <xdr:row>45</xdr:row>
      <xdr:rowOff>150622</xdr:rowOff>
    </xdr:to>
    <xdr:sp macro="" textlink="">
      <xdr:nvSpPr>
        <xdr:cNvPr id="402" name="円/楕円 401"/>
        <xdr:cNvSpPr/>
      </xdr:nvSpPr>
      <xdr:spPr>
        <a:xfrm>
          <a:off x="13462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135399</xdr:rowOff>
    </xdr:from>
    <xdr:ext cx="762000" cy="259045"/>
    <xdr:sp macro="" textlink="">
      <xdr:nvSpPr>
        <xdr:cNvPr id="403" name="テキスト ボックス 402"/>
        <xdr:cNvSpPr txBox="1"/>
      </xdr:nvSpPr>
      <xdr:spPr>
        <a:xfrm>
          <a:off x="13131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普通交付税や地方消費税交付金が減となったことにより標準財政規模が減少したが、</a:t>
          </a:r>
          <a:r>
            <a:rPr kumimoji="1" lang="ja-JP" altLang="ja-JP" sz="1300" baseline="0">
              <a:solidFill>
                <a:schemeClr val="dk1"/>
              </a:solidFill>
              <a:effectLst/>
              <a:latin typeface="+mn-lt"/>
              <a:ea typeface="+mn-ea"/>
              <a:cs typeface="+mn-cs"/>
            </a:rPr>
            <a:t>既発債の償還が終了していくことや、新規地方債の発行をなるべく抑えている</a:t>
          </a:r>
          <a:r>
            <a:rPr kumimoji="1" lang="ja-JP" altLang="en-US" sz="1300" baseline="0">
              <a:solidFill>
                <a:schemeClr val="dk1"/>
              </a:solidFill>
              <a:effectLst/>
              <a:latin typeface="+mn-lt"/>
              <a:ea typeface="+mn-ea"/>
              <a:cs typeface="+mn-cs"/>
            </a:rPr>
            <a:t>ため、</a:t>
          </a:r>
          <a:r>
            <a:rPr kumimoji="1" lang="ja-JP" altLang="ja-JP" sz="1300" baseline="0">
              <a:solidFill>
                <a:schemeClr val="dk1"/>
              </a:solidFill>
              <a:effectLst/>
              <a:latin typeface="+mn-lt"/>
              <a:ea typeface="+mn-ea"/>
              <a:cs typeface="+mn-cs"/>
            </a:rPr>
            <a:t>昨年度より比率が</a:t>
          </a:r>
          <a:r>
            <a:rPr kumimoji="1" lang="ja-JP" altLang="en-US" sz="1300" baseline="0">
              <a:solidFill>
                <a:schemeClr val="dk1"/>
              </a:solidFill>
              <a:effectLst/>
              <a:latin typeface="+mn-lt"/>
              <a:ea typeface="+mn-ea"/>
              <a:cs typeface="+mn-cs"/>
            </a:rPr>
            <a:t>１５</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ポイント改善されたが、依然として類似団体内平均を大幅に上回っている。今後も、後世への負担を少しでも軽減するよう、事業実施の適正化を図り、財政の健全化に努める。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20</xdr:row>
      <xdr:rowOff>74168</xdr:rowOff>
    </xdr:to>
    <xdr:cxnSp macro="">
      <xdr:nvCxnSpPr>
        <xdr:cNvPr id="428" name="直線コネクタ 427"/>
        <xdr:cNvCxnSpPr/>
      </xdr:nvCxnSpPr>
      <xdr:spPr>
        <a:xfrm flipV="1">
          <a:off x="17018000" y="2571750"/>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46245</xdr:rowOff>
    </xdr:from>
    <xdr:ext cx="762000" cy="259045"/>
    <xdr:sp macro="" textlink="">
      <xdr:nvSpPr>
        <xdr:cNvPr id="429" name="将来負担の状況最小値テキスト"/>
        <xdr:cNvSpPr txBox="1"/>
      </xdr:nvSpPr>
      <xdr:spPr>
        <a:xfrm>
          <a:off x="17106900" y="347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20</xdr:row>
      <xdr:rowOff>74168</xdr:rowOff>
    </xdr:from>
    <xdr:to>
      <xdr:col>24</xdr:col>
      <xdr:colOff>647700</xdr:colOff>
      <xdr:row>20</xdr:row>
      <xdr:rowOff>74168</xdr:rowOff>
    </xdr:to>
    <xdr:cxnSp macro="">
      <xdr:nvCxnSpPr>
        <xdr:cNvPr id="430" name="直線コネクタ 429"/>
        <xdr:cNvCxnSpPr/>
      </xdr:nvCxnSpPr>
      <xdr:spPr>
        <a:xfrm>
          <a:off x="16929100" y="350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2" name="直線コネクタ 43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152114</xdr:rowOff>
    </xdr:from>
    <xdr:to>
      <xdr:col>24</xdr:col>
      <xdr:colOff>558800</xdr:colOff>
      <xdr:row>20</xdr:row>
      <xdr:rowOff>71755</xdr:rowOff>
    </xdr:to>
    <xdr:cxnSp macro="">
      <xdr:nvCxnSpPr>
        <xdr:cNvPr id="433" name="直線コネクタ 432"/>
        <xdr:cNvCxnSpPr/>
      </xdr:nvCxnSpPr>
      <xdr:spPr>
        <a:xfrm flipV="1">
          <a:off x="16179800" y="3409664"/>
          <a:ext cx="8382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92410</xdr:rowOff>
    </xdr:from>
    <xdr:ext cx="762000" cy="259045"/>
    <xdr:sp macro="" textlink="">
      <xdr:nvSpPr>
        <xdr:cNvPr id="434" name="将来負担の状況平均値テキスト"/>
        <xdr:cNvSpPr txBox="1"/>
      </xdr:nvSpPr>
      <xdr:spPr>
        <a:xfrm>
          <a:off x="17106900" y="2492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75883</xdr:rowOff>
    </xdr:from>
    <xdr:to>
      <xdr:col>24</xdr:col>
      <xdr:colOff>609600</xdr:colOff>
      <xdr:row>16</xdr:row>
      <xdr:rowOff>6033</xdr:rowOff>
    </xdr:to>
    <xdr:sp macro="" textlink="">
      <xdr:nvSpPr>
        <xdr:cNvPr id="435" name="フローチャート : 判断 434"/>
        <xdr:cNvSpPr/>
      </xdr:nvSpPr>
      <xdr:spPr>
        <a:xfrm>
          <a:off x="16967200" y="264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71755</xdr:rowOff>
    </xdr:from>
    <xdr:to>
      <xdr:col>23</xdr:col>
      <xdr:colOff>406400</xdr:colOff>
      <xdr:row>21</xdr:row>
      <xdr:rowOff>110839</xdr:rowOff>
    </xdr:to>
    <xdr:cxnSp macro="">
      <xdr:nvCxnSpPr>
        <xdr:cNvPr id="436" name="直線コネクタ 435"/>
        <xdr:cNvCxnSpPr/>
      </xdr:nvCxnSpPr>
      <xdr:spPr>
        <a:xfrm flipV="1">
          <a:off x="15290800" y="3500755"/>
          <a:ext cx="889000" cy="2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27623</xdr:rowOff>
    </xdr:from>
    <xdr:to>
      <xdr:col>23</xdr:col>
      <xdr:colOff>457200</xdr:colOff>
      <xdr:row>15</xdr:row>
      <xdr:rowOff>129223</xdr:rowOff>
    </xdr:to>
    <xdr:sp macro="" textlink="">
      <xdr:nvSpPr>
        <xdr:cNvPr id="437" name="フローチャート : 判断 436"/>
        <xdr:cNvSpPr/>
      </xdr:nvSpPr>
      <xdr:spPr>
        <a:xfrm>
          <a:off x="16129000" y="259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139400</xdr:rowOff>
    </xdr:from>
    <xdr:ext cx="736600" cy="259045"/>
    <xdr:sp macro="" textlink="">
      <xdr:nvSpPr>
        <xdr:cNvPr id="438" name="テキスト ボックス 437"/>
        <xdr:cNvSpPr txBox="1"/>
      </xdr:nvSpPr>
      <xdr:spPr>
        <a:xfrm>
          <a:off x="15798800" y="236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110839</xdr:rowOff>
    </xdr:from>
    <xdr:to>
      <xdr:col>22</xdr:col>
      <xdr:colOff>203200</xdr:colOff>
      <xdr:row>21</xdr:row>
      <xdr:rowOff>130143</xdr:rowOff>
    </xdr:to>
    <xdr:cxnSp macro="">
      <xdr:nvCxnSpPr>
        <xdr:cNvPr id="439" name="直線コネクタ 438"/>
        <xdr:cNvCxnSpPr/>
      </xdr:nvCxnSpPr>
      <xdr:spPr>
        <a:xfrm flipV="1">
          <a:off x="14401800" y="371128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71660</xdr:rowOff>
    </xdr:from>
    <xdr:to>
      <xdr:col>22</xdr:col>
      <xdr:colOff>254000</xdr:colOff>
      <xdr:row>16</xdr:row>
      <xdr:rowOff>1810</xdr:rowOff>
    </xdr:to>
    <xdr:sp macro="" textlink="">
      <xdr:nvSpPr>
        <xdr:cNvPr id="440" name="フローチャート : 判断 439"/>
        <xdr:cNvSpPr/>
      </xdr:nvSpPr>
      <xdr:spPr>
        <a:xfrm>
          <a:off x="15240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11987</xdr:rowOff>
    </xdr:from>
    <xdr:ext cx="762000" cy="259045"/>
    <xdr:sp macro="" textlink="">
      <xdr:nvSpPr>
        <xdr:cNvPr id="441" name="テキスト ボックス 440"/>
        <xdr:cNvSpPr txBox="1"/>
      </xdr:nvSpPr>
      <xdr:spPr>
        <a:xfrm>
          <a:off x="14909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130143</xdr:rowOff>
    </xdr:from>
    <xdr:to>
      <xdr:col>21</xdr:col>
      <xdr:colOff>0</xdr:colOff>
      <xdr:row>22</xdr:row>
      <xdr:rowOff>49784</xdr:rowOff>
    </xdr:to>
    <xdr:cxnSp macro="">
      <xdr:nvCxnSpPr>
        <xdr:cNvPr id="442" name="直線コネクタ 441"/>
        <xdr:cNvCxnSpPr/>
      </xdr:nvCxnSpPr>
      <xdr:spPr>
        <a:xfrm flipV="1">
          <a:off x="13512800" y="3730593"/>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83725</xdr:rowOff>
    </xdr:from>
    <xdr:to>
      <xdr:col>21</xdr:col>
      <xdr:colOff>50800</xdr:colOff>
      <xdr:row>16</xdr:row>
      <xdr:rowOff>13875</xdr:rowOff>
    </xdr:to>
    <xdr:sp macro="" textlink="">
      <xdr:nvSpPr>
        <xdr:cNvPr id="443" name="フローチャート : 判断 442"/>
        <xdr:cNvSpPr/>
      </xdr:nvSpPr>
      <xdr:spPr>
        <a:xfrm>
          <a:off x="14351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24052</xdr:rowOff>
    </xdr:from>
    <xdr:ext cx="762000" cy="259045"/>
    <xdr:sp macro="" textlink="">
      <xdr:nvSpPr>
        <xdr:cNvPr id="444" name="テキスト ボックス 443"/>
        <xdr:cNvSpPr txBox="1"/>
      </xdr:nvSpPr>
      <xdr:spPr>
        <a:xfrm>
          <a:off x="14020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134398</xdr:rowOff>
    </xdr:from>
    <xdr:to>
      <xdr:col>19</xdr:col>
      <xdr:colOff>533400</xdr:colOff>
      <xdr:row>16</xdr:row>
      <xdr:rowOff>64548</xdr:rowOff>
    </xdr:to>
    <xdr:sp macro="" textlink="">
      <xdr:nvSpPr>
        <xdr:cNvPr id="445" name="フローチャート : 判断 444"/>
        <xdr:cNvSpPr/>
      </xdr:nvSpPr>
      <xdr:spPr>
        <a:xfrm>
          <a:off x="13462000" y="270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74725</xdr:rowOff>
    </xdr:from>
    <xdr:ext cx="762000" cy="259045"/>
    <xdr:sp macro="" textlink="">
      <xdr:nvSpPr>
        <xdr:cNvPr id="446" name="テキスト ボックス 445"/>
        <xdr:cNvSpPr txBox="1"/>
      </xdr:nvSpPr>
      <xdr:spPr>
        <a:xfrm>
          <a:off x="13131800" y="247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101314</xdr:rowOff>
    </xdr:from>
    <xdr:to>
      <xdr:col>24</xdr:col>
      <xdr:colOff>609600</xdr:colOff>
      <xdr:row>20</xdr:row>
      <xdr:rowOff>31464</xdr:rowOff>
    </xdr:to>
    <xdr:sp macro="" textlink="">
      <xdr:nvSpPr>
        <xdr:cNvPr id="452" name="円/楕円 451"/>
        <xdr:cNvSpPr/>
      </xdr:nvSpPr>
      <xdr:spPr>
        <a:xfrm>
          <a:off x="16967200" y="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168641</xdr:rowOff>
    </xdr:from>
    <xdr:ext cx="762000" cy="259045"/>
    <xdr:sp macro="" textlink="">
      <xdr:nvSpPr>
        <xdr:cNvPr id="453" name="将来負担の状況該当値テキスト"/>
        <xdr:cNvSpPr txBox="1"/>
      </xdr:nvSpPr>
      <xdr:spPr>
        <a:xfrm>
          <a:off x="17106900" y="325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20955</xdr:rowOff>
    </xdr:from>
    <xdr:to>
      <xdr:col>23</xdr:col>
      <xdr:colOff>457200</xdr:colOff>
      <xdr:row>20</xdr:row>
      <xdr:rowOff>122555</xdr:rowOff>
    </xdr:to>
    <xdr:sp macro="" textlink="">
      <xdr:nvSpPr>
        <xdr:cNvPr id="454" name="円/楕円 453"/>
        <xdr:cNvSpPr/>
      </xdr:nvSpPr>
      <xdr:spPr>
        <a:xfrm>
          <a:off x="161290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107332</xdr:rowOff>
    </xdr:from>
    <xdr:ext cx="736600" cy="259045"/>
    <xdr:sp macro="" textlink="">
      <xdr:nvSpPr>
        <xdr:cNvPr id="455" name="テキスト ボックス 454"/>
        <xdr:cNvSpPr txBox="1"/>
      </xdr:nvSpPr>
      <xdr:spPr>
        <a:xfrm>
          <a:off x="15798800" y="353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60039</xdr:rowOff>
    </xdr:from>
    <xdr:to>
      <xdr:col>22</xdr:col>
      <xdr:colOff>254000</xdr:colOff>
      <xdr:row>21</xdr:row>
      <xdr:rowOff>161639</xdr:rowOff>
    </xdr:to>
    <xdr:sp macro="" textlink="">
      <xdr:nvSpPr>
        <xdr:cNvPr id="456" name="円/楕円 455"/>
        <xdr:cNvSpPr/>
      </xdr:nvSpPr>
      <xdr:spPr>
        <a:xfrm>
          <a:off x="15240000" y="36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146416</xdr:rowOff>
    </xdr:from>
    <xdr:ext cx="762000" cy="259045"/>
    <xdr:sp macro="" textlink="">
      <xdr:nvSpPr>
        <xdr:cNvPr id="457" name="テキスト ボックス 456"/>
        <xdr:cNvSpPr txBox="1"/>
      </xdr:nvSpPr>
      <xdr:spPr>
        <a:xfrm>
          <a:off x="14909800" y="374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79343</xdr:rowOff>
    </xdr:from>
    <xdr:to>
      <xdr:col>21</xdr:col>
      <xdr:colOff>50800</xdr:colOff>
      <xdr:row>22</xdr:row>
      <xdr:rowOff>9493</xdr:rowOff>
    </xdr:to>
    <xdr:sp macro="" textlink="">
      <xdr:nvSpPr>
        <xdr:cNvPr id="458" name="円/楕円 457"/>
        <xdr:cNvSpPr/>
      </xdr:nvSpPr>
      <xdr:spPr>
        <a:xfrm>
          <a:off x="14351000" y="36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165720</xdr:rowOff>
    </xdr:from>
    <xdr:ext cx="762000" cy="259045"/>
    <xdr:sp macro="" textlink="">
      <xdr:nvSpPr>
        <xdr:cNvPr id="459" name="テキスト ボックス 458"/>
        <xdr:cNvSpPr txBox="1"/>
      </xdr:nvSpPr>
      <xdr:spPr>
        <a:xfrm>
          <a:off x="14020800" y="376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170434</xdr:rowOff>
    </xdr:from>
    <xdr:to>
      <xdr:col>19</xdr:col>
      <xdr:colOff>533400</xdr:colOff>
      <xdr:row>22</xdr:row>
      <xdr:rowOff>100584</xdr:rowOff>
    </xdr:to>
    <xdr:sp macro="" textlink="">
      <xdr:nvSpPr>
        <xdr:cNvPr id="460" name="円/楕円 459"/>
        <xdr:cNvSpPr/>
      </xdr:nvSpPr>
      <xdr:spPr>
        <a:xfrm>
          <a:off x="13462000" y="37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85361</xdr:rowOff>
    </xdr:from>
    <xdr:ext cx="762000" cy="259045"/>
    <xdr:sp macro="" textlink="">
      <xdr:nvSpPr>
        <xdr:cNvPr id="461" name="テキスト ボックス 460"/>
        <xdr:cNvSpPr txBox="1"/>
      </xdr:nvSpPr>
      <xdr:spPr>
        <a:xfrm>
          <a:off x="13131800" y="38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22,873
22,734
6.14
7,934,343
7,701,031
166,082
4,938,710
12,957,926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職員の給与水準については類似団体と比較すると最低水準にあるが、人件費に係る経常収支比率は類似団体平均と比較すると依然として高いままである。これはごみ中継業務や保育所、ペガサスホールなどの施設運営を直営で行っているために、職員数が類似団体平均と比較して多いことが主な要因であり、行政サービスの提供方法の差異によるものと言える。また今後も、定年退職を控えている職員が多いため、退職者数と採用者数の均衡を図り、引き続き、定員の適正化を進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49276</xdr:rowOff>
    </xdr:from>
    <xdr:to>
      <xdr:col>7</xdr:col>
      <xdr:colOff>15875</xdr:colOff>
      <xdr:row>38</xdr:row>
      <xdr:rowOff>58420</xdr:rowOff>
    </xdr:to>
    <xdr:cxnSp macro="">
      <xdr:nvCxnSpPr>
        <xdr:cNvPr id="64" name="直線コネクタ 63"/>
        <xdr:cNvCxnSpPr/>
      </xdr:nvCxnSpPr>
      <xdr:spPr>
        <a:xfrm>
          <a:off x="3987800" y="6564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49276</xdr:rowOff>
    </xdr:from>
    <xdr:to>
      <xdr:col>5</xdr:col>
      <xdr:colOff>549275</xdr:colOff>
      <xdr:row>38</xdr:row>
      <xdr:rowOff>131572</xdr:rowOff>
    </xdr:to>
    <xdr:cxnSp macro="">
      <xdr:nvCxnSpPr>
        <xdr:cNvPr id="67" name="直線コネクタ 66"/>
        <xdr:cNvCxnSpPr/>
      </xdr:nvCxnSpPr>
      <xdr:spPr>
        <a:xfrm flipV="1">
          <a:off x="3098800" y="6564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131572</xdr:rowOff>
    </xdr:to>
    <xdr:cxnSp macro="">
      <xdr:nvCxnSpPr>
        <xdr:cNvPr id="70" name="直線コネクタ 69"/>
        <xdr:cNvCxnSpPr/>
      </xdr:nvCxnSpPr>
      <xdr:spPr>
        <a:xfrm>
          <a:off x="2209800" y="6596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81280</xdr:rowOff>
    </xdr:to>
    <xdr:cxnSp macro="">
      <xdr:nvCxnSpPr>
        <xdr:cNvPr id="73" name="直線コネクタ 72"/>
        <xdr:cNvCxnSpPr/>
      </xdr:nvCxnSpPr>
      <xdr:spPr>
        <a:xfrm>
          <a:off x="1320800" y="6500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169926</xdr:rowOff>
    </xdr:from>
    <xdr:to>
      <xdr:col>5</xdr:col>
      <xdr:colOff>600075</xdr:colOff>
      <xdr:row>38</xdr:row>
      <xdr:rowOff>100076</xdr:rowOff>
    </xdr:to>
    <xdr:sp macro="" textlink="">
      <xdr:nvSpPr>
        <xdr:cNvPr id="85" name="円/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80772</xdr:rowOff>
    </xdr:from>
    <xdr:to>
      <xdr:col>4</xdr:col>
      <xdr:colOff>396875</xdr:colOff>
      <xdr:row>39</xdr:row>
      <xdr:rowOff>10922</xdr:rowOff>
    </xdr:to>
    <xdr:sp macro="" textlink="">
      <xdr:nvSpPr>
        <xdr:cNvPr id="87" name="円/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1" name="円/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物件費に係る経常収支比率は昨年に引き続き類似団体平均を下回っている</a:t>
          </a:r>
          <a:r>
            <a:rPr kumimoji="1" lang="ja-JP" altLang="en-US" sz="1200">
              <a:solidFill>
                <a:schemeClr val="dk1"/>
              </a:solidFill>
              <a:effectLst/>
              <a:latin typeface="+mn-lt"/>
              <a:ea typeface="+mn-ea"/>
              <a:cs typeface="+mn-cs"/>
            </a:rPr>
            <a:t>が、平成２８年度決算においては類似団体平均に近づいている</a:t>
          </a:r>
          <a:r>
            <a:rPr kumimoji="1" lang="ja-JP" altLang="ja-JP" sz="1200">
              <a:solidFill>
                <a:schemeClr val="dk1"/>
              </a:solidFill>
              <a:effectLst/>
              <a:latin typeface="+mn-lt"/>
              <a:ea typeface="+mn-ea"/>
              <a:cs typeface="+mn-cs"/>
            </a:rPr>
            <a:t>。要因としては、ごみ処理</a:t>
          </a:r>
          <a:r>
            <a:rPr kumimoji="1" lang="ja-JP" altLang="en-US" sz="1200">
              <a:solidFill>
                <a:schemeClr val="dk1"/>
              </a:solidFill>
              <a:effectLst/>
              <a:latin typeface="+mn-lt"/>
              <a:ea typeface="+mn-ea"/>
              <a:cs typeface="+mn-cs"/>
            </a:rPr>
            <a:t>の民間</a:t>
          </a:r>
          <a:r>
            <a:rPr kumimoji="1" lang="ja-JP" altLang="ja-JP" sz="1200">
              <a:solidFill>
                <a:schemeClr val="dk1"/>
              </a:solidFill>
              <a:effectLst/>
              <a:latin typeface="+mn-lt"/>
              <a:ea typeface="+mn-ea"/>
              <a:cs typeface="+mn-cs"/>
            </a:rPr>
            <a:t>委託も開始され</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ことによ</a:t>
          </a:r>
          <a:r>
            <a:rPr kumimoji="1" lang="ja-JP" altLang="en-US" sz="1200">
              <a:solidFill>
                <a:schemeClr val="dk1"/>
              </a:solidFill>
              <a:effectLst/>
              <a:latin typeface="+mn-lt"/>
              <a:ea typeface="+mn-ea"/>
              <a:cs typeface="+mn-cs"/>
            </a:rPr>
            <a:t>って</a:t>
          </a:r>
          <a:r>
            <a:rPr kumimoji="1" lang="ja-JP" altLang="ja-JP" sz="1200">
              <a:solidFill>
                <a:schemeClr val="dk1"/>
              </a:solidFill>
              <a:effectLst/>
              <a:latin typeface="+mn-lt"/>
              <a:ea typeface="+mn-ea"/>
              <a:cs typeface="+mn-cs"/>
            </a:rPr>
            <a:t>物件費</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したためである。</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は、人件費に係る経常収支比率が高いことを考慮し、業務の民間委託化の推進、指定管理制度の導入を進めていく。また、</a:t>
          </a:r>
          <a:r>
            <a:rPr kumimoji="1" lang="ja-JP" altLang="ja-JP" sz="1200">
              <a:solidFill>
                <a:schemeClr val="dk1"/>
              </a:solidFill>
              <a:effectLst/>
              <a:latin typeface="+mn-lt"/>
              <a:ea typeface="+mn-ea"/>
              <a:cs typeface="+mn-cs"/>
            </a:rPr>
            <a:t>全ての事務事業の優先度を厳しく点検し、優先度の低い事務事業については、計画的に廃止・縮小を進め物件費の削減に努める。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138430</xdr:rowOff>
    </xdr:from>
    <xdr:to>
      <xdr:col>24</xdr:col>
      <xdr:colOff>31750</xdr:colOff>
      <xdr:row>14</xdr:row>
      <xdr:rowOff>157480</xdr:rowOff>
    </xdr:to>
    <xdr:cxnSp macro="">
      <xdr:nvCxnSpPr>
        <xdr:cNvPr id="125" name="直線コネクタ 124"/>
        <xdr:cNvCxnSpPr/>
      </xdr:nvCxnSpPr>
      <xdr:spPr>
        <a:xfrm>
          <a:off x="15671800" y="23672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130810</xdr:rowOff>
    </xdr:from>
    <xdr:to>
      <xdr:col>22</xdr:col>
      <xdr:colOff>565150</xdr:colOff>
      <xdr:row>13</xdr:row>
      <xdr:rowOff>138430</xdr:rowOff>
    </xdr:to>
    <xdr:cxnSp macro="">
      <xdr:nvCxnSpPr>
        <xdr:cNvPr id="128" name="直線コネクタ 127"/>
        <xdr:cNvCxnSpPr/>
      </xdr:nvCxnSpPr>
      <xdr:spPr>
        <a:xfrm>
          <a:off x="14782800" y="235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77470</xdr:rowOff>
    </xdr:from>
    <xdr:to>
      <xdr:col>21</xdr:col>
      <xdr:colOff>361950</xdr:colOff>
      <xdr:row>13</xdr:row>
      <xdr:rowOff>130810</xdr:rowOff>
    </xdr:to>
    <xdr:cxnSp macro="">
      <xdr:nvCxnSpPr>
        <xdr:cNvPr id="131" name="直線コネクタ 130"/>
        <xdr:cNvCxnSpPr/>
      </xdr:nvCxnSpPr>
      <xdr:spPr>
        <a:xfrm>
          <a:off x="13893800" y="230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16510</xdr:rowOff>
    </xdr:from>
    <xdr:to>
      <xdr:col>20</xdr:col>
      <xdr:colOff>158750</xdr:colOff>
      <xdr:row>13</xdr:row>
      <xdr:rowOff>77470</xdr:rowOff>
    </xdr:to>
    <xdr:cxnSp macro="">
      <xdr:nvCxnSpPr>
        <xdr:cNvPr id="134" name="直線コネクタ 133"/>
        <xdr:cNvCxnSpPr/>
      </xdr:nvCxnSpPr>
      <xdr:spPr>
        <a:xfrm>
          <a:off x="13004800" y="224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106680</xdr:rowOff>
    </xdr:from>
    <xdr:to>
      <xdr:col>24</xdr:col>
      <xdr:colOff>82550</xdr:colOff>
      <xdr:row>15</xdr:row>
      <xdr:rowOff>36830</xdr:rowOff>
    </xdr:to>
    <xdr:sp macro="" textlink="">
      <xdr:nvSpPr>
        <xdr:cNvPr id="144" name="円/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87630</xdr:rowOff>
    </xdr:from>
    <xdr:to>
      <xdr:col>22</xdr:col>
      <xdr:colOff>615950</xdr:colOff>
      <xdr:row>14</xdr:row>
      <xdr:rowOff>17780</xdr:rowOff>
    </xdr:to>
    <xdr:sp macro="" textlink="">
      <xdr:nvSpPr>
        <xdr:cNvPr id="146" name="円/楕円 145"/>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27957</xdr:rowOff>
    </xdr:from>
    <xdr:ext cx="736600" cy="259045"/>
    <xdr:sp macro="" textlink="">
      <xdr:nvSpPr>
        <xdr:cNvPr id="147" name="テキスト ボックス 146"/>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80010</xdr:rowOff>
    </xdr:from>
    <xdr:to>
      <xdr:col>21</xdr:col>
      <xdr:colOff>412750</xdr:colOff>
      <xdr:row>14</xdr:row>
      <xdr:rowOff>10160</xdr:rowOff>
    </xdr:to>
    <xdr:sp macro="" textlink="">
      <xdr:nvSpPr>
        <xdr:cNvPr id="148" name="円/楕円 147"/>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20337</xdr:rowOff>
    </xdr:from>
    <xdr:ext cx="762000" cy="259045"/>
    <xdr:sp macro="" textlink="">
      <xdr:nvSpPr>
        <xdr:cNvPr id="149" name="テキスト ボックス 148"/>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26670</xdr:rowOff>
    </xdr:from>
    <xdr:to>
      <xdr:col>20</xdr:col>
      <xdr:colOff>209550</xdr:colOff>
      <xdr:row>13</xdr:row>
      <xdr:rowOff>128270</xdr:rowOff>
    </xdr:to>
    <xdr:sp macro="" textlink="">
      <xdr:nvSpPr>
        <xdr:cNvPr id="150" name="円/楕円 149"/>
        <xdr:cNvSpPr/>
      </xdr:nvSpPr>
      <xdr:spPr>
        <a:xfrm>
          <a:off x="13843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138447</xdr:rowOff>
    </xdr:from>
    <xdr:ext cx="762000" cy="259045"/>
    <xdr:sp macro="" textlink="">
      <xdr:nvSpPr>
        <xdr:cNvPr id="151" name="テキスト ボックス 150"/>
        <xdr:cNvSpPr txBox="1"/>
      </xdr:nvSpPr>
      <xdr:spPr>
        <a:xfrm>
          <a:off x="13512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137160</xdr:rowOff>
    </xdr:from>
    <xdr:to>
      <xdr:col>19</xdr:col>
      <xdr:colOff>6350</xdr:colOff>
      <xdr:row>13</xdr:row>
      <xdr:rowOff>67310</xdr:rowOff>
    </xdr:to>
    <xdr:sp macro="" textlink="">
      <xdr:nvSpPr>
        <xdr:cNvPr id="152" name="円/楕円 151"/>
        <xdr:cNvSpPr/>
      </xdr:nvSpPr>
      <xdr:spPr>
        <a:xfrm>
          <a:off x="12954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77487</xdr:rowOff>
    </xdr:from>
    <xdr:ext cx="762000" cy="259045"/>
    <xdr:sp macro="" textlink="">
      <xdr:nvSpPr>
        <xdr:cNvPr id="153" name="テキスト ボックス 152"/>
        <xdr:cNvSpPr txBox="1"/>
      </xdr:nvSpPr>
      <xdr:spPr>
        <a:xfrm>
          <a:off x="12623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障害福祉費等の増により近年は扶助費に係る経常収支比率は増加傾向であるが、類似団体平均を下回っており、適正なポイントであると言える。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6" name="直線コネクタ 185"/>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31750</xdr:rowOff>
    </xdr:to>
    <xdr:cxnSp macro="">
      <xdr:nvCxnSpPr>
        <xdr:cNvPr id="189" name="直線コネクタ 188"/>
        <xdr:cNvCxnSpPr/>
      </xdr:nvCxnSpPr>
      <xdr:spPr>
        <a:xfrm>
          <a:off x="3098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54</xdr:row>
      <xdr:rowOff>139700</xdr:rowOff>
    </xdr:to>
    <xdr:cxnSp macro="">
      <xdr:nvCxnSpPr>
        <xdr:cNvPr id="192" name="直線コネクタ 191"/>
        <xdr:cNvCxnSpPr/>
      </xdr:nvCxnSpPr>
      <xdr:spPr>
        <a:xfrm>
          <a:off x="2209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114300</xdr:rowOff>
    </xdr:to>
    <xdr:cxnSp macro="">
      <xdr:nvCxnSpPr>
        <xdr:cNvPr id="195" name="直線コネクタ 194"/>
        <xdr:cNvCxnSpPr/>
      </xdr:nvCxnSpPr>
      <xdr:spPr>
        <a:xfrm flipV="1">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7" name="円/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9" name="円/楕円 208"/>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0" name="テキスト ボックス 209"/>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1" name="円/楕円 210"/>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2" name="テキスト ボックス 211"/>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3" name="円/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昨年度より１．４ポイント増加し、依然類似団体平均を下回っているが、概ね平均的なポイントとなっている。増加の要因としては、介護保険特別会計及び後期高齢者医療特別会計への繰出金が増加していることが挙げられる。今後は、各事業において経費を削減するなどして、普通会計への負担を削減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57</xdr:row>
      <xdr:rowOff>16510</xdr:rowOff>
    </xdr:to>
    <xdr:cxnSp macro="">
      <xdr:nvCxnSpPr>
        <xdr:cNvPr id="247" name="直線コネクタ 246"/>
        <xdr:cNvCxnSpPr/>
      </xdr:nvCxnSpPr>
      <xdr:spPr>
        <a:xfrm>
          <a:off x="15671800" y="9682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88900</xdr:rowOff>
    </xdr:to>
    <xdr:cxnSp macro="">
      <xdr:nvCxnSpPr>
        <xdr:cNvPr id="250" name="直線コネクタ 249"/>
        <xdr:cNvCxnSpPr/>
      </xdr:nvCxnSpPr>
      <xdr:spPr>
        <a:xfrm flipV="1">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88900</xdr:rowOff>
    </xdr:to>
    <xdr:cxnSp macro="">
      <xdr:nvCxnSpPr>
        <xdr:cNvPr id="253" name="直線コネクタ 252"/>
        <xdr:cNvCxnSpPr/>
      </xdr:nvCxnSpPr>
      <xdr:spPr>
        <a:xfrm>
          <a:off x="13893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43180</xdr:rowOff>
    </xdr:to>
    <xdr:cxnSp macro="">
      <xdr:nvCxnSpPr>
        <xdr:cNvPr id="256" name="直線コネクタ 255"/>
        <xdr:cNvCxnSpPr/>
      </xdr:nvCxnSpPr>
      <xdr:spPr>
        <a:xfrm>
          <a:off x="13004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2" name="円/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3" name="テキスト ボックス 272"/>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4" name="円/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a:t>
          </a:r>
          <a:r>
            <a:rPr kumimoji="1" lang="ja-JP" altLang="en-US" sz="1300">
              <a:solidFill>
                <a:schemeClr val="dk1"/>
              </a:solidFill>
              <a:effectLst/>
              <a:latin typeface="+mn-lt"/>
              <a:ea typeface="+mn-ea"/>
              <a:cs typeface="+mn-cs"/>
            </a:rPr>
            <a:t>は昨年度と比較すると０．７ポイント増加している。主な</a:t>
          </a:r>
          <a:r>
            <a:rPr kumimoji="1" lang="ja-JP" altLang="ja-JP" sz="1300">
              <a:solidFill>
                <a:schemeClr val="dk1"/>
              </a:solidFill>
              <a:effectLst/>
              <a:latin typeface="+mn-lt"/>
              <a:ea typeface="+mn-ea"/>
              <a:cs typeface="+mn-cs"/>
            </a:rPr>
            <a:t>要因としては、</a:t>
          </a:r>
          <a:r>
            <a:rPr kumimoji="1" lang="ja-JP" altLang="en-US" sz="1300">
              <a:solidFill>
                <a:schemeClr val="dk1"/>
              </a:solidFill>
              <a:effectLst/>
              <a:latin typeface="+mn-lt"/>
              <a:ea typeface="+mn-ea"/>
              <a:cs typeface="+mn-cs"/>
            </a:rPr>
            <a:t>一部事務組合の分担金は概ね減額しているが、ごみ処理の広域化推進に伴い、一部事務組合の分担金が新規に増加したことが</a:t>
          </a:r>
          <a:r>
            <a:rPr kumimoji="1" lang="ja-JP" altLang="ja-JP" sz="1300">
              <a:solidFill>
                <a:schemeClr val="dk1"/>
              </a:solidFill>
              <a:effectLst/>
              <a:latin typeface="+mn-lt"/>
              <a:ea typeface="+mn-ea"/>
              <a:cs typeface="+mn-cs"/>
            </a:rPr>
            <a:t>挙げられる。今後も、引き続き補助金を交付する際には適当な事業か精査し、不適当な補助金は見直しや廃止を行う。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85852</xdr:rowOff>
    </xdr:to>
    <xdr:cxnSp macro="">
      <xdr:nvCxnSpPr>
        <xdr:cNvPr id="305" name="直線コネクタ 304"/>
        <xdr:cNvCxnSpPr/>
      </xdr:nvCxnSpPr>
      <xdr:spPr>
        <a:xfrm>
          <a:off x="15671800" y="62260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90424</xdr:rowOff>
    </xdr:to>
    <xdr:cxnSp macro="">
      <xdr:nvCxnSpPr>
        <xdr:cNvPr id="308" name="直線コネクタ 307"/>
        <xdr:cNvCxnSpPr/>
      </xdr:nvCxnSpPr>
      <xdr:spPr>
        <a:xfrm flipV="1">
          <a:off x="14782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90424</xdr:rowOff>
    </xdr:to>
    <xdr:cxnSp macro="">
      <xdr:nvCxnSpPr>
        <xdr:cNvPr id="311" name="直線コネクタ 310"/>
        <xdr:cNvCxnSpPr/>
      </xdr:nvCxnSpPr>
      <xdr:spPr>
        <a:xfrm>
          <a:off x="13893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4" name="直線コネクタ 313"/>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4" name="円/楕円 323"/>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5"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6" name="円/楕円 325"/>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7" name="テキスト ボックス 326"/>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8" name="円/楕円 327"/>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9" name="テキスト ボックス 32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0" name="円/楕円 329"/>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1" name="テキスト ボックス 330"/>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2" name="円/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3" name="テキスト ボックス 33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公債費に係る経常収支比率は、一部事務組合の起こした地方債の元利償還金に係るものなど公債費に類似の経費を合わせると、人口１人当たりの決算額は類似団体平均を大幅に上回っており、公債費の負担は重たいものとなっている。また、償還額のピークは過ぎているが、平成２６年度に土地開発公社の解散に伴う債務保証で第三セクター等改革推進債の償還が開始され、依然として厳しい財政運営となることが予想される。今後も、</a:t>
          </a:r>
          <a:r>
            <a:rPr kumimoji="1" lang="ja-JP" altLang="ja-JP" sz="1100">
              <a:solidFill>
                <a:schemeClr val="dk1"/>
              </a:solidFill>
              <a:effectLst/>
              <a:latin typeface="+mn-lt"/>
              <a:ea typeface="+mn-ea"/>
              <a:cs typeface="+mn-cs"/>
            </a:rPr>
            <a:t>高利率の地方債の借換等によ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公債費の縮減を図</a:t>
          </a:r>
          <a:r>
            <a:rPr kumimoji="1" lang="ja-JP" altLang="en-US" sz="1100">
              <a:solidFill>
                <a:schemeClr val="dk1"/>
              </a:solidFill>
              <a:effectLst/>
              <a:latin typeface="+mn-lt"/>
              <a:ea typeface="+mn-ea"/>
              <a:cs typeface="+mn-cs"/>
            </a:rPr>
            <a:t>る。また、</a:t>
          </a:r>
          <a:r>
            <a:rPr kumimoji="1" lang="ja-JP" altLang="ja-JP" sz="1100" baseline="0">
              <a:solidFill>
                <a:schemeClr val="dk1"/>
              </a:solidFill>
              <a:effectLst/>
              <a:latin typeface="+mn-lt"/>
              <a:ea typeface="+mn-ea"/>
              <a:cs typeface="+mn-cs"/>
            </a:rPr>
            <a:t>緊急度・住民ニーズを的確に把握した事業の</a:t>
          </a:r>
          <a:r>
            <a:rPr kumimoji="1" lang="ja-JP" altLang="en-US" sz="1100" baseline="0">
              <a:solidFill>
                <a:schemeClr val="dk1"/>
              </a:solidFill>
              <a:effectLst/>
              <a:latin typeface="+mn-lt"/>
              <a:ea typeface="+mn-ea"/>
              <a:cs typeface="+mn-cs"/>
            </a:rPr>
            <a:t>峻別</a:t>
          </a:r>
          <a:r>
            <a:rPr kumimoji="1" lang="ja-JP" altLang="ja-JP" sz="1100" baseline="0">
              <a:solidFill>
                <a:schemeClr val="dk1"/>
              </a:solidFill>
              <a:effectLst/>
              <a:latin typeface="+mn-lt"/>
              <a:ea typeface="+mn-ea"/>
              <a:cs typeface="+mn-cs"/>
            </a:rPr>
            <a:t>により、新規発行を伴う普通建設事業の抑制に努める。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8889</xdr:rowOff>
    </xdr:from>
    <xdr:to>
      <xdr:col>7</xdr:col>
      <xdr:colOff>15875</xdr:colOff>
      <xdr:row>81</xdr:row>
      <xdr:rowOff>39370</xdr:rowOff>
    </xdr:to>
    <xdr:cxnSp macro="">
      <xdr:nvCxnSpPr>
        <xdr:cNvPr id="366" name="直線コネクタ 365"/>
        <xdr:cNvCxnSpPr/>
      </xdr:nvCxnSpPr>
      <xdr:spPr>
        <a:xfrm>
          <a:off x="3987800" y="13896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8889</xdr:rowOff>
    </xdr:from>
    <xdr:to>
      <xdr:col>5</xdr:col>
      <xdr:colOff>549275</xdr:colOff>
      <xdr:row>81</xdr:row>
      <xdr:rowOff>153670</xdr:rowOff>
    </xdr:to>
    <xdr:cxnSp macro="">
      <xdr:nvCxnSpPr>
        <xdr:cNvPr id="369" name="直線コネクタ 368"/>
        <xdr:cNvCxnSpPr/>
      </xdr:nvCxnSpPr>
      <xdr:spPr>
        <a:xfrm flipV="1">
          <a:off x="3098800" y="13896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119380</xdr:rowOff>
    </xdr:from>
    <xdr:to>
      <xdr:col>4</xdr:col>
      <xdr:colOff>346075</xdr:colOff>
      <xdr:row>81</xdr:row>
      <xdr:rowOff>153670</xdr:rowOff>
    </xdr:to>
    <xdr:cxnSp macro="">
      <xdr:nvCxnSpPr>
        <xdr:cNvPr id="372" name="直線コネクタ 371"/>
        <xdr:cNvCxnSpPr/>
      </xdr:nvCxnSpPr>
      <xdr:spPr>
        <a:xfrm>
          <a:off x="2209800" y="1383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119380</xdr:rowOff>
    </xdr:from>
    <xdr:to>
      <xdr:col>3</xdr:col>
      <xdr:colOff>142875</xdr:colOff>
      <xdr:row>81</xdr:row>
      <xdr:rowOff>100330</xdr:rowOff>
    </xdr:to>
    <xdr:cxnSp macro="">
      <xdr:nvCxnSpPr>
        <xdr:cNvPr id="375" name="直線コネクタ 374"/>
        <xdr:cNvCxnSpPr/>
      </xdr:nvCxnSpPr>
      <xdr:spPr>
        <a:xfrm flipV="1">
          <a:off x="1320800" y="13835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160020</xdr:rowOff>
    </xdr:from>
    <xdr:to>
      <xdr:col>7</xdr:col>
      <xdr:colOff>66675</xdr:colOff>
      <xdr:row>81</xdr:row>
      <xdr:rowOff>90170</xdr:rowOff>
    </xdr:to>
    <xdr:sp macro="" textlink="">
      <xdr:nvSpPr>
        <xdr:cNvPr id="385" name="円/楕円 384"/>
        <xdr:cNvSpPr/>
      </xdr:nvSpPr>
      <xdr:spPr>
        <a:xfrm>
          <a:off x="4775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68597</xdr:rowOff>
    </xdr:from>
    <xdr:ext cx="762000" cy="259045"/>
    <xdr:sp macro="" textlink="">
      <xdr:nvSpPr>
        <xdr:cNvPr id="386" name="公債費該当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129539</xdr:rowOff>
    </xdr:from>
    <xdr:to>
      <xdr:col>5</xdr:col>
      <xdr:colOff>600075</xdr:colOff>
      <xdr:row>81</xdr:row>
      <xdr:rowOff>59689</xdr:rowOff>
    </xdr:to>
    <xdr:sp macro="" textlink="">
      <xdr:nvSpPr>
        <xdr:cNvPr id="387" name="円/楕円 386"/>
        <xdr:cNvSpPr/>
      </xdr:nvSpPr>
      <xdr:spPr>
        <a:xfrm>
          <a:off x="3937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44466</xdr:rowOff>
    </xdr:from>
    <xdr:ext cx="736600" cy="259045"/>
    <xdr:sp macro="" textlink="">
      <xdr:nvSpPr>
        <xdr:cNvPr id="388" name="テキスト ボックス 387"/>
        <xdr:cNvSpPr txBox="1"/>
      </xdr:nvSpPr>
      <xdr:spPr>
        <a:xfrm>
          <a:off x="3606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102870</xdr:rowOff>
    </xdr:from>
    <xdr:to>
      <xdr:col>4</xdr:col>
      <xdr:colOff>396875</xdr:colOff>
      <xdr:row>82</xdr:row>
      <xdr:rowOff>33020</xdr:rowOff>
    </xdr:to>
    <xdr:sp macro="" textlink="">
      <xdr:nvSpPr>
        <xdr:cNvPr id="389" name="円/楕円 388"/>
        <xdr:cNvSpPr/>
      </xdr:nvSpPr>
      <xdr:spPr>
        <a:xfrm>
          <a:off x="3048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17797</xdr:rowOff>
    </xdr:from>
    <xdr:ext cx="762000" cy="259045"/>
    <xdr:sp macro="" textlink="">
      <xdr:nvSpPr>
        <xdr:cNvPr id="390" name="テキスト ボックス 389"/>
        <xdr:cNvSpPr txBox="1"/>
      </xdr:nvSpPr>
      <xdr:spPr>
        <a:xfrm>
          <a:off x="2717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68580</xdr:rowOff>
    </xdr:from>
    <xdr:to>
      <xdr:col>3</xdr:col>
      <xdr:colOff>193675</xdr:colOff>
      <xdr:row>80</xdr:row>
      <xdr:rowOff>170180</xdr:rowOff>
    </xdr:to>
    <xdr:sp macro="" textlink="">
      <xdr:nvSpPr>
        <xdr:cNvPr id="391" name="円/楕円 390"/>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392" name="テキスト ボックス 391"/>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49530</xdr:rowOff>
    </xdr:from>
    <xdr:to>
      <xdr:col>1</xdr:col>
      <xdr:colOff>676275</xdr:colOff>
      <xdr:row>81</xdr:row>
      <xdr:rowOff>151130</xdr:rowOff>
    </xdr:to>
    <xdr:sp macro="" textlink="">
      <xdr:nvSpPr>
        <xdr:cNvPr id="393" name="円/楕円 392"/>
        <xdr:cNvSpPr/>
      </xdr:nvSpPr>
      <xdr:spPr>
        <a:xfrm>
          <a:off x="1270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135907</xdr:rowOff>
    </xdr:from>
    <xdr:ext cx="762000" cy="259045"/>
    <xdr:sp macro="" textlink="">
      <xdr:nvSpPr>
        <xdr:cNvPr id="394" name="テキスト ボックス 393"/>
        <xdr:cNvSpPr txBox="1"/>
      </xdr:nvSpPr>
      <xdr:spPr>
        <a:xfrm>
          <a:off x="939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下回っているが、近年、増加傾向にある。本年度は５．１ポイント増加しているが、主な要因として、ごみ処理の民間委託を推進したことにより物件費が増加していることが挙げられる。また、本年度は全ての項目について増加傾向にあるため、今後も全ての費用について歳出削減を図るための見直し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77</xdr:row>
      <xdr:rowOff>74422</xdr:rowOff>
    </xdr:to>
    <xdr:cxnSp macro="">
      <xdr:nvCxnSpPr>
        <xdr:cNvPr id="425" name="直線コネクタ 424"/>
        <xdr:cNvCxnSpPr/>
      </xdr:nvCxnSpPr>
      <xdr:spPr>
        <a:xfrm>
          <a:off x="15671800" y="1304290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108713</xdr:rowOff>
    </xdr:to>
    <xdr:cxnSp macro="">
      <xdr:nvCxnSpPr>
        <xdr:cNvPr id="428" name="直線コネクタ 427"/>
        <xdr:cNvCxnSpPr/>
      </xdr:nvCxnSpPr>
      <xdr:spPr>
        <a:xfrm flipV="1">
          <a:off x="14782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108713</xdr:rowOff>
    </xdr:to>
    <xdr:cxnSp macro="">
      <xdr:nvCxnSpPr>
        <xdr:cNvPr id="431" name="直線コネクタ 430"/>
        <xdr:cNvCxnSpPr/>
      </xdr:nvCxnSpPr>
      <xdr:spPr>
        <a:xfrm>
          <a:off x="13893800" y="129971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138430</xdr:rowOff>
    </xdr:to>
    <xdr:cxnSp macro="">
      <xdr:nvCxnSpPr>
        <xdr:cNvPr id="434" name="直線コネクタ 433"/>
        <xdr:cNvCxnSpPr/>
      </xdr:nvCxnSpPr>
      <xdr:spPr>
        <a:xfrm>
          <a:off x="13004800" y="12837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44" name="円/楕円 443"/>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40149</xdr:rowOff>
    </xdr:from>
    <xdr:ext cx="762000" cy="259045"/>
    <xdr:sp macro="" textlink="">
      <xdr:nvSpPr>
        <xdr:cNvPr id="445"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6" name="円/楕円 445"/>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7" name="テキスト ボックス 44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48" name="円/楕円 447"/>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49" name="テキスト ボックス 448"/>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0" name="円/楕円 449"/>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1" name="テキスト ボックス 450"/>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2" name="円/楕円 451"/>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3" name="テキスト ボックス 452"/>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奈良県上牧町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31766</xdr:rowOff>
    </xdr:from>
    <xdr:to>
      <xdr:col>4</xdr:col>
      <xdr:colOff>1117600</xdr:colOff>
      <xdr:row>17</xdr:row>
      <xdr:rowOff>40404</xdr:rowOff>
    </xdr:to>
    <xdr:cxnSp macro="">
      <xdr:nvCxnSpPr>
        <xdr:cNvPr id="52" name="直線コネクタ 51"/>
        <xdr:cNvCxnSpPr/>
      </xdr:nvCxnSpPr>
      <xdr:spPr bwMode="auto">
        <a:xfrm>
          <a:off x="5003800" y="2994041"/>
          <a:ext cx="647700" cy="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31766</xdr:rowOff>
    </xdr:from>
    <xdr:to>
      <xdr:col>4</xdr:col>
      <xdr:colOff>469900</xdr:colOff>
      <xdr:row>17</xdr:row>
      <xdr:rowOff>47131</xdr:rowOff>
    </xdr:to>
    <xdr:cxnSp macro="">
      <xdr:nvCxnSpPr>
        <xdr:cNvPr id="55" name="直線コネクタ 54"/>
        <xdr:cNvCxnSpPr/>
      </xdr:nvCxnSpPr>
      <xdr:spPr bwMode="auto">
        <a:xfrm flipV="1">
          <a:off x="4305300" y="2994041"/>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47131</xdr:rowOff>
    </xdr:from>
    <xdr:to>
      <xdr:col>3</xdr:col>
      <xdr:colOff>904875</xdr:colOff>
      <xdr:row>17</xdr:row>
      <xdr:rowOff>133493</xdr:rowOff>
    </xdr:to>
    <xdr:cxnSp macro="">
      <xdr:nvCxnSpPr>
        <xdr:cNvPr id="58" name="直線コネクタ 57"/>
        <xdr:cNvCxnSpPr/>
      </xdr:nvCxnSpPr>
      <xdr:spPr bwMode="auto">
        <a:xfrm flipV="1">
          <a:off x="3606800" y="3009406"/>
          <a:ext cx="698500" cy="8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133493</xdr:rowOff>
    </xdr:from>
    <xdr:to>
      <xdr:col>3</xdr:col>
      <xdr:colOff>206375</xdr:colOff>
      <xdr:row>17</xdr:row>
      <xdr:rowOff>145609</xdr:rowOff>
    </xdr:to>
    <xdr:cxnSp macro="">
      <xdr:nvCxnSpPr>
        <xdr:cNvPr id="61" name="直線コネクタ 60"/>
        <xdr:cNvCxnSpPr/>
      </xdr:nvCxnSpPr>
      <xdr:spPr bwMode="auto">
        <a:xfrm flipV="1">
          <a:off x="2908300" y="3095768"/>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161054</xdr:rowOff>
    </xdr:from>
    <xdr:to>
      <xdr:col>5</xdr:col>
      <xdr:colOff>34925</xdr:colOff>
      <xdr:row>17</xdr:row>
      <xdr:rowOff>91204</xdr:rowOff>
    </xdr:to>
    <xdr:sp macro="" textlink="">
      <xdr:nvSpPr>
        <xdr:cNvPr id="71" name="円/楕円 70"/>
        <xdr:cNvSpPr/>
      </xdr:nvSpPr>
      <xdr:spPr bwMode="auto">
        <a:xfrm>
          <a:off x="56007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6131</xdr:rowOff>
    </xdr:from>
    <xdr:ext cx="762000" cy="259045"/>
    <xdr:sp macro="" textlink="">
      <xdr:nvSpPr>
        <xdr:cNvPr id="72" name="人口1人当たり決算額の推移該当値テキスト130"/>
        <xdr:cNvSpPr txBox="1"/>
      </xdr:nvSpPr>
      <xdr:spPr>
        <a:xfrm>
          <a:off x="5740400" y="27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152416</xdr:rowOff>
    </xdr:from>
    <xdr:to>
      <xdr:col>4</xdr:col>
      <xdr:colOff>520700</xdr:colOff>
      <xdr:row>17</xdr:row>
      <xdr:rowOff>82566</xdr:rowOff>
    </xdr:to>
    <xdr:sp macro="" textlink="">
      <xdr:nvSpPr>
        <xdr:cNvPr id="73" name="円/楕円 72"/>
        <xdr:cNvSpPr/>
      </xdr:nvSpPr>
      <xdr:spPr bwMode="auto">
        <a:xfrm>
          <a:off x="4953000" y="294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92743</xdr:rowOff>
    </xdr:from>
    <xdr:ext cx="736600" cy="259045"/>
    <xdr:sp macro="" textlink="">
      <xdr:nvSpPr>
        <xdr:cNvPr id="74" name="テキスト ボックス 73"/>
        <xdr:cNvSpPr txBox="1"/>
      </xdr:nvSpPr>
      <xdr:spPr>
        <a:xfrm>
          <a:off x="4622800" y="271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167781</xdr:rowOff>
    </xdr:from>
    <xdr:to>
      <xdr:col>3</xdr:col>
      <xdr:colOff>955675</xdr:colOff>
      <xdr:row>17</xdr:row>
      <xdr:rowOff>97931</xdr:rowOff>
    </xdr:to>
    <xdr:sp macro="" textlink="">
      <xdr:nvSpPr>
        <xdr:cNvPr id="75" name="円/楕円 74"/>
        <xdr:cNvSpPr/>
      </xdr:nvSpPr>
      <xdr:spPr bwMode="auto">
        <a:xfrm>
          <a:off x="4254500" y="295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108108</xdr:rowOff>
    </xdr:from>
    <xdr:ext cx="762000" cy="259045"/>
    <xdr:sp macro="" textlink="">
      <xdr:nvSpPr>
        <xdr:cNvPr id="76" name="テキスト ボックス 75"/>
        <xdr:cNvSpPr txBox="1"/>
      </xdr:nvSpPr>
      <xdr:spPr>
        <a:xfrm>
          <a:off x="3924300" y="272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82693</xdr:rowOff>
    </xdr:from>
    <xdr:to>
      <xdr:col>3</xdr:col>
      <xdr:colOff>257175</xdr:colOff>
      <xdr:row>18</xdr:row>
      <xdr:rowOff>12843</xdr:rowOff>
    </xdr:to>
    <xdr:sp macro="" textlink="">
      <xdr:nvSpPr>
        <xdr:cNvPr id="77" name="円/楕円 76"/>
        <xdr:cNvSpPr/>
      </xdr:nvSpPr>
      <xdr:spPr bwMode="auto">
        <a:xfrm>
          <a:off x="3556000" y="304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23020</xdr:rowOff>
    </xdr:from>
    <xdr:ext cx="762000" cy="259045"/>
    <xdr:sp macro="" textlink="">
      <xdr:nvSpPr>
        <xdr:cNvPr id="78" name="テキスト ボックス 77"/>
        <xdr:cNvSpPr txBox="1"/>
      </xdr:nvSpPr>
      <xdr:spPr>
        <a:xfrm>
          <a:off x="3225800" y="281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94809</xdr:rowOff>
    </xdr:from>
    <xdr:to>
      <xdr:col>2</xdr:col>
      <xdr:colOff>692150</xdr:colOff>
      <xdr:row>18</xdr:row>
      <xdr:rowOff>24959</xdr:rowOff>
    </xdr:to>
    <xdr:sp macro="" textlink="">
      <xdr:nvSpPr>
        <xdr:cNvPr id="79" name="円/楕円 78"/>
        <xdr:cNvSpPr/>
      </xdr:nvSpPr>
      <xdr:spPr bwMode="auto">
        <a:xfrm>
          <a:off x="2857500" y="3057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35136</xdr:rowOff>
    </xdr:from>
    <xdr:ext cx="762000" cy="259045"/>
    <xdr:sp macro="" textlink="">
      <xdr:nvSpPr>
        <xdr:cNvPr id="80" name="テキスト ボックス 79"/>
        <xdr:cNvSpPr txBox="1"/>
      </xdr:nvSpPr>
      <xdr:spPr>
        <a:xfrm>
          <a:off x="2527300" y="28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257416</xdr:rowOff>
    </xdr:from>
    <xdr:to>
      <xdr:col>4</xdr:col>
      <xdr:colOff>1117600</xdr:colOff>
      <xdr:row>34</xdr:row>
      <xdr:rowOff>301689</xdr:rowOff>
    </xdr:to>
    <xdr:cxnSp macro="">
      <xdr:nvCxnSpPr>
        <xdr:cNvPr id="114" name="直線コネクタ 113"/>
        <xdr:cNvCxnSpPr/>
      </xdr:nvCxnSpPr>
      <xdr:spPr bwMode="auto">
        <a:xfrm flipV="1">
          <a:off x="5003800" y="6524866"/>
          <a:ext cx="647700" cy="4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270828</xdr:rowOff>
    </xdr:from>
    <xdr:to>
      <xdr:col>4</xdr:col>
      <xdr:colOff>469900</xdr:colOff>
      <xdr:row>34</xdr:row>
      <xdr:rowOff>301689</xdr:rowOff>
    </xdr:to>
    <xdr:cxnSp macro="">
      <xdr:nvCxnSpPr>
        <xdr:cNvPr id="117" name="直線コネクタ 116"/>
        <xdr:cNvCxnSpPr/>
      </xdr:nvCxnSpPr>
      <xdr:spPr bwMode="auto">
        <a:xfrm>
          <a:off x="4305300" y="6538278"/>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270828</xdr:rowOff>
    </xdr:from>
    <xdr:to>
      <xdr:col>3</xdr:col>
      <xdr:colOff>904875</xdr:colOff>
      <xdr:row>35</xdr:row>
      <xdr:rowOff>203467</xdr:rowOff>
    </xdr:to>
    <xdr:cxnSp macro="">
      <xdr:nvCxnSpPr>
        <xdr:cNvPr id="120" name="直線コネクタ 119"/>
        <xdr:cNvCxnSpPr/>
      </xdr:nvCxnSpPr>
      <xdr:spPr bwMode="auto">
        <a:xfrm flipV="1">
          <a:off x="3606800" y="6538278"/>
          <a:ext cx="698500" cy="275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66954</xdr:rowOff>
    </xdr:from>
    <xdr:to>
      <xdr:col>3</xdr:col>
      <xdr:colOff>206375</xdr:colOff>
      <xdr:row>35</xdr:row>
      <xdr:rowOff>203467</xdr:rowOff>
    </xdr:to>
    <xdr:cxnSp macro="">
      <xdr:nvCxnSpPr>
        <xdr:cNvPr id="123" name="直線コネクタ 122"/>
        <xdr:cNvCxnSpPr/>
      </xdr:nvCxnSpPr>
      <xdr:spPr bwMode="auto">
        <a:xfrm>
          <a:off x="2908300" y="6677304"/>
          <a:ext cx="698500" cy="136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206616</xdr:rowOff>
    </xdr:from>
    <xdr:to>
      <xdr:col>5</xdr:col>
      <xdr:colOff>34925</xdr:colOff>
      <xdr:row>34</xdr:row>
      <xdr:rowOff>308217</xdr:rowOff>
    </xdr:to>
    <xdr:sp macro="" textlink="">
      <xdr:nvSpPr>
        <xdr:cNvPr id="133" name="円/楕円 132"/>
        <xdr:cNvSpPr/>
      </xdr:nvSpPr>
      <xdr:spPr bwMode="auto">
        <a:xfrm>
          <a:off x="5600700" y="64740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51693</xdr:rowOff>
    </xdr:from>
    <xdr:ext cx="762000" cy="259045"/>
    <xdr:sp macro="" textlink="">
      <xdr:nvSpPr>
        <xdr:cNvPr id="134" name="人口1人当たり決算額の推移該当値テキスト445"/>
        <xdr:cNvSpPr txBox="1"/>
      </xdr:nvSpPr>
      <xdr:spPr>
        <a:xfrm>
          <a:off x="5740400" y="63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27,077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250889</xdr:rowOff>
    </xdr:from>
    <xdr:to>
      <xdr:col>4</xdr:col>
      <xdr:colOff>520700</xdr:colOff>
      <xdr:row>35</xdr:row>
      <xdr:rowOff>9589</xdr:rowOff>
    </xdr:to>
    <xdr:sp macro="" textlink="">
      <xdr:nvSpPr>
        <xdr:cNvPr id="135" name="円/楕円 134"/>
        <xdr:cNvSpPr/>
      </xdr:nvSpPr>
      <xdr:spPr bwMode="auto">
        <a:xfrm>
          <a:off x="4953000" y="65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19766</xdr:rowOff>
    </xdr:from>
    <xdr:ext cx="736600" cy="259045"/>
    <xdr:sp macro="" textlink="">
      <xdr:nvSpPr>
        <xdr:cNvPr id="136" name="テキスト ボックス 135"/>
        <xdr:cNvSpPr txBox="1"/>
      </xdr:nvSpPr>
      <xdr:spPr>
        <a:xfrm>
          <a:off x="4622800" y="628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220028</xdr:rowOff>
    </xdr:from>
    <xdr:to>
      <xdr:col>3</xdr:col>
      <xdr:colOff>955675</xdr:colOff>
      <xdr:row>34</xdr:row>
      <xdr:rowOff>321628</xdr:rowOff>
    </xdr:to>
    <xdr:sp macro="" textlink="">
      <xdr:nvSpPr>
        <xdr:cNvPr id="137" name="円/楕円 136"/>
        <xdr:cNvSpPr/>
      </xdr:nvSpPr>
      <xdr:spPr bwMode="auto">
        <a:xfrm>
          <a:off x="4254500" y="648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331805</xdr:rowOff>
    </xdr:from>
    <xdr:ext cx="762000" cy="259045"/>
    <xdr:sp macro="" textlink="">
      <xdr:nvSpPr>
        <xdr:cNvPr id="138" name="テキスト ボックス 137"/>
        <xdr:cNvSpPr txBox="1"/>
      </xdr:nvSpPr>
      <xdr:spPr>
        <a:xfrm>
          <a:off x="3924300" y="62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152667</xdr:rowOff>
    </xdr:from>
    <xdr:to>
      <xdr:col>3</xdr:col>
      <xdr:colOff>257175</xdr:colOff>
      <xdr:row>35</xdr:row>
      <xdr:rowOff>254267</xdr:rowOff>
    </xdr:to>
    <xdr:sp macro="" textlink="">
      <xdr:nvSpPr>
        <xdr:cNvPr id="139" name="円/楕円 138"/>
        <xdr:cNvSpPr/>
      </xdr:nvSpPr>
      <xdr:spPr bwMode="auto">
        <a:xfrm>
          <a:off x="3556000" y="676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264444</xdr:rowOff>
    </xdr:from>
    <xdr:ext cx="762000" cy="259045"/>
    <xdr:sp macro="" textlink="">
      <xdr:nvSpPr>
        <xdr:cNvPr id="140" name="テキスト ボックス 139"/>
        <xdr:cNvSpPr txBox="1"/>
      </xdr:nvSpPr>
      <xdr:spPr>
        <a:xfrm>
          <a:off x="3225800" y="653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16154</xdr:rowOff>
    </xdr:from>
    <xdr:to>
      <xdr:col>2</xdr:col>
      <xdr:colOff>692150</xdr:colOff>
      <xdr:row>35</xdr:row>
      <xdr:rowOff>117754</xdr:rowOff>
    </xdr:to>
    <xdr:sp macro="" textlink="">
      <xdr:nvSpPr>
        <xdr:cNvPr id="141" name="円/楕円 140"/>
        <xdr:cNvSpPr/>
      </xdr:nvSpPr>
      <xdr:spPr bwMode="auto">
        <a:xfrm>
          <a:off x="2857500" y="662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127931</xdr:rowOff>
    </xdr:from>
    <xdr:ext cx="762000" cy="259045"/>
    <xdr:sp macro="" textlink="">
      <xdr:nvSpPr>
        <xdr:cNvPr id="142" name="テキスト ボックス 141"/>
        <xdr:cNvSpPr txBox="1"/>
      </xdr:nvSpPr>
      <xdr:spPr>
        <a:xfrm>
          <a:off x="2527300" y="63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22,873
22,734
6.14
7,934,343
7,701,031
166,082
4,938,710
12,957,926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6502</xdr:rowOff>
    </xdr:from>
    <xdr:to>
      <xdr:col>6</xdr:col>
      <xdr:colOff>511175</xdr:colOff>
      <xdr:row>36</xdr:row>
      <xdr:rowOff>35497</xdr:rowOff>
    </xdr:to>
    <xdr:cxnSp macro="">
      <xdr:nvCxnSpPr>
        <xdr:cNvPr id="61" name="直線コネクタ 60"/>
        <xdr:cNvCxnSpPr/>
      </xdr:nvCxnSpPr>
      <xdr:spPr>
        <a:xfrm>
          <a:off x="3797300" y="6178702"/>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171075</xdr:rowOff>
    </xdr:from>
    <xdr:to>
      <xdr:col>5</xdr:col>
      <xdr:colOff>358775</xdr:colOff>
      <xdr:row>36</xdr:row>
      <xdr:rowOff>6502</xdr:rowOff>
    </xdr:to>
    <xdr:cxnSp macro="">
      <xdr:nvCxnSpPr>
        <xdr:cNvPr id="64" name="直線コネクタ 63"/>
        <xdr:cNvCxnSpPr/>
      </xdr:nvCxnSpPr>
      <xdr:spPr>
        <a:xfrm>
          <a:off x="2908300" y="617182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171075</xdr:rowOff>
    </xdr:from>
    <xdr:to>
      <xdr:col>4</xdr:col>
      <xdr:colOff>155575</xdr:colOff>
      <xdr:row>36</xdr:row>
      <xdr:rowOff>60261</xdr:rowOff>
    </xdr:to>
    <xdr:cxnSp macro="">
      <xdr:nvCxnSpPr>
        <xdr:cNvPr id="67" name="直線コネクタ 66"/>
        <xdr:cNvCxnSpPr/>
      </xdr:nvCxnSpPr>
      <xdr:spPr>
        <a:xfrm flipV="1">
          <a:off x="2019300" y="6171825"/>
          <a:ext cx="8890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60261</xdr:rowOff>
    </xdr:from>
    <xdr:to>
      <xdr:col>2</xdr:col>
      <xdr:colOff>638175</xdr:colOff>
      <xdr:row>36</xdr:row>
      <xdr:rowOff>122231</xdr:rowOff>
    </xdr:to>
    <xdr:cxnSp macro="">
      <xdr:nvCxnSpPr>
        <xdr:cNvPr id="70" name="直線コネクタ 69"/>
        <xdr:cNvCxnSpPr/>
      </xdr:nvCxnSpPr>
      <xdr:spPr>
        <a:xfrm flipV="1">
          <a:off x="1130300" y="6232461"/>
          <a:ext cx="8890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156147</xdr:rowOff>
    </xdr:from>
    <xdr:to>
      <xdr:col>6</xdr:col>
      <xdr:colOff>561975</xdr:colOff>
      <xdr:row>36</xdr:row>
      <xdr:rowOff>86297</xdr:rowOff>
    </xdr:to>
    <xdr:sp macro="" textlink="">
      <xdr:nvSpPr>
        <xdr:cNvPr id="80" name="円/楕円 79"/>
        <xdr:cNvSpPr/>
      </xdr:nvSpPr>
      <xdr:spPr>
        <a:xfrm>
          <a:off x="45847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7574</xdr:rowOff>
    </xdr:from>
    <xdr:ext cx="534377" cy="259045"/>
    <xdr:sp macro="" textlink="">
      <xdr:nvSpPr>
        <xdr:cNvPr id="81" name="人件費該当値テキスト"/>
        <xdr:cNvSpPr txBox="1"/>
      </xdr:nvSpPr>
      <xdr:spPr>
        <a:xfrm>
          <a:off x="4686300" y="60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127152</xdr:rowOff>
    </xdr:from>
    <xdr:to>
      <xdr:col>5</xdr:col>
      <xdr:colOff>409575</xdr:colOff>
      <xdr:row>36</xdr:row>
      <xdr:rowOff>57302</xdr:rowOff>
    </xdr:to>
    <xdr:sp macro="" textlink="">
      <xdr:nvSpPr>
        <xdr:cNvPr id="82" name="円/楕円 81"/>
        <xdr:cNvSpPr/>
      </xdr:nvSpPr>
      <xdr:spPr>
        <a:xfrm>
          <a:off x="3746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73829</xdr:rowOff>
    </xdr:from>
    <xdr:ext cx="534377" cy="259045"/>
    <xdr:sp macro="" textlink="">
      <xdr:nvSpPr>
        <xdr:cNvPr id="83" name="テキスト ボックス 82"/>
        <xdr:cNvSpPr txBox="1"/>
      </xdr:nvSpPr>
      <xdr:spPr>
        <a:xfrm>
          <a:off x="3530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120275</xdr:rowOff>
    </xdr:from>
    <xdr:to>
      <xdr:col>4</xdr:col>
      <xdr:colOff>206375</xdr:colOff>
      <xdr:row>36</xdr:row>
      <xdr:rowOff>50425</xdr:rowOff>
    </xdr:to>
    <xdr:sp macro="" textlink="">
      <xdr:nvSpPr>
        <xdr:cNvPr id="84" name="円/楕円 83"/>
        <xdr:cNvSpPr/>
      </xdr:nvSpPr>
      <xdr:spPr>
        <a:xfrm>
          <a:off x="2857500" y="6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66952</xdr:rowOff>
    </xdr:from>
    <xdr:ext cx="534377" cy="259045"/>
    <xdr:sp macro="" textlink="">
      <xdr:nvSpPr>
        <xdr:cNvPr id="85" name="テキスト ボックス 84"/>
        <xdr:cNvSpPr txBox="1"/>
      </xdr:nvSpPr>
      <xdr:spPr>
        <a:xfrm>
          <a:off x="2641111" y="58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9461</xdr:rowOff>
    </xdr:from>
    <xdr:to>
      <xdr:col>3</xdr:col>
      <xdr:colOff>3175</xdr:colOff>
      <xdr:row>36</xdr:row>
      <xdr:rowOff>111061</xdr:rowOff>
    </xdr:to>
    <xdr:sp macro="" textlink="">
      <xdr:nvSpPr>
        <xdr:cNvPr id="86" name="円/楕円 85"/>
        <xdr:cNvSpPr/>
      </xdr:nvSpPr>
      <xdr:spPr>
        <a:xfrm>
          <a:off x="19685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127588</xdr:rowOff>
    </xdr:from>
    <xdr:ext cx="534377" cy="259045"/>
    <xdr:sp macro="" textlink="">
      <xdr:nvSpPr>
        <xdr:cNvPr id="87" name="テキスト ボックス 86"/>
        <xdr:cNvSpPr txBox="1"/>
      </xdr:nvSpPr>
      <xdr:spPr>
        <a:xfrm>
          <a:off x="1752111" y="59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71431</xdr:rowOff>
    </xdr:from>
    <xdr:to>
      <xdr:col>1</xdr:col>
      <xdr:colOff>485775</xdr:colOff>
      <xdr:row>37</xdr:row>
      <xdr:rowOff>1581</xdr:rowOff>
    </xdr:to>
    <xdr:sp macro="" textlink="">
      <xdr:nvSpPr>
        <xdr:cNvPr id="88" name="円/楕円 87"/>
        <xdr:cNvSpPr/>
      </xdr:nvSpPr>
      <xdr:spPr>
        <a:xfrm>
          <a:off x="1079500" y="62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18108</xdr:rowOff>
    </xdr:from>
    <xdr:ext cx="534377" cy="259045"/>
    <xdr:sp macro="" textlink="">
      <xdr:nvSpPr>
        <xdr:cNvPr id="89" name="テキスト ボックス 88"/>
        <xdr:cNvSpPr txBox="1"/>
      </xdr:nvSpPr>
      <xdr:spPr>
        <a:xfrm>
          <a:off x="863111" y="60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109434</xdr:rowOff>
    </xdr:from>
    <xdr:to>
      <xdr:col>6</xdr:col>
      <xdr:colOff>511175</xdr:colOff>
      <xdr:row>57</xdr:row>
      <xdr:rowOff>131145</xdr:rowOff>
    </xdr:to>
    <xdr:cxnSp macro="">
      <xdr:nvCxnSpPr>
        <xdr:cNvPr id="116" name="直線コネクタ 115"/>
        <xdr:cNvCxnSpPr/>
      </xdr:nvCxnSpPr>
      <xdr:spPr>
        <a:xfrm flipV="1">
          <a:off x="3797300" y="9882084"/>
          <a:ext cx="838200" cy="2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131145</xdr:rowOff>
    </xdr:from>
    <xdr:to>
      <xdr:col>5</xdr:col>
      <xdr:colOff>358775</xdr:colOff>
      <xdr:row>57</xdr:row>
      <xdr:rowOff>149091</xdr:rowOff>
    </xdr:to>
    <xdr:cxnSp macro="">
      <xdr:nvCxnSpPr>
        <xdr:cNvPr id="119" name="直線コネクタ 118"/>
        <xdr:cNvCxnSpPr/>
      </xdr:nvCxnSpPr>
      <xdr:spPr>
        <a:xfrm flipV="1">
          <a:off x="2908300" y="9903795"/>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149091</xdr:rowOff>
    </xdr:from>
    <xdr:to>
      <xdr:col>4</xdr:col>
      <xdr:colOff>155575</xdr:colOff>
      <xdr:row>57</xdr:row>
      <xdr:rowOff>165057</xdr:rowOff>
    </xdr:to>
    <xdr:cxnSp macro="">
      <xdr:nvCxnSpPr>
        <xdr:cNvPr id="122" name="直線コネクタ 121"/>
        <xdr:cNvCxnSpPr/>
      </xdr:nvCxnSpPr>
      <xdr:spPr>
        <a:xfrm flipV="1">
          <a:off x="2019300" y="9921741"/>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160110</xdr:rowOff>
    </xdr:from>
    <xdr:to>
      <xdr:col>2</xdr:col>
      <xdr:colOff>638175</xdr:colOff>
      <xdr:row>57</xdr:row>
      <xdr:rowOff>165057</xdr:rowOff>
    </xdr:to>
    <xdr:cxnSp macro="">
      <xdr:nvCxnSpPr>
        <xdr:cNvPr id="125" name="直線コネクタ 124"/>
        <xdr:cNvCxnSpPr/>
      </xdr:nvCxnSpPr>
      <xdr:spPr>
        <a:xfrm>
          <a:off x="1130300" y="9932760"/>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58634</xdr:rowOff>
    </xdr:from>
    <xdr:to>
      <xdr:col>6</xdr:col>
      <xdr:colOff>561975</xdr:colOff>
      <xdr:row>57</xdr:row>
      <xdr:rowOff>160234</xdr:rowOff>
    </xdr:to>
    <xdr:sp macro="" textlink="">
      <xdr:nvSpPr>
        <xdr:cNvPr id="135" name="円/楕円 134"/>
        <xdr:cNvSpPr/>
      </xdr:nvSpPr>
      <xdr:spPr>
        <a:xfrm>
          <a:off x="4584700" y="98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145011</xdr:rowOff>
    </xdr:from>
    <xdr:ext cx="534377" cy="259045"/>
    <xdr:sp macro="" textlink="">
      <xdr:nvSpPr>
        <xdr:cNvPr id="136" name="物件費該当値テキスト"/>
        <xdr:cNvSpPr txBox="1"/>
      </xdr:nvSpPr>
      <xdr:spPr>
        <a:xfrm>
          <a:off x="4686300" y="9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80345</xdr:rowOff>
    </xdr:from>
    <xdr:to>
      <xdr:col>5</xdr:col>
      <xdr:colOff>409575</xdr:colOff>
      <xdr:row>58</xdr:row>
      <xdr:rowOff>10495</xdr:rowOff>
    </xdr:to>
    <xdr:sp macro="" textlink="">
      <xdr:nvSpPr>
        <xdr:cNvPr id="137" name="円/楕円 136"/>
        <xdr:cNvSpPr/>
      </xdr:nvSpPr>
      <xdr:spPr>
        <a:xfrm>
          <a:off x="3746500" y="9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1622</xdr:rowOff>
    </xdr:from>
    <xdr:ext cx="534377" cy="259045"/>
    <xdr:sp macro="" textlink="">
      <xdr:nvSpPr>
        <xdr:cNvPr id="138" name="テキスト ボックス 137"/>
        <xdr:cNvSpPr txBox="1"/>
      </xdr:nvSpPr>
      <xdr:spPr>
        <a:xfrm>
          <a:off x="3530111" y="9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98291</xdr:rowOff>
    </xdr:from>
    <xdr:to>
      <xdr:col>4</xdr:col>
      <xdr:colOff>206375</xdr:colOff>
      <xdr:row>58</xdr:row>
      <xdr:rowOff>28441</xdr:rowOff>
    </xdr:to>
    <xdr:sp macro="" textlink="">
      <xdr:nvSpPr>
        <xdr:cNvPr id="139" name="円/楕円 138"/>
        <xdr:cNvSpPr/>
      </xdr:nvSpPr>
      <xdr:spPr>
        <a:xfrm>
          <a:off x="2857500" y="98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19568</xdr:rowOff>
    </xdr:from>
    <xdr:ext cx="534377" cy="259045"/>
    <xdr:sp macro="" textlink="">
      <xdr:nvSpPr>
        <xdr:cNvPr id="140" name="テキスト ボックス 139"/>
        <xdr:cNvSpPr txBox="1"/>
      </xdr:nvSpPr>
      <xdr:spPr>
        <a:xfrm>
          <a:off x="2641111" y="996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114257</xdr:rowOff>
    </xdr:from>
    <xdr:to>
      <xdr:col>3</xdr:col>
      <xdr:colOff>3175</xdr:colOff>
      <xdr:row>58</xdr:row>
      <xdr:rowOff>44407</xdr:rowOff>
    </xdr:to>
    <xdr:sp macro="" textlink="">
      <xdr:nvSpPr>
        <xdr:cNvPr id="141" name="円/楕円 140"/>
        <xdr:cNvSpPr/>
      </xdr:nvSpPr>
      <xdr:spPr>
        <a:xfrm>
          <a:off x="1968500" y="98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35534</xdr:rowOff>
    </xdr:from>
    <xdr:ext cx="534377" cy="259045"/>
    <xdr:sp macro="" textlink="">
      <xdr:nvSpPr>
        <xdr:cNvPr id="142" name="テキスト ボックス 141"/>
        <xdr:cNvSpPr txBox="1"/>
      </xdr:nvSpPr>
      <xdr:spPr>
        <a:xfrm>
          <a:off x="1752111" y="99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109310</xdr:rowOff>
    </xdr:from>
    <xdr:to>
      <xdr:col>1</xdr:col>
      <xdr:colOff>485775</xdr:colOff>
      <xdr:row>58</xdr:row>
      <xdr:rowOff>39460</xdr:rowOff>
    </xdr:to>
    <xdr:sp macro="" textlink="">
      <xdr:nvSpPr>
        <xdr:cNvPr id="143" name="円/楕円 142"/>
        <xdr:cNvSpPr/>
      </xdr:nvSpPr>
      <xdr:spPr>
        <a:xfrm>
          <a:off x="1079500" y="98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30587</xdr:rowOff>
    </xdr:from>
    <xdr:ext cx="534377" cy="259045"/>
    <xdr:sp macro="" textlink="">
      <xdr:nvSpPr>
        <xdr:cNvPr id="144" name="テキスト ボックス 143"/>
        <xdr:cNvSpPr txBox="1"/>
      </xdr:nvSpPr>
      <xdr:spPr>
        <a:xfrm>
          <a:off x="863111" y="9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86283</xdr:rowOff>
    </xdr:from>
    <xdr:to>
      <xdr:col>6</xdr:col>
      <xdr:colOff>511175</xdr:colOff>
      <xdr:row>78</xdr:row>
      <xdr:rowOff>107314</xdr:rowOff>
    </xdr:to>
    <xdr:cxnSp macro="">
      <xdr:nvCxnSpPr>
        <xdr:cNvPr id="173" name="直線コネクタ 172"/>
        <xdr:cNvCxnSpPr/>
      </xdr:nvCxnSpPr>
      <xdr:spPr>
        <a:xfrm flipV="1">
          <a:off x="3797300" y="1345938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102743</xdr:rowOff>
    </xdr:from>
    <xdr:to>
      <xdr:col>5</xdr:col>
      <xdr:colOff>358775</xdr:colOff>
      <xdr:row>78</xdr:row>
      <xdr:rowOff>107314</xdr:rowOff>
    </xdr:to>
    <xdr:cxnSp macro="">
      <xdr:nvCxnSpPr>
        <xdr:cNvPr id="176" name="直線コネクタ 175"/>
        <xdr:cNvCxnSpPr/>
      </xdr:nvCxnSpPr>
      <xdr:spPr>
        <a:xfrm>
          <a:off x="2908300" y="134758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102743</xdr:rowOff>
    </xdr:from>
    <xdr:to>
      <xdr:col>4</xdr:col>
      <xdr:colOff>155575</xdr:colOff>
      <xdr:row>78</xdr:row>
      <xdr:rowOff>108305</xdr:rowOff>
    </xdr:to>
    <xdr:cxnSp macro="">
      <xdr:nvCxnSpPr>
        <xdr:cNvPr id="179" name="直線コネクタ 178"/>
        <xdr:cNvCxnSpPr/>
      </xdr:nvCxnSpPr>
      <xdr:spPr>
        <a:xfrm flipV="1">
          <a:off x="2019300" y="1347584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108305</xdr:rowOff>
    </xdr:from>
    <xdr:to>
      <xdr:col>2</xdr:col>
      <xdr:colOff>638175</xdr:colOff>
      <xdr:row>78</xdr:row>
      <xdr:rowOff>120726</xdr:rowOff>
    </xdr:to>
    <xdr:cxnSp macro="">
      <xdr:nvCxnSpPr>
        <xdr:cNvPr id="182" name="直線コネクタ 181"/>
        <xdr:cNvCxnSpPr/>
      </xdr:nvCxnSpPr>
      <xdr:spPr>
        <a:xfrm flipV="1">
          <a:off x="1130300" y="1348140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35483</xdr:rowOff>
    </xdr:from>
    <xdr:to>
      <xdr:col>6</xdr:col>
      <xdr:colOff>561975</xdr:colOff>
      <xdr:row>78</xdr:row>
      <xdr:rowOff>137083</xdr:rowOff>
    </xdr:to>
    <xdr:sp macro="" textlink="">
      <xdr:nvSpPr>
        <xdr:cNvPr id="192" name="円/楕円 191"/>
        <xdr:cNvSpPr/>
      </xdr:nvSpPr>
      <xdr:spPr>
        <a:xfrm>
          <a:off x="4584700" y="13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121860</xdr:rowOff>
    </xdr:from>
    <xdr:ext cx="469744" cy="259045"/>
    <xdr:sp macro="" textlink="">
      <xdr:nvSpPr>
        <xdr:cNvPr id="193" name="維持補修費該当値テキスト"/>
        <xdr:cNvSpPr txBox="1"/>
      </xdr:nvSpPr>
      <xdr:spPr>
        <a:xfrm>
          <a:off x="4686300" y="1332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56514</xdr:rowOff>
    </xdr:from>
    <xdr:to>
      <xdr:col>5</xdr:col>
      <xdr:colOff>409575</xdr:colOff>
      <xdr:row>78</xdr:row>
      <xdr:rowOff>158114</xdr:rowOff>
    </xdr:to>
    <xdr:sp macro="" textlink="">
      <xdr:nvSpPr>
        <xdr:cNvPr id="194" name="円/楕円 193"/>
        <xdr:cNvSpPr/>
      </xdr:nvSpPr>
      <xdr:spPr>
        <a:xfrm>
          <a:off x="3746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149241</xdr:rowOff>
    </xdr:from>
    <xdr:ext cx="469744" cy="259045"/>
    <xdr:sp macro="" textlink="">
      <xdr:nvSpPr>
        <xdr:cNvPr id="195" name="テキスト ボックス 194"/>
        <xdr:cNvSpPr txBox="1"/>
      </xdr:nvSpPr>
      <xdr:spPr>
        <a:xfrm>
          <a:off x="3562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51943</xdr:rowOff>
    </xdr:from>
    <xdr:to>
      <xdr:col>4</xdr:col>
      <xdr:colOff>206375</xdr:colOff>
      <xdr:row>78</xdr:row>
      <xdr:rowOff>153543</xdr:rowOff>
    </xdr:to>
    <xdr:sp macro="" textlink="">
      <xdr:nvSpPr>
        <xdr:cNvPr id="196" name="円/楕円 195"/>
        <xdr:cNvSpPr/>
      </xdr:nvSpPr>
      <xdr:spPr>
        <a:xfrm>
          <a:off x="2857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144670</xdr:rowOff>
    </xdr:from>
    <xdr:ext cx="469744" cy="259045"/>
    <xdr:sp macro="" textlink="">
      <xdr:nvSpPr>
        <xdr:cNvPr id="197" name="テキスト ボックス 196"/>
        <xdr:cNvSpPr txBox="1"/>
      </xdr:nvSpPr>
      <xdr:spPr>
        <a:xfrm>
          <a:off x="2673427"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57505</xdr:rowOff>
    </xdr:from>
    <xdr:to>
      <xdr:col>3</xdr:col>
      <xdr:colOff>3175</xdr:colOff>
      <xdr:row>78</xdr:row>
      <xdr:rowOff>159105</xdr:rowOff>
    </xdr:to>
    <xdr:sp macro="" textlink="">
      <xdr:nvSpPr>
        <xdr:cNvPr id="198" name="円/楕円 197"/>
        <xdr:cNvSpPr/>
      </xdr:nvSpPr>
      <xdr:spPr>
        <a:xfrm>
          <a:off x="1968500" y="13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150232</xdr:rowOff>
    </xdr:from>
    <xdr:ext cx="469744" cy="259045"/>
    <xdr:sp macro="" textlink="">
      <xdr:nvSpPr>
        <xdr:cNvPr id="199" name="テキスト ボックス 198"/>
        <xdr:cNvSpPr txBox="1"/>
      </xdr:nvSpPr>
      <xdr:spPr>
        <a:xfrm>
          <a:off x="1784427" y="135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69926</xdr:rowOff>
    </xdr:from>
    <xdr:to>
      <xdr:col>1</xdr:col>
      <xdr:colOff>485775</xdr:colOff>
      <xdr:row>79</xdr:row>
      <xdr:rowOff>76</xdr:rowOff>
    </xdr:to>
    <xdr:sp macro="" textlink="">
      <xdr:nvSpPr>
        <xdr:cNvPr id="200" name="円/楕円 199"/>
        <xdr:cNvSpPr/>
      </xdr:nvSpPr>
      <xdr:spPr>
        <a:xfrm>
          <a:off x="1079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162653</xdr:rowOff>
    </xdr:from>
    <xdr:ext cx="469744" cy="259045"/>
    <xdr:sp macro="" textlink="">
      <xdr:nvSpPr>
        <xdr:cNvPr id="201" name="テキスト ボックス 200"/>
        <xdr:cNvSpPr txBox="1"/>
      </xdr:nvSpPr>
      <xdr:spPr>
        <a:xfrm>
          <a:off x="895427"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149758</xdr:rowOff>
    </xdr:from>
    <xdr:to>
      <xdr:col>6</xdr:col>
      <xdr:colOff>511175</xdr:colOff>
      <xdr:row>98</xdr:row>
      <xdr:rowOff>28487</xdr:rowOff>
    </xdr:to>
    <xdr:cxnSp macro="">
      <xdr:nvCxnSpPr>
        <xdr:cNvPr id="231" name="直線コネクタ 230"/>
        <xdr:cNvCxnSpPr/>
      </xdr:nvCxnSpPr>
      <xdr:spPr>
        <a:xfrm flipV="1">
          <a:off x="3797300" y="16780408"/>
          <a:ext cx="8382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28487</xdr:rowOff>
    </xdr:from>
    <xdr:to>
      <xdr:col>5</xdr:col>
      <xdr:colOff>358775</xdr:colOff>
      <xdr:row>98</xdr:row>
      <xdr:rowOff>59519</xdr:rowOff>
    </xdr:to>
    <xdr:cxnSp macro="">
      <xdr:nvCxnSpPr>
        <xdr:cNvPr id="234" name="直線コネクタ 233"/>
        <xdr:cNvCxnSpPr/>
      </xdr:nvCxnSpPr>
      <xdr:spPr>
        <a:xfrm flipV="1">
          <a:off x="2908300" y="16830587"/>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59519</xdr:rowOff>
    </xdr:from>
    <xdr:to>
      <xdr:col>4</xdr:col>
      <xdr:colOff>155575</xdr:colOff>
      <xdr:row>98</xdr:row>
      <xdr:rowOff>134175</xdr:rowOff>
    </xdr:to>
    <xdr:cxnSp macro="">
      <xdr:nvCxnSpPr>
        <xdr:cNvPr id="237" name="直線コネクタ 236"/>
        <xdr:cNvCxnSpPr/>
      </xdr:nvCxnSpPr>
      <xdr:spPr>
        <a:xfrm flipV="1">
          <a:off x="2019300" y="16861619"/>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134175</xdr:rowOff>
    </xdr:from>
    <xdr:to>
      <xdr:col>2</xdr:col>
      <xdr:colOff>638175</xdr:colOff>
      <xdr:row>98</xdr:row>
      <xdr:rowOff>139643</xdr:rowOff>
    </xdr:to>
    <xdr:cxnSp macro="">
      <xdr:nvCxnSpPr>
        <xdr:cNvPr id="240" name="直線コネクタ 239"/>
        <xdr:cNvCxnSpPr/>
      </xdr:nvCxnSpPr>
      <xdr:spPr>
        <a:xfrm flipV="1">
          <a:off x="1130300" y="16936275"/>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98958</xdr:rowOff>
    </xdr:from>
    <xdr:to>
      <xdr:col>6</xdr:col>
      <xdr:colOff>561975</xdr:colOff>
      <xdr:row>98</xdr:row>
      <xdr:rowOff>29108</xdr:rowOff>
    </xdr:to>
    <xdr:sp macro="" textlink="">
      <xdr:nvSpPr>
        <xdr:cNvPr id="250" name="円/楕円 249"/>
        <xdr:cNvSpPr/>
      </xdr:nvSpPr>
      <xdr:spPr>
        <a:xfrm>
          <a:off x="4584700" y="167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77385</xdr:rowOff>
    </xdr:from>
    <xdr:ext cx="534377" cy="259045"/>
    <xdr:sp macro="" textlink="">
      <xdr:nvSpPr>
        <xdr:cNvPr id="251" name="扶助費該当値テキスト"/>
        <xdr:cNvSpPr txBox="1"/>
      </xdr:nvSpPr>
      <xdr:spPr>
        <a:xfrm>
          <a:off x="4686300" y="167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149137</xdr:rowOff>
    </xdr:from>
    <xdr:to>
      <xdr:col>5</xdr:col>
      <xdr:colOff>409575</xdr:colOff>
      <xdr:row>98</xdr:row>
      <xdr:rowOff>79287</xdr:rowOff>
    </xdr:to>
    <xdr:sp macro="" textlink="">
      <xdr:nvSpPr>
        <xdr:cNvPr id="252" name="円/楕円 251"/>
        <xdr:cNvSpPr/>
      </xdr:nvSpPr>
      <xdr:spPr>
        <a:xfrm>
          <a:off x="3746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70414</xdr:rowOff>
    </xdr:from>
    <xdr:ext cx="534377" cy="259045"/>
    <xdr:sp macro="" textlink="">
      <xdr:nvSpPr>
        <xdr:cNvPr id="253" name="テキスト ボックス 252"/>
        <xdr:cNvSpPr txBox="1"/>
      </xdr:nvSpPr>
      <xdr:spPr>
        <a:xfrm>
          <a:off x="3530111" y="168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8719</xdr:rowOff>
    </xdr:from>
    <xdr:to>
      <xdr:col>4</xdr:col>
      <xdr:colOff>206375</xdr:colOff>
      <xdr:row>98</xdr:row>
      <xdr:rowOff>110319</xdr:rowOff>
    </xdr:to>
    <xdr:sp macro="" textlink="">
      <xdr:nvSpPr>
        <xdr:cNvPr id="254" name="円/楕円 253"/>
        <xdr:cNvSpPr/>
      </xdr:nvSpPr>
      <xdr:spPr>
        <a:xfrm>
          <a:off x="2857500" y="168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101446</xdr:rowOff>
    </xdr:from>
    <xdr:ext cx="534377" cy="259045"/>
    <xdr:sp macro="" textlink="">
      <xdr:nvSpPr>
        <xdr:cNvPr id="255" name="テキスト ボックス 254"/>
        <xdr:cNvSpPr txBox="1"/>
      </xdr:nvSpPr>
      <xdr:spPr>
        <a:xfrm>
          <a:off x="2641111" y="169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83375</xdr:rowOff>
    </xdr:from>
    <xdr:to>
      <xdr:col>3</xdr:col>
      <xdr:colOff>3175</xdr:colOff>
      <xdr:row>99</xdr:row>
      <xdr:rowOff>13525</xdr:rowOff>
    </xdr:to>
    <xdr:sp macro="" textlink="">
      <xdr:nvSpPr>
        <xdr:cNvPr id="256" name="円/楕円 255"/>
        <xdr:cNvSpPr/>
      </xdr:nvSpPr>
      <xdr:spPr>
        <a:xfrm>
          <a:off x="1968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4652</xdr:rowOff>
    </xdr:from>
    <xdr:ext cx="534377" cy="259045"/>
    <xdr:sp macro="" textlink="">
      <xdr:nvSpPr>
        <xdr:cNvPr id="257" name="テキスト ボックス 256"/>
        <xdr:cNvSpPr txBox="1"/>
      </xdr:nvSpPr>
      <xdr:spPr>
        <a:xfrm>
          <a:off x="1752111" y="1697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88843</xdr:rowOff>
    </xdr:from>
    <xdr:to>
      <xdr:col>1</xdr:col>
      <xdr:colOff>485775</xdr:colOff>
      <xdr:row>99</xdr:row>
      <xdr:rowOff>18993</xdr:rowOff>
    </xdr:to>
    <xdr:sp macro="" textlink="">
      <xdr:nvSpPr>
        <xdr:cNvPr id="258" name="円/楕円 257"/>
        <xdr:cNvSpPr/>
      </xdr:nvSpPr>
      <xdr:spPr>
        <a:xfrm>
          <a:off x="1079500" y="16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10120</xdr:rowOff>
    </xdr:from>
    <xdr:ext cx="534377" cy="259045"/>
    <xdr:sp macro="" textlink="">
      <xdr:nvSpPr>
        <xdr:cNvPr id="259" name="テキスト ボックス 258"/>
        <xdr:cNvSpPr txBox="1"/>
      </xdr:nvSpPr>
      <xdr:spPr>
        <a:xfrm>
          <a:off x="863111" y="1698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170991</xdr:rowOff>
    </xdr:from>
    <xdr:to>
      <xdr:col>15</xdr:col>
      <xdr:colOff>180975</xdr:colOff>
      <xdr:row>38</xdr:row>
      <xdr:rowOff>3518</xdr:rowOff>
    </xdr:to>
    <xdr:cxnSp macro="">
      <xdr:nvCxnSpPr>
        <xdr:cNvPr id="286" name="直線コネクタ 285"/>
        <xdr:cNvCxnSpPr/>
      </xdr:nvCxnSpPr>
      <xdr:spPr>
        <a:xfrm>
          <a:off x="9639300" y="6514641"/>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170991</xdr:rowOff>
    </xdr:from>
    <xdr:to>
      <xdr:col>14</xdr:col>
      <xdr:colOff>28575</xdr:colOff>
      <xdr:row>38</xdr:row>
      <xdr:rowOff>1214</xdr:rowOff>
    </xdr:to>
    <xdr:cxnSp macro="">
      <xdr:nvCxnSpPr>
        <xdr:cNvPr id="289" name="直線コネクタ 288"/>
        <xdr:cNvCxnSpPr/>
      </xdr:nvCxnSpPr>
      <xdr:spPr>
        <a:xfrm flipV="1">
          <a:off x="8750300" y="6514641"/>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42421</xdr:rowOff>
    </xdr:from>
    <xdr:to>
      <xdr:col>12</xdr:col>
      <xdr:colOff>511175</xdr:colOff>
      <xdr:row>38</xdr:row>
      <xdr:rowOff>1214</xdr:rowOff>
    </xdr:to>
    <xdr:cxnSp macro="">
      <xdr:nvCxnSpPr>
        <xdr:cNvPr id="292" name="直線コネクタ 291"/>
        <xdr:cNvCxnSpPr/>
      </xdr:nvCxnSpPr>
      <xdr:spPr>
        <a:xfrm>
          <a:off x="7861300" y="5700271"/>
          <a:ext cx="889000" cy="8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42421</xdr:rowOff>
    </xdr:from>
    <xdr:to>
      <xdr:col>11</xdr:col>
      <xdr:colOff>307975</xdr:colOff>
      <xdr:row>38</xdr:row>
      <xdr:rowOff>11967</xdr:rowOff>
    </xdr:to>
    <xdr:cxnSp macro="">
      <xdr:nvCxnSpPr>
        <xdr:cNvPr id="295" name="直線コネクタ 294"/>
        <xdr:cNvCxnSpPr/>
      </xdr:nvCxnSpPr>
      <xdr:spPr>
        <a:xfrm flipV="1">
          <a:off x="6972300" y="5700271"/>
          <a:ext cx="889000" cy="8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124168</xdr:rowOff>
    </xdr:from>
    <xdr:to>
      <xdr:col>15</xdr:col>
      <xdr:colOff>231775</xdr:colOff>
      <xdr:row>38</xdr:row>
      <xdr:rowOff>54318</xdr:rowOff>
    </xdr:to>
    <xdr:sp macro="" textlink="">
      <xdr:nvSpPr>
        <xdr:cNvPr id="305" name="円/楕円 304"/>
        <xdr:cNvSpPr/>
      </xdr:nvSpPr>
      <xdr:spPr>
        <a:xfrm>
          <a:off x="10426700" y="64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39095</xdr:rowOff>
    </xdr:from>
    <xdr:ext cx="534377" cy="259045"/>
    <xdr:sp macro="" textlink="">
      <xdr:nvSpPr>
        <xdr:cNvPr id="306" name="補助費等該当値テキスト"/>
        <xdr:cNvSpPr txBox="1"/>
      </xdr:nvSpPr>
      <xdr:spPr>
        <a:xfrm>
          <a:off x="10528300" y="63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120191</xdr:rowOff>
    </xdr:from>
    <xdr:to>
      <xdr:col>14</xdr:col>
      <xdr:colOff>79375</xdr:colOff>
      <xdr:row>38</xdr:row>
      <xdr:rowOff>50341</xdr:rowOff>
    </xdr:to>
    <xdr:sp macro="" textlink="">
      <xdr:nvSpPr>
        <xdr:cNvPr id="307" name="円/楕円 306"/>
        <xdr:cNvSpPr/>
      </xdr:nvSpPr>
      <xdr:spPr>
        <a:xfrm>
          <a:off x="9588500" y="646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41468</xdr:rowOff>
    </xdr:from>
    <xdr:ext cx="534377" cy="259045"/>
    <xdr:sp macro="" textlink="">
      <xdr:nvSpPr>
        <xdr:cNvPr id="308" name="テキスト ボックス 307"/>
        <xdr:cNvSpPr txBox="1"/>
      </xdr:nvSpPr>
      <xdr:spPr>
        <a:xfrm>
          <a:off x="9372111" y="65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121864</xdr:rowOff>
    </xdr:from>
    <xdr:to>
      <xdr:col>12</xdr:col>
      <xdr:colOff>561975</xdr:colOff>
      <xdr:row>38</xdr:row>
      <xdr:rowOff>52014</xdr:rowOff>
    </xdr:to>
    <xdr:sp macro="" textlink="">
      <xdr:nvSpPr>
        <xdr:cNvPr id="309" name="円/楕円 308"/>
        <xdr:cNvSpPr/>
      </xdr:nvSpPr>
      <xdr:spPr>
        <a:xfrm>
          <a:off x="8699500" y="64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43141</xdr:rowOff>
    </xdr:from>
    <xdr:ext cx="534377" cy="259045"/>
    <xdr:sp macro="" textlink="">
      <xdr:nvSpPr>
        <xdr:cNvPr id="310" name="テキスト ボックス 309"/>
        <xdr:cNvSpPr txBox="1"/>
      </xdr:nvSpPr>
      <xdr:spPr>
        <a:xfrm>
          <a:off x="8483111" y="65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163071</xdr:rowOff>
    </xdr:from>
    <xdr:to>
      <xdr:col>11</xdr:col>
      <xdr:colOff>358775</xdr:colOff>
      <xdr:row>33</xdr:row>
      <xdr:rowOff>93221</xdr:rowOff>
    </xdr:to>
    <xdr:sp macro="" textlink="">
      <xdr:nvSpPr>
        <xdr:cNvPr id="311" name="円/楕円 310"/>
        <xdr:cNvSpPr/>
      </xdr:nvSpPr>
      <xdr:spPr>
        <a:xfrm>
          <a:off x="7810500" y="56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109748</xdr:rowOff>
    </xdr:from>
    <xdr:ext cx="599010" cy="259045"/>
    <xdr:sp macro="" textlink="">
      <xdr:nvSpPr>
        <xdr:cNvPr id="312" name="テキスト ボックス 311"/>
        <xdr:cNvSpPr txBox="1"/>
      </xdr:nvSpPr>
      <xdr:spPr>
        <a:xfrm>
          <a:off x="7561794" y="54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132617</xdr:rowOff>
    </xdr:from>
    <xdr:to>
      <xdr:col>10</xdr:col>
      <xdr:colOff>155575</xdr:colOff>
      <xdr:row>38</xdr:row>
      <xdr:rowOff>62767</xdr:rowOff>
    </xdr:to>
    <xdr:sp macro="" textlink="">
      <xdr:nvSpPr>
        <xdr:cNvPr id="313" name="円/楕円 312"/>
        <xdr:cNvSpPr/>
      </xdr:nvSpPr>
      <xdr:spPr>
        <a:xfrm>
          <a:off x="6921500" y="6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53894</xdr:rowOff>
    </xdr:from>
    <xdr:ext cx="534377" cy="259045"/>
    <xdr:sp macro="" textlink="">
      <xdr:nvSpPr>
        <xdr:cNvPr id="314" name="テキスト ボックス 313"/>
        <xdr:cNvSpPr txBox="1"/>
      </xdr:nvSpPr>
      <xdr:spPr>
        <a:xfrm>
          <a:off x="6705111" y="65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61457</xdr:rowOff>
    </xdr:from>
    <xdr:to>
      <xdr:col>15</xdr:col>
      <xdr:colOff>180975</xdr:colOff>
      <xdr:row>57</xdr:row>
      <xdr:rowOff>64742</xdr:rowOff>
    </xdr:to>
    <xdr:cxnSp macro="">
      <xdr:nvCxnSpPr>
        <xdr:cNvPr id="343" name="直線コネクタ 342"/>
        <xdr:cNvCxnSpPr/>
      </xdr:nvCxnSpPr>
      <xdr:spPr>
        <a:xfrm flipV="1">
          <a:off x="9639300" y="9834107"/>
          <a:ext cx="8382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31313</xdr:rowOff>
    </xdr:from>
    <xdr:to>
      <xdr:col>14</xdr:col>
      <xdr:colOff>28575</xdr:colOff>
      <xdr:row>57</xdr:row>
      <xdr:rowOff>64742</xdr:rowOff>
    </xdr:to>
    <xdr:cxnSp macro="">
      <xdr:nvCxnSpPr>
        <xdr:cNvPr id="346" name="直線コネクタ 345"/>
        <xdr:cNvCxnSpPr/>
      </xdr:nvCxnSpPr>
      <xdr:spPr>
        <a:xfrm>
          <a:off x="8750300" y="9803963"/>
          <a:ext cx="8890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158841</xdr:rowOff>
    </xdr:from>
    <xdr:to>
      <xdr:col>12</xdr:col>
      <xdr:colOff>511175</xdr:colOff>
      <xdr:row>57</xdr:row>
      <xdr:rowOff>31313</xdr:rowOff>
    </xdr:to>
    <xdr:cxnSp macro="">
      <xdr:nvCxnSpPr>
        <xdr:cNvPr id="349" name="直線コネクタ 348"/>
        <xdr:cNvCxnSpPr/>
      </xdr:nvCxnSpPr>
      <xdr:spPr>
        <a:xfrm>
          <a:off x="7861300" y="9760041"/>
          <a:ext cx="889000" cy="4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158841</xdr:rowOff>
    </xdr:from>
    <xdr:to>
      <xdr:col>11</xdr:col>
      <xdr:colOff>307975</xdr:colOff>
      <xdr:row>57</xdr:row>
      <xdr:rowOff>88387</xdr:rowOff>
    </xdr:to>
    <xdr:cxnSp macro="">
      <xdr:nvCxnSpPr>
        <xdr:cNvPr id="352" name="直線コネクタ 351"/>
        <xdr:cNvCxnSpPr/>
      </xdr:nvCxnSpPr>
      <xdr:spPr>
        <a:xfrm flipV="1">
          <a:off x="6972300" y="9760041"/>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10657</xdr:rowOff>
    </xdr:from>
    <xdr:to>
      <xdr:col>15</xdr:col>
      <xdr:colOff>231775</xdr:colOff>
      <xdr:row>57</xdr:row>
      <xdr:rowOff>112257</xdr:rowOff>
    </xdr:to>
    <xdr:sp macro="" textlink="">
      <xdr:nvSpPr>
        <xdr:cNvPr id="362" name="円/楕円 361"/>
        <xdr:cNvSpPr/>
      </xdr:nvSpPr>
      <xdr:spPr>
        <a:xfrm>
          <a:off x="10426700" y="97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160534</xdr:rowOff>
    </xdr:from>
    <xdr:ext cx="534377" cy="259045"/>
    <xdr:sp macro="" textlink="">
      <xdr:nvSpPr>
        <xdr:cNvPr id="363" name="普通建設事業費該当値テキスト"/>
        <xdr:cNvSpPr txBox="1"/>
      </xdr:nvSpPr>
      <xdr:spPr>
        <a:xfrm>
          <a:off x="10528300" y="97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13942</xdr:rowOff>
    </xdr:from>
    <xdr:to>
      <xdr:col>14</xdr:col>
      <xdr:colOff>79375</xdr:colOff>
      <xdr:row>57</xdr:row>
      <xdr:rowOff>115542</xdr:rowOff>
    </xdr:to>
    <xdr:sp macro="" textlink="">
      <xdr:nvSpPr>
        <xdr:cNvPr id="364" name="円/楕円 363"/>
        <xdr:cNvSpPr/>
      </xdr:nvSpPr>
      <xdr:spPr>
        <a:xfrm>
          <a:off x="9588500" y="9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106669</xdr:rowOff>
    </xdr:from>
    <xdr:ext cx="534377" cy="259045"/>
    <xdr:sp macro="" textlink="">
      <xdr:nvSpPr>
        <xdr:cNvPr id="365" name="テキスト ボックス 364"/>
        <xdr:cNvSpPr txBox="1"/>
      </xdr:nvSpPr>
      <xdr:spPr>
        <a:xfrm>
          <a:off x="9372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151963</xdr:rowOff>
    </xdr:from>
    <xdr:to>
      <xdr:col>12</xdr:col>
      <xdr:colOff>561975</xdr:colOff>
      <xdr:row>57</xdr:row>
      <xdr:rowOff>82113</xdr:rowOff>
    </xdr:to>
    <xdr:sp macro="" textlink="">
      <xdr:nvSpPr>
        <xdr:cNvPr id="366" name="円/楕円 365"/>
        <xdr:cNvSpPr/>
      </xdr:nvSpPr>
      <xdr:spPr>
        <a:xfrm>
          <a:off x="8699500" y="97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73240</xdr:rowOff>
    </xdr:from>
    <xdr:ext cx="534377" cy="259045"/>
    <xdr:sp macro="" textlink="">
      <xdr:nvSpPr>
        <xdr:cNvPr id="367" name="テキスト ボックス 366"/>
        <xdr:cNvSpPr txBox="1"/>
      </xdr:nvSpPr>
      <xdr:spPr>
        <a:xfrm>
          <a:off x="8483111" y="98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108041</xdr:rowOff>
    </xdr:from>
    <xdr:to>
      <xdr:col>11</xdr:col>
      <xdr:colOff>358775</xdr:colOff>
      <xdr:row>57</xdr:row>
      <xdr:rowOff>38191</xdr:rowOff>
    </xdr:to>
    <xdr:sp macro="" textlink="">
      <xdr:nvSpPr>
        <xdr:cNvPr id="368" name="円/楕円 367"/>
        <xdr:cNvSpPr/>
      </xdr:nvSpPr>
      <xdr:spPr>
        <a:xfrm>
          <a:off x="7810500" y="9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29318</xdr:rowOff>
    </xdr:from>
    <xdr:ext cx="534377" cy="259045"/>
    <xdr:sp macro="" textlink="">
      <xdr:nvSpPr>
        <xdr:cNvPr id="369" name="テキスト ボックス 368"/>
        <xdr:cNvSpPr txBox="1"/>
      </xdr:nvSpPr>
      <xdr:spPr>
        <a:xfrm>
          <a:off x="7594111" y="9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37587</xdr:rowOff>
    </xdr:from>
    <xdr:to>
      <xdr:col>10</xdr:col>
      <xdr:colOff>155575</xdr:colOff>
      <xdr:row>57</xdr:row>
      <xdr:rowOff>139187</xdr:rowOff>
    </xdr:to>
    <xdr:sp macro="" textlink="">
      <xdr:nvSpPr>
        <xdr:cNvPr id="370" name="円/楕円 369"/>
        <xdr:cNvSpPr/>
      </xdr:nvSpPr>
      <xdr:spPr>
        <a:xfrm>
          <a:off x="6921500" y="98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130314</xdr:rowOff>
    </xdr:from>
    <xdr:ext cx="534377" cy="259045"/>
    <xdr:sp macro="" textlink="">
      <xdr:nvSpPr>
        <xdr:cNvPr id="371" name="テキスト ボックス 370"/>
        <xdr:cNvSpPr txBox="1"/>
      </xdr:nvSpPr>
      <xdr:spPr>
        <a:xfrm>
          <a:off x="6705111" y="99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33147</xdr:rowOff>
    </xdr:from>
    <xdr:to>
      <xdr:col>15</xdr:col>
      <xdr:colOff>180975</xdr:colOff>
      <xdr:row>79</xdr:row>
      <xdr:rowOff>16980</xdr:rowOff>
    </xdr:to>
    <xdr:cxnSp macro="">
      <xdr:nvCxnSpPr>
        <xdr:cNvPr id="400" name="直線コネクタ 399"/>
        <xdr:cNvCxnSpPr/>
      </xdr:nvCxnSpPr>
      <xdr:spPr>
        <a:xfrm flipV="1">
          <a:off x="9639300" y="13406247"/>
          <a:ext cx="838200" cy="1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16980</xdr:rowOff>
    </xdr:from>
    <xdr:to>
      <xdr:col>14</xdr:col>
      <xdr:colOff>28575</xdr:colOff>
      <xdr:row>79</xdr:row>
      <xdr:rowOff>41770</xdr:rowOff>
    </xdr:to>
    <xdr:cxnSp macro="">
      <xdr:nvCxnSpPr>
        <xdr:cNvPr id="403" name="直線コネクタ 402"/>
        <xdr:cNvCxnSpPr/>
      </xdr:nvCxnSpPr>
      <xdr:spPr>
        <a:xfrm flipV="1">
          <a:off x="8750300" y="13561530"/>
          <a:ext cx="889000" cy="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153797</xdr:rowOff>
    </xdr:from>
    <xdr:to>
      <xdr:col>15</xdr:col>
      <xdr:colOff>231775</xdr:colOff>
      <xdr:row>78</xdr:row>
      <xdr:rowOff>83947</xdr:rowOff>
    </xdr:to>
    <xdr:sp macro="" textlink="">
      <xdr:nvSpPr>
        <xdr:cNvPr id="413" name="円/楕円 412"/>
        <xdr:cNvSpPr/>
      </xdr:nvSpPr>
      <xdr:spPr>
        <a:xfrm>
          <a:off x="10426700" y="133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132224</xdr:rowOff>
    </xdr:from>
    <xdr:ext cx="534377" cy="259045"/>
    <xdr:sp macro="" textlink="">
      <xdr:nvSpPr>
        <xdr:cNvPr id="414" name="普通建設事業費 （ うち新規整備　）該当値テキスト"/>
        <xdr:cNvSpPr txBox="1"/>
      </xdr:nvSpPr>
      <xdr:spPr>
        <a:xfrm>
          <a:off x="10528300" y="1333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137630</xdr:rowOff>
    </xdr:from>
    <xdr:to>
      <xdr:col>14</xdr:col>
      <xdr:colOff>79375</xdr:colOff>
      <xdr:row>79</xdr:row>
      <xdr:rowOff>67780</xdr:rowOff>
    </xdr:to>
    <xdr:sp macro="" textlink="">
      <xdr:nvSpPr>
        <xdr:cNvPr id="415" name="円/楕円 414"/>
        <xdr:cNvSpPr/>
      </xdr:nvSpPr>
      <xdr:spPr>
        <a:xfrm>
          <a:off x="9588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58907</xdr:rowOff>
    </xdr:from>
    <xdr:ext cx="469744" cy="259045"/>
    <xdr:sp macro="" textlink="">
      <xdr:nvSpPr>
        <xdr:cNvPr id="416" name="テキスト ボックス 415"/>
        <xdr:cNvSpPr txBox="1"/>
      </xdr:nvSpPr>
      <xdr:spPr>
        <a:xfrm>
          <a:off x="9404427" y="1360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162420</xdr:rowOff>
    </xdr:from>
    <xdr:to>
      <xdr:col>12</xdr:col>
      <xdr:colOff>561975</xdr:colOff>
      <xdr:row>79</xdr:row>
      <xdr:rowOff>92570</xdr:rowOff>
    </xdr:to>
    <xdr:sp macro="" textlink="">
      <xdr:nvSpPr>
        <xdr:cNvPr id="417" name="円/楕円 416"/>
        <xdr:cNvSpPr/>
      </xdr:nvSpPr>
      <xdr:spPr>
        <a:xfrm>
          <a:off x="8699500" y="135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83697</xdr:rowOff>
    </xdr:from>
    <xdr:ext cx="378565" cy="259045"/>
    <xdr:sp macro="" textlink="">
      <xdr:nvSpPr>
        <xdr:cNvPr id="418" name="テキスト ボックス 417"/>
        <xdr:cNvSpPr txBox="1"/>
      </xdr:nvSpPr>
      <xdr:spPr>
        <a:xfrm>
          <a:off x="8561017" y="1362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25845</xdr:rowOff>
    </xdr:from>
    <xdr:to>
      <xdr:col>15</xdr:col>
      <xdr:colOff>180975</xdr:colOff>
      <xdr:row>97</xdr:row>
      <xdr:rowOff>30607</xdr:rowOff>
    </xdr:to>
    <xdr:cxnSp macro="">
      <xdr:nvCxnSpPr>
        <xdr:cNvPr id="447" name="直線コネクタ 446"/>
        <xdr:cNvCxnSpPr/>
      </xdr:nvCxnSpPr>
      <xdr:spPr>
        <a:xfrm>
          <a:off x="9639300" y="16656495"/>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141987</xdr:rowOff>
    </xdr:from>
    <xdr:to>
      <xdr:col>14</xdr:col>
      <xdr:colOff>28575</xdr:colOff>
      <xdr:row>97</xdr:row>
      <xdr:rowOff>25845</xdr:rowOff>
    </xdr:to>
    <xdr:cxnSp macro="">
      <xdr:nvCxnSpPr>
        <xdr:cNvPr id="450" name="直線コネクタ 449"/>
        <xdr:cNvCxnSpPr/>
      </xdr:nvCxnSpPr>
      <xdr:spPr>
        <a:xfrm>
          <a:off x="8750300" y="16429737"/>
          <a:ext cx="8890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151257</xdr:rowOff>
    </xdr:from>
    <xdr:to>
      <xdr:col>15</xdr:col>
      <xdr:colOff>231775</xdr:colOff>
      <xdr:row>97</xdr:row>
      <xdr:rowOff>81407</xdr:rowOff>
    </xdr:to>
    <xdr:sp macro="" textlink="">
      <xdr:nvSpPr>
        <xdr:cNvPr id="460" name="円/楕円 459"/>
        <xdr:cNvSpPr/>
      </xdr:nvSpPr>
      <xdr:spPr>
        <a:xfrm>
          <a:off x="104267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2684</xdr:rowOff>
    </xdr:from>
    <xdr:ext cx="534377" cy="259045"/>
    <xdr:sp macro="" textlink="">
      <xdr:nvSpPr>
        <xdr:cNvPr id="461" name="普通建設事業費 （ うち更新整備　）該当値テキスト"/>
        <xdr:cNvSpPr txBox="1"/>
      </xdr:nvSpPr>
      <xdr:spPr>
        <a:xfrm>
          <a:off x="10528300" y="164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146495</xdr:rowOff>
    </xdr:from>
    <xdr:to>
      <xdr:col>14</xdr:col>
      <xdr:colOff>79375</xdr:colOff>
      <xdr:row>97</xdr:row>
      <xdr:rowOff>76645</xdr:rowOff>
    </xdr:to>
    <xdr:sp macro="" textlink="">
      <xdr:nvSpPr>
        <xdr:cNvPr id="462" name="円/楕円 461"/>
        <xdr:cNvSpPr/>
      </xdr:nvSpPr>
      <xdr:spPr>
        <a:xfrm>
          <a:off x="9588500" y="166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93172</xdr:rowOff>
    </xdr:from>
    <xdr:ext cx="534377" cy="259045"/>
    <xdr:sp macro="" textlink="">
      <xdr:nvSpPr>
        <xdr:cNvPr id="463" name="テキスト ボックス 462"/>
        <xdr:cNvSpPr txBox="1"/>
      </xdr:nvSpPr>
      <xdr:spPr>
        <a:xfrm>
          <a:off x="9372111" y="163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91187</xdr:rowOff>
    </xdr:from>
    <xdr:to>
      <xdr:col>12</xdr:col>
      <xdr:colOff>561975</xdr:colOff>
      <xdr:row>96</xdr:row>
      <xdr:rowOff>21337</xdr:rowOff>
    </xdr:to>
    <xdr:sp macro="" textlink="">
      <xdr:nvSpPr>
        <xdr:cNvPr id="464" name="円/楕円 463"/>
        <xdr:cNvSpPr/>
      </xdr:nvSpPr>
      <xdr:spPr>
        <a:xfrm>
          <a:off x="86995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37864</xdr:rowOff>
    </xdr:from>
    <xdr:ext cx="534377" cy="259045"/>
    <xdr:sp macro="" textlink="">
      <xdr:nvSpPr>
        <xdr:cNvPr id="465" name="テキスト ボックス 464"/>
        <xdr:cNvSpPr txBox="1"/>
      </xdr:nvSpPr>
      <xdr:spPr>
        <a:xfrm>
          <a:off x="8483111" y="161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124427</xdr:rowOff>
    </xdr:from>
    <xdr:to>
      <xdr:col>23</xdr:col>
      <xdr:colOff>517525</xdr:colOff>
      <xdr:row>76</xdr:row>
      <xdr:rowOff>47596</xdr:rowOff>
    </xdr:to>
    <xdr:cxnSp macro="">
      <xdr:nvCxnSpPr>
        <xdr:cNvPr id="602" name="直線コネクタ 601"/>
        <xdr:cNvCxnSpPr/>
      </xdr:nvCxnSpPr>
      <xdr:spPr>
        <a:xfrm>
          <a:off x="15481300" y="12983177"/>
          <a:ext cx="838200" cy="9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124427</xdr:rowOff>
    </xdr:from>
    <xdr:to>
      <xdr:col>22</xdr:col>
      <xdr:colOff>365125</xdr:colOff>
      <xdr:row>75</xdr:row>
      <xdr:rowOff>133561</xdr:rowOff>
    </xdr:to>
    <xdr:cxnSp macro="">
      <xdr:nvCxnSpPr>
        <xdr:cNvPr id="605" name="直線コネクタ 604"/>
        <xdr:cNvCxnSpPr/>
      </xdr:nvCxnSpPr>
      <xdr:spPr>
        <a:xfrm flipV="1">
          <a:off x="14592300" y="12983177"/>
          <a:ext cx="8890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133561</xdr:rowOff>
    </xdr:from>
    <xdr:to>
      <xdr:col>21</xdr:col>
      <xdr:colOff>161925</xdr:colOff>
      <xdr:row>76</xdr:row>
      <xdr:rowOff>72143</xdr:rowOff>
    </xdr:to>
    <xdr:cxnSp macro="">
      <xdr:nvCxnSpPr>
        <xdr:cNvPr id="608" name="直線コネクタ 607"/>
        <xdr:cNvCxnSpPr/>
      </xdr:nvCxnSpPr>
      <xdr:spPr>
        <a:xfrm flipV="1">
          <a:off x="13703300" y="12992311"/>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28905</xdr:rowOff>
    </xdr:from>
    <xdr:to>
      <xdr:col>19</xdr:col>
      <xdr:colOff>644525</xdr:colOff>
      <xdr:row>76</xdr:row>
      <xdr:rowOff>72143</xdr:rowOff>
    </xdr:to>
    <xdr:cxnSp macro="">
      <xdr:nvCxnSpPr>
        <xdr:cNvPr id="611" name="直線コネクタ 610"/>
        <xdr:cNvCxnSpPr/>
      </xdr:nvCxnSpPr>
      <xdr:spPr>
        <a:xfrm>
          <a:off x="12814300" y="13059105"/>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168246</xdr:rowOff>
    </xdr:from>
    <xdr:to>
      <xdr:col>23</xdr:col>
      <xdr:colOff>568325</xdr:colOff>
      <xdr:row>76</xdr:row>
      <xdr:rowOff>98396</xdr:rowOff>
    </xdr:to>
    <xdr:sp macro="" textlink="">
      <xdr:nvSpPr>
        <xdr:cNvPr id="621" name="円/楕円 620"/>
        <xdr:cNvSpPr/>
      </xdr:nvSpPr>
      <xdr:spPr>
        <a:xfrm>
          <a:off x="16268700" y="130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19673</xdr:rowOff>
    </xdr:from>
    <xdr:ext cx="534377" cy="259045"/>
    <xdr:sp macro="" textlink="">
      <xdr:nvSpPr>
        <xdr:cNvPr id="622" name="公債費該当値テキスト"/>
        <xdr:cNvSpPr txBox="1"/>
      </xdr:nvSpPr>
      <xdr:spPr>
        <a:xfrm>
          <a:off x="16370300" y="128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73627</xdr:rowOff>
    </xdr:from>
    <xdr:to>
      <xdr:col>22</xdr:col>
      <xdr:colOff>415925</xdr:colOff>
      <xdr:row>76</xdr:row>
      <xdr:rowOff>3777</xdr:rowOff>
    </xdr:to>
    <xdr:sp macro="" textlink="">
      <xdr:nvSpPr>
        <xdr:cNvPr id="623" name="円/楕円 622"/>
        <xdr:cNvSpPr/>
      </xdr:nvSpPr>
      <xdr:spPr>
        <a:xfrm>
          <a:off x="15430500" y="12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20304</xdr:rowOff>
    </xdr:from>
    <xdr:ext cx="534377" cy="259045"/>
    <xdr:sp macro="" textlink="">
      <xdr:nvSpPr>
        <xdr:cNvPr id="624" name="テキスト ボックス 623"/>
        <xdr:cNvSpPr txBox="1"/>
      </xdr:nvSpPr>
      <xdr:spPr>
        <a:xfrm>
          <a:off x="15214111" y="127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82761</xdr:rowOff>
    </xdr:from>
    <xdr:to>
      <xdr:col>21</xdr:col>
      <xdr:colOff>212725</xdr:colOff>
      <xdr:row>76</xdr:row>
      <xdr:rowOff>12911</xdr:rowOff>
    </xdr:to>
    <xdr:sp macro="" textlink="">
      <xdr:nvSpPr>
        <xdr:cNvPr id="625" name="円/楕円 624"/>
        <xdr:cNvSpPr/>
      </xdr:nvSpPr>
      <xdr:spPr>
        <a:xfrm>
          <a:off x="14541500" y="129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29438</xdr:rowOff>
    </xdr:from>
    <xdr:ext cx="534377" cy="259045"/>
    <xdr:sp macro="" textlink="">
      <xdr:nvSpPr>
        <xdr:cNvPr id="626" name="テキスト ボックス 625"/>
        <xdr:cNvSpPr txBox="1"/>
      </xdr:nvSpPr>
      <xdr:spPr>
        <a:xfrm>
          <a:off x="14325111" y="127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21343</xdr:rowOff>
    </xdr:from>
    <xdr:to>
      <xdr:col>20</xdr:col>
      <xdr:colOff>9525</xdr:colOff>
      <xdr:row>76</xdr:row>
      <xdr:rowOff>122943</xdr:rowOff>
    </xdr:to>
    <xdr:sp macro="" textlink="">
      <xdr:nvSpPr>
        <xdr:cNvPr id="627" name="円/楕円 626"/>
        <xdr:cNvSpPr/>
      </xdr:nvSpPr>
      <xdr:spPr>
        <a:xfrm>
          <a:off x="13652500" y="130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139470</xdr:rowOff>
    </xdr:from>
    <xdr:ext cx="534377" cy="259045"/>
    <xdr:sp macro="" textlink="">
      <xdr:nvSpPr>
        <xdr:cNvPr id="628" name="テキスト ボックス 627"/>
        <xdr:cNvSpPr txBox="1"/>
      </xdr:nvSpPr>
      <xdr:spPr>
        <a:xfrm>
          <a:off x="13436111" y="1282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149555</xdr:rowOff>
    </xdr:from>
    <xdr:to>
      <xdr:col>18</xdr:col>
      <xdr:colOff>492125</xdr:colOff>
      <xdr:row>76</xdr:row>
      <xdr:rowOff>79705</xdr:rowOff>
    </xdr:to>
    <xdr:sp macro="" textlink="">
      <xdr:nvSpPr>
        <xdr:cNvPr id="629" name="円/楕円 628"/>
        <xdr:cNvSpPr/>
      </xdr:nvSpPr>
      <xdr:spPr>
        <a:xfrm>
          <a:off x="12763500" y="130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96232</xdr:rowOff>
    </xdr:from>
    <xdr:ext cx="534377" cy="259045"/>
    <xdr:sp macro="" textlink="">
      <xdr:nvSpPr>
        <xdr:cNvPr id="630" name="テキスト ボックス 629"/>
        <xdr:cNvSpPr txBox="1"/>
      </xdr:nvSpPr>
      <xdr:spPr>
        <a:xfrm>
          <a:off x="12547111" y="127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150368</xdr:rowOff>
    </xdr:from>
    <xdr:to>
      <xdr:col>23</xdr:col>
      <xdr:colOff>517525</xdr:colOff>
      <xdr:row>98</xdr:row>
      <xdr:rowOff>125971</xdr:rowOff>
    </xdr:to>
    <xdr:cxnSp macro="">
      <xdr:nvCxnSpPr>
        <xdr:cNvPr id="659" name="直線コネクタ 658"/>
        <xdr:cNvCxnSpPr/>
      </xdr:nvCxnSpPr>
      <xdr:spPr>
        <a:xfrm>
          <a:off x="15481300" y="16781018"/>
          <a:ext cx="838200" cy="1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150368</xdr:rowOff>
    </xdr:from>
    <xdr:to>
      <xdr:col>22</xdr:col>
      <xdr:colOff>365125</xdr:colOff>
      <xdr:row>98</xdr:row>
      <xdr:rowOff>75057</xdr:rowOff>
    </xdr:to>
    <xdr:cxnSp macro="">
      <xdr:nvCxnSpPr>
        <xdr:cNvPr id="662" name="直線コネクタ 661"/>
        <xdr:cNvCxnSpPr/>
      </xdr:nvCxnSpPr>
      <xdr:spPr>
        <a:xfrm flipV="1">
          <a:off x="14592300" y="16781018"/>
          <a:ext cx="889000" cy="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63602</xdr:rowOff>
    </xdr:from>
    <xdr:to>
      <xdr:col>21</xdr:col>
      <xdr:colOff>161925</xdr:colOff>
      <xdr:row>98</xdr:row>
      <xdr:rowOff>75057</xdr:rowOff>
    </xdr:to>
    <xdr:cxnSp macro="">
      <xdr:nvCxnSpPr>
        <xdr:cNvPr id="665" name="直線コネクタ 664"/>
        <xdr:cNvCxnSpPr/>
      </xdr:nvCxnSpPr>
      <xdr:spPr>
        <a:xfrm>
          <a:off x="13703300" y="16694252"/>
          <a:ext cx="889000" cy="1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63602</xdr:rowOff>
    </xdr:from>
    <xdr:to>
      <xdr:col>19</xdr:col>
      <xdr:colOff>644525</xdr:colOff>
      <xdr:row>97</xdr:row>
      <xdr:rowOff>147473</xdr:rowOff>
    </xdr:to>
    <xdr:cxnSp macro="">
      <xdr:nvCxnSpPr>
        <xdr:cNvPr id="668" name="直線コネクタ 667"/>
        <xdr:cNvCxnSpPr/>
      </xdr:nvCxnSpPr>
      <xdr:spPr>
        <a:xfrm flipV="1">
          <a:off x="12814300" y="16694252"/>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75171</xdr:rowOff>
    </xdr:from>
    <xdr:to>
      <xdr:col>23</xdr:col>
      <xdr:colOff>568325</xdr:colOff>
      <xdr:row>99</xdr:row>
      <xdr:rowOff>5321</xdr:rowOff>
    </xdr:to>
    <xdr:sp macro="" textlink="">
      <xdr:nvSpPr>
        <xdr:cNvPr id="678" name="円/楕円 677"/>
        <xdr:cNvSpPr/>
      </xdr:nvSpPr>
      <xdr:spPr>
        <a:xfrm>
          <a:off x="16268700" y="168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161548</xdr:rowOff>
    </xdr:from>
    <xdr:ext cx="469744" cy="259045"/>
    <xdr:sp macro="" textlink="">
      <xdr:nvSpPr>
        <xdr:cNvPr id="679" name="積立金該当値テキスト"/>
        <xdr:cNvSpPr txBox="1"/>
      </xdr:nvSpPr>
      <xdr:spPr>
        <a:xfrm>
          <a:off x="16370300" y="1679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99568</xdr:rowOff>
    </xdr:from>
    <xdr:to>
      <xdr:col>22</xdr:col>
      <xdr:colOff>415925</xdr:colOff>
      <xdr:row>98</xdr:row>
      <xdr:rowOff>29718</xdr:rowOff>
    </xdr:to>
    <xdr:sp macro="" textlink="">
      <xdr:nvSpPr>
        <xdr:cNvPr id="680" name="円/楕円 679"/>
        <xdr:cNvSpPr/>
      </xdr:nvSpPr>
      <xdr:spPr>
        <a:xfrm>
          <a:off x="15430500" y="167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46245</xdr:rowOff>
    </xdr:from>
    <xdr:ext cx="534377" cy="259045"/>
    <xdr:sp macro="" textlink="">
      <xdr:nvSpPr>
        <xdr:cNvPr id="681" name="テキスト ボックス 680"/>
        <xdr:cNvSpPr txBox="1"/>
      </xdr:nvSpPr>
      <xdr:spPr>
        <a:xfrm>
          <a:off x="15214111" y="1650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24257</xdr:rowOff>
    </xdr:from>
    <xdr:to>
      <xdr:col>21</xdr:col>
      <xdr:colOff>212725</xdr:colOff>
      <xdr:row>98</xdr:row>
      <xdr:rowOff>125857</xdr:rowOff>
    </xdr:to>
    <xdr:sp macro="" textlink="">
      <xdr:nvSpPr>
        <xdr:cNvPr id="682" name="円/楕円 681"/>
        <xdr:cNvSpPr/>
      </xdr:nvSpPr>
      <xdr:spPr>
        <a:xfrm>
          <a:off x="14541500" y="168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116984</xdr:rowOff>
    </xdr:from>
    <xdr:ext cx="534377" cy="259045"/>
    <xdr:sp macro="" textlink="">
      <xdr:nvSpPr>
        <xdr:cNvPr id="683" name="テキスト ボックス 682"/>
        <xdr:cNvSpPr txBox="1"/>
      </xdr:nvSpPr>
      <xdr:spPr>
        <a:xfrm>
          <a:off x="14325111" y="169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12802</xdr:rowOff>
    </xdr:from>
    <xdr:to>
      <xdr:col>20</xdr:col>
      <xdr:colOff>9525</xdr:colOff>
      <xdr:row>97</xdr:row>
      <xdr:rowOff>114402</xdr:rowOff>
    </xdr:to>
    <xdr:sp macro="" textlink="">
      <xdr:nvSpPr>
        <xdr:cNvPr id="684" name="円/楕円 683"/>
        <xdr:cNvSpPr/>
      </xdr:nvSpPr>
      <xdr:spPr>
        <a:xfrm>
          <a:off x="136525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130929</xdr:rowOff>
    </xdr:from>
    <xdr:ext cx="534377" cy="259045"/>
    <xdr:sp macro="" textlink="">
      <xdr:nvSpPr>
        <xdr:cNvPr id="685" name="テキスト ボックス 684"/>
        <xdr:cNvSpPr txBox="1"/>
      </xdr:nvSpPr>
      <xdr:spPr>
        <a:xfrm>
          <a:off x="13436111" y="164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96673</xdr:rowOff>
    </xdr:from>
    <xdr:to>
      <xdr:col>18</xdr:col>
      <xdr:colOff>492125</xdr:colOff>
      <xdr:row>98</xdr:row>
      <xdr:rowOff>26823</xdr:rowOff>
    </xdr:to>
    <xdr:sp macro="" textlink="">
      <xdr:nvSpPr>
        <xdr:cNvPr id="686" name="円/楕円 685"/>
        <xdr:cNvSpPr/>
      </xdr:nvSpPr>
      <xdr:spPr>
        <a:xfrm>
          <a:off x="12763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17950</xdr:rowOff>
    </xdr:from>
    <xdr:ext cx="534377" cy="259045"/>
    <xdr:sp macro="" textlink="">
      <xdr:nvSpPr>
        <xdr:cNvPr id="687" name="テキスト ボックス 686"/>
        <xdr:cNvSpPr txBox="1"/>
      </xdr:nvSpPr>
      <xdr:spPr>
        <a:xfrm>
          <a:off x="12547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11798</xdr:rowOff>
    </xdr:from>
    <xdr:to>
      <xdr:col>32</xdr:col>
      <xdr:colOff>187325</xdr:colOff>
      <xdr:row>76</xdr:row>
      <xdr:rowOff>40762</xdr:rowOff>
    </xdr:to>
    <xdr:cxnSp macro="">
      <xdr:nvCxnSpPr>
        <xdr:cNvPr id="829" name="直線コネクタ 828"/>
        <xdr:cNvCxnSpPr/>
      </xdr:nvCxnSpPr>
      <xdr:spPr>
        <a:xfrm>
          <a:off x="21323300" y="13041998"/>
          <a:ext cx="8382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11798</xdr:rowOff>
    </xdr:from>
    <xdr:to>
      <xdr:col>31</xdr:col>
      <xdr:colOff>34925</xdr:colOff>
      <xdr:row>76</xdr:row>
      <xdr:rowOff>126806</xdr:rowOff>
    </xdr:to>
    <xdr:cxnSp macro="">
      <xdr:nvCxnSpPr>
        <xdr:cNvPr id="832" name="直線コネクタ 831"/>
        <xdr:cNvCxnSpPr/>
      </xdr:nvCxnSpPr>
      <xdr:spPr>
        <a:xfrm flipV="1">
          <a:off x="20434300" y="13041998"/>
          <a:ext cx="889000" cy="1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126806</xdr:rowOff>
    </xdr:from>
    <xdr:to>
      <xdr:col>29</xdr:col>
      <xdr:colOff>517525</xdr:colOff>
      <xdr:row>77</xdr:row>
      <xdr:rowOff>20324</xdr:rowOff>
    </xdr:to>
    <xdr:cxnSp macro="">
      <xdr:nvCxnSpPr>
        <xdr:cNvPr id="835" name="直線コネクタ 834"/>
        <xdr:cNvCxnSpPr/>
      </xdr:nvCxnSpPr>
      <xdr:spPr>
        <a:xfrm flipV="1">
          <a:off x="19545300" y="1315700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20324</xdr:rowOff>
    </xdr:from>
    <xdr:to>
      <xdr:col>28</xdr:col>
      <xdr:colOff>314325</xdr:colOff>
      <xdr:row>77</xdr:row>
      <xdr:rowOff>40281</xdr:rowOff>
    </xdr:to>
    <xdr:cxnSp macro="">
      <xdr:nvCxnSpPr>
        <xdr:cNvPr id="838" name="直線コネクタ 837"/>
        <xdr:cNvCxnSpPr/>
      </xdr:nvCxnSpPr>
      <xdr:spPr>
        <a:xfrm flipV="1">
          <a:off x="18656300" y="13221974"/>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161412</xdr:rowOff>
    </xdr:from>
    <xdr:to>
      <xdr:col>32</xdr:col>
      <xdr:colOff>238125</xdr:colOff>
      <xdr:row>76</xdr:row>
      <xdr:rowOff>91562</xdr:rowOff>
    </xdr:to>
    <xdr:sp macro="" textlink="">
      <xdr:nvSpPr>
        <xdr:cNvPr id="848" name="円/楕円 847"/>
        <xdr:cNvSpPr/>
      </xdr:nvSpPr>
      <xdr:spPr>
        <a:xfrm>
          <a:off x="22110700" y="130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139839</xdr:rowOff>
    </xdr:from>
    <xdr:ext cx="534377" cy="259045"/>
    <xdr:sp macro="" textlink="">
      <xdr:nvSpPr>
        <xdr:cNvPr id="849" name="繰出金該当値テキスト"/>
        <xdr:cNvSpPr txBox="1"/>
      </xdr:nvSpPr>
      <xdr:spPr>
        <a:xfrm>
          <a:off x="22212300" y="129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39,328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132449</xdr:rowOff>
    </xdr:from>
    <xdr:to>
      <xdr:col>31</xdr:col>
      <xdr:colOff>85725</xdr:colOff>
      <xdr:row>76</xdr:row>
      <xdr:rowOff>62598</xdr:rowOff>
    </xdr:to>
    <xdr:sp macro="" textlink="">
      <xdr:nvSpPr>
        <xdr:cNvPr id="850" name="円/楕円 849"/>
        <xdr:cNvSpPr/>
      </xdr:nvSpPr>
      <xdr:spPr>
        <a:xfrm>
          <a:off x="21272500" y="12991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53725</xdr:rowOff>
    </xdr:from>
    <xdr:ext cx="534377" cy="259045"/>
    <xdr:sp macro="" textlink="">
      <xdr:nvSpPr>
        <xdr:cNvPr id="851" name="テキスト ボックス 850"/>
        <xdr:cNvSpPr txBox="1"/>
      </xdr:nvSpPr>
      <xdr:spPr>
        <a:xfrm>
          <a:off x="21056111" y="130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76006</xdr:rowOff>
    </xdr:from>
    <xdr:to>
      <xdr:col>29</xdr:col>
      <xdr:colOff>568325</xdr:colOff>
      <xdr:row>77</xdr:row>
      <xdr:rowOff>6156</xdr:rowOff>
    </xdr:to>
    <xdr:sp macro="" textlink="">
      <xdr:nvSpPr>
        <xdr:cNvPr id="852" name="円/楕円 851"/>
        <xdr:cNvSpPr/>
      </xdr:nvSpPr>
      <xdr:spPr>
        <a:xfrm>
          <a:off x="20383500" y="1310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168733</xdr:rowOff>
    </xdr:from>
    <xdr:ext cx="534377" cy="259045"/>
    <xdr:sp macro="" textlink="">
      <xdr:nvSpPr>
        <xdr:cNvPr id="853" name="テキスト ボックス 852"/>
        <xdr:cNvSpPr txBox="1"/>
      </xdr:nvSpPr>
      <xdr:spPr>
        <a:xfrm>
          <a:off x="20167111" y="131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140974</xdr:rowOff>
    </xdr:from>
    <xdr:to>
      <xdr:col>28</xdr:col>
      <xdr:colOff>365125</xdr:colOff>
      <xdr:row>77</xdr:row>
      <xdr:rowOff>71124</xdr:rowOff>
    </xdr:to>
    <xdr:sp macro="" textlink="">
      <xdr:nvSpPr>
        <xdr:cNvPr id="854" name="円/楕円 853"/>
        <xdr:cNvSpPr/>
      </xdr:nvSpPr>
      <xdr:spPr>
        <a:xfrm>
          <a:off x="19494500" y="131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62251</xdr:rowOff>
    </xdr:from>
    <xdr:ext cx="534377" cy="259045"/>
    <xdr:sp macro="" textlink="">
      <xdr:nvSpPr>
        <xdr:cNvPr id="855" name="テキスト ボックス 854"/>
        <xdr:cNvSpPr txBox="1"/>
      </xdr:nvSpPr>
      <xdr:spPr>
        <a:xfrm>
          <a:off x="19278111" y="132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160931</xdr:rowOff>
    </xdr:from>
    <xdr:to>
      <xdr:col>27</xdr:col>
      <xdr:colOff>161925</xdr:colOff>
      <xdr:row>77</xdr:row>
      <xdr:rowOff>91081</xdr:rowOff>
    </xdr:to>
    <xdr:sp macro="" textlink="">
      <xdr:nvSpPr>
        <xdr:cNvPr id="856" name="円/楕円 855"/>
        <xdr:cNvSpPr/>
      </xdr:nvSpPr>
      <xdr:spPr>
        <a:xfrm>
          <a:off x="18605500" y="1319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82208</xdr:rowOff>
    </xdr:from>
    <xdr:ext cx="534377" cy="259045"/>
    <xdr:sp macro="" textlink="">
      <xdr:nvSpPr>
        <xdr:cNvPr id="857" name="テキスト ボックス 856"/>
        <xdr:cNvSpPr txBox="1"/>
      </xdr:nvSpPr>
      <xdr:spPr>
        <a:xfrm>
          <a:off x="18389111" y="132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３３６，６８７円となっている。主な構成項目である人件費は、住民一人当たり６７，４７０円となっており、類似団体平均と比較すると高い水準にある。主な要因として、ごみ中継施設や町立（幼、小、中）全６校園の各給食施設（自校方式）、保育所、ペガサスホールなどの運営を直営で行っているために、職員数が類似団体平均と比較して多いことが主な要因であり、行政サービスの提供方法の差異によるものと言える</a:t>
          </a:r>
          <a:r>
            <a:rPr kumimoji="1" lang="ja-JP" altLang="ja-JP" sz="1400">
              <a:solidFill>
                <a:schemeClr val="dk1"/>
              </a:solidFill>
              <a:effectLst/>
              <a:latin typeface="+mn-lt"/>
              <a:ea typeface="+mn-ea"/>
              <a:cs typeface="+mn-cs"/>
            </a:rPr>
            <a:t>。</a:t>
          </a:r>
          <a:r>
            <a:rPr kumimoji="1" lang="ja-JP" altLang="en-US" sz="1300">
              <a:latin typeface="ＭＳ Ｐゴシック"/>
            </a:rPr>
            <a:t>今後も、定年退職を控えている職員が多いため、退職者数と採用者数の均衡を図り、引き続き、定員の適正化を進め人件費の抑制に努める。物件費は類似団体平均と比較すると低い水準にあるが、今年度、住民一人当たりのコストが４，７４９円（１２．１％）増加している主な要因としては、ごみ処理の民間委託が開始されたことが挙げられる。今後は、人件費に係る住民一人あたりのコストの水準が高いことを考慮し、業務の民間委託化の推進、指定管理制度の導入を進めていき、優先度の低い事務事業については、計画的に廃止・縮小を進め物件費の削減に努める。普通建設事業費（うち新規整備）について、住民一人当たりのコストが大きく増加しているのは、防災行政無線デジタル化整備事業及びごみ中継施設建設事業が主な要因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22,873
22,734
6.14
7,934,343
7,701,031
166,082
4,938,710
12,957,926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165989</xdr:rowOff>
    </xdr:from>
    <xdr:to>
      <xdr:col>6</xdr:col>
      <xdr:colOff>511175</xdr:colOff>
      <xdr:row>33</xdr:row>
      <xdr:rowOff>56261</xdr:rowOff>
    </xdr:to>
    <xdr:cxnSp macro="">
      <xdr:nvCxnSpPr>
        <xdr:cNvPr id="61" name="直線コネクタ 60"/>
        <xdr:cNvCxnSpPr/>
      </xdr:nvCxnSpPr>
      <xdr:spPr>
        <a:xfrm>
          <a:off x="3797300" y="5652389"/>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165989</xdr:rowOff>
    </xdr:from>
    <xdr:to>
      <xdr:col>5</xdr:col>
      <xdr:colOff>358775</xdr:colOff>
      <xdr:row>33</xdr:row>
      <xdr:rowOff>112268</xdr:rowOff>
    </xdr:to>
    <xdr:cxnSp macro="">
      <xdr:nvCxnSpPr>
        <xdr:cNvPr id="64" name="直線コネクタ 63"/>
        <xdr:cNvCxnSpPr/>
      </xdr:nvCxnSpPr>
      <xdr:spPr>
        <a:xfrm flipV="1">
          <a:off x="2908300" y="5652389"/>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112268</xdr:rowOff>
    </xdr:from>
    <xdr:to>
      <xdr:col>4</xdr:col>
      <xdr:colOff>155575</xdr:colOff>
      <xdr:row>34</xdr:row>
      <xdr:rowOff>28829</xdr:rowOff>
    </xdr:to>
    <xdr:cxnSp macro="">
      <xdr:nvCxnSpPr>
        <xdr:cNvPr id="67" name="直線コネクタ 66"/>
        <xdr:cNvCxnSpPr/>
      </xdr:nvCxnSpPr>
      <xdr:spPr>
        <a:xfrm flipV="1">
          <a:off x="2019300" y="5770118"/>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28829</xdr:rowOff>
    </xdr:from>
    <xdr:to>
      <xdr:col>2</xdr:col>
      <xdr:colOff>638175</xdr:colOff>
      <xdr:row>34</xdr:row>
      <xdr:rowOff>42545</xdr:rowOff>
    </xdr:to>
    <xdr:cxnSp macro="">
      <xdr:nvCxnSpPr>
        <xdr:cNvPr id="70" name="直線コネクタ 69"/>
        <xdr:cNvCxnSpPr/>
      </xdr:nvCxnSpPr>
      <xdr:spPr>
        <a:xfrm flipV="1">
          <a:off x="1130300" y="58581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5461</xdr:rowOff>
    </xdr:from>
    <xdr:to>
      <xdr:col>6</xdr:col>
      <xdr:colOff>561975</xdr:colOff>
      <xdr:row>33</xdr:row>
      <xdr:rowOff>107061</xdr:rowOff>
    </xdr:to>
    <xdr:sp macro="" textlink="">
      <xdr:nvSpPr>
        <xdr:cNvPr id="80" name="円/楕円 79"/>
        <xdr:cNvSpPr/>
      </xdr:nvSpPr>
      <xdr:spPr>
        <a:xfrm>
          <a:off x="45847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28338</xdr:rowOff>
    </xdr:from>
    <xdr:ext cx="469744" cy="259045"/>
    <xdr:sp macro="" textlink="">
      <xdr:nvSpPr>
        <xdr:cNvPr id="81" name="議会費該当値テキスト"/>
        <xdr:cNvSpPr txBox="1"/>
      </xdr:nvSpPr>
      <xdr:spPr>
        <a:xfrm>
          <a:off x="4686300" y="55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115189</xdr:rowOff>
    </xdr:from>
    <xdr:to>
      <xdr:col>5</xdr:col>
      <xdr:colOff>409575</xdr:colOff>
      <xdr:row>33</xdr:row>
      <xdr:rowOff>45339</xdr:rowOff>
    </xdr:to>
    <xdr:sp macro="" textlink="">
      <xdr:nvSpPr>
        <xdr:cNvPr id="82" name="円/楕円 81"/>
        <xdr:cNvSpPr/>
      </xdr:nvSpPr>
      <xdr:spPr>
        <a:xfrm>
          <a:off x="3746500" y="56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61866</xdr:rowOff>
    </xdr:from>
    <xdr:ext cx="469744" cy="259045"/>
    <xdr:sp macro="" textlink="">
      <xdr:nvSpPr>
        <xdr:cNvPr id="83" name="テキスト ボックス 82"/>
        <xdr:cNvSpPr txBox="1"/>
      </xdr:nvSpPr>
      <xdr:spPr>
        <a:xfrm>
          <a:off x="3562427" y="537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61468</xdr:rowOff>
    </xdr:from>
    <xdr:to>
      <xdr:col>4</xdr:col>
      <xdr:colOff>206375</xdr:colOff>
      <xdr:row>33</xdr:row>
      <xdr:rowOff>163068</xdr:rowOff>
    </xdr:to>
    <xdr:sp macro="" textlink="">
      <xdr:nvSpPr>
        <xdr:cNvPr id="84" name="円/楕円 83"/>
        <xdr:cNvSpPr/>
      </xdr:nvSpPr>
      <xdr:spPr>
        <a:xfrm>
          <a:off x="2857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8145</xdr:rowOff>
    </xdr:from>
    <xdr:ext cx="469744" cy="259045"/>
    <xdr:sp macro="" textlink="">
      <xdr:nvSpPr>
        <xdr:cNvPr id="85" name="テキスト ボックス 84"/>
        <xdr:cNvSpPr txBox="1"/>
      </xdr:nvSpPr>
      <xdr:spPr>
        <a:xfrm>
          <a:off x="2673427"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149479</xdr:rowOff>
    </xdr:from>
    <xdr:to>
      <xdr:col>3</xdr:col>
      <xdr:colOff>3175</xdr:colOff>
      <xdr:row>34</xdr:row>
      <xdr:rowOff>79629</xdr:rowOff>
    </xdr:to>
    <xdr:sp macro="" textlink="">
      <xdr:nvSpPr>
        <xdr:cNvPr id="86" name="円/楕円 85"/>
        <xdr:cNvSpPr/>
      </xdr:nvSpPr>
      <xdr:spPr>
        <a:xfrm>
          <a:off x="19685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96156</xdr:rowOff>
    </xdr:from>
    <xdr:ext cx="469744" cy="259045"/>
    <xdr:sp macro="" textlink="">
      <xdr:nvSpPr>
        <xdr:cNvPr id="87" name="テキスト ボックス 86"/>
        <xdr:cNvSpPr txBox="1"/>
      </xdr:nvSpPr>
      <xdr:spPr>
        <a:xfrm>
          <a:off x="1784427"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163195</xdr:rowOff>
    </xdr:from>
    <xdr:to>
      <xdr:col>1</xdr:col>
      <xdr:colOff>485775</xdr:colOff>
      <xdr:row>34</xdr:row>
      <xdr:rowOff>93345</xdr:rowOff>
    </xdr:to>
    <xdr:sp macro="" textlink="">
      <xdr:nvSpPr>
        <xdr:cNvPr id="88" name="円/楕円 87"/>
        <xdr:cNvSpPr/>
      </xdr:nvSpPr>
      <xdr:spPr>
        <a:xfrm>
          <a:off x="1079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109872</xdr:rowOff>
    </xdr:from>
    <xdr:ext cx="469744" cy="259045"/>
    <xdr:sp macro="" textlink="">
      <xdr:nvSpPr>
        <xdr:cNvPr id="89" name="テキスト ボックス 88"/>
        <xdr:cNvSpPr txBox="1"/>
      </xdr:nvSpPr>
      <xdr:spPr>
        <a:xfrm>
          <a:off x="895427" y="5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67297</xdr:rowOff>
    </xdr:from>
    <xdr:to>
      <xdr:col>6</xdr:col>
      <xdr:colOff>510540</xdr:colOff>
      <xdr:row>58</xdr:row>
      <xdr:rowOff>10980</xdr:rowOff>
    </xdr:to>
    <xdr:cxnSp macro="">
      <xdr:nvCxnSpPr>
        <xdr:cNvPr id="111" name="直線コネクタ 110"/>
        <xdr:cNvCxnSpPr/>
      </xdr:nvCxnSpPr>
      <xdr:spPr>
        <a:xfrm flipV="1">
          <a:off x="4633595" y="9154147"/>
          <a:ext cx="1270" cy="800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14807</xdr:rowOff>
    </xdr:from>
    <xdr:ext cx="534377" cy="259045"/>
    <xdr:sp macro="" textlink="">
      <xdr:nvSpPr>
        <xdr:cNvPr id="112" name="総務費最小値テキスト"/>
        <xdr:cNvSpPr txBox="1"/>
      </xdr:nvSpPr>
      <xdr:spPr>
        <a:xfrm>
          <a:off x="4686300" y="99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10980</xdr:rowOff>
    </xdr:from>
    <xdr:to>
      <xdr:col>6</xdr:col>
      <xdr:colOff>600075</xdr:colOff>
      <xdr:row>58</xdr:row>
      <xdr:rowOff>10980</xdr:rowOff>
    </xdr:to>
    <xdr:cxnSp macro="">
      <xdr:nvCxnSpPr>
        <xdr:cNvPr id="113" name="直線コネクタ 112"/>
        <xdr:cNvCxnSpPr/>
      </xdr:nvCxnSpPr>
      <xdr:spPr>
        <a:xfrm>
          <a:off x="4546600" y="995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13974</xdr:rowOff>
    </xdr:from>
    <xdr:ext cx="599010" cy="259045"/>
    <xdr:sp macro="" textlink="">
      <xdr:nvSpPr>
        <xdr:cNvPr id="114" name="総務費最大値テキスト"/>
        <xdr:cNvSpPr txBox="1"/>
      </xdr:nvSpPr>
      <xdr:spPr>
        <a:xfrm>
          <a:off x="4686300" y="892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53</xdr:row>
      <xdr:rowOff>67297</xdr:rowOff>
    </xdr:from>
    <xdr:to>
      <xdr:col>6</xdr:col>
      <xdr:colOff>600075</xdr:colOff>
      <xdr:row>53</xdr:row>
      <xdr:rowOff>67297</xdr:rowOff>
    </xdr:to>
    <xdr:cxnSp macro="">
      <xdr:nvCxnSpPr>
        <xdr:cNvPr id="115" name="直線コネクタ 114"/>
        <xdr:cNvCxnSpPr/>
      </xdr:nvCxnSpPr>
      <xdr:spPr>
        <a:xfrm>
          <a:off x="4546600" y="915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36007</xdr:rowOff>
    </xdr:from>
    <xdr:to>
      <xdr:col>6</xdr:col>
      <xdr:colOff>511175</xdr:colOff>
      <xdr:row>57</xdr:row>
      <xdr:rowOff>88626</xdr:rowOff>
    </xdr:to>
    <xdr:cxnSp macro="">
      <xdr:nvCxnSpPr>
        <xdr:cNvPr id="116" name="直線コネクタ 115"/>
        <xdr:cNvCxnSpPr/>
      </xdr:nvCxnSpPr>
      <xdr:spPr>
        <a:xfrm>
          <a:off x="3797300" y="9808657"/>
          <a:ext cx="838200" cy="5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37093</xdr:rowOff>
    </xdr:from>
    <xdr:ext cx="534377" cy="259045"/>
    <xdr:sp macro="" textlink="">
      <xdr:nvSpPr>
        <xdr:cNvPr id="117" name="総務費平均値テキスト"/>
        <xdr:cNvSpPr txBox="1"/>
      </xdr:nvSpPr>
      <xdr:spPr>
        <a:xfrm>
          <a:off x="4686300" y="9638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14216</xdr:rowOff>
    </xdr:from>
    <xdr:to>
      <xdr:col>6</xdr:col>
      <xdr:colOff>561975</xdr:colOff>
      <xdr:row>57</xdr:row>
      <xdr:rowOff>115816</xdr:rowOff>
    </xdr:to>
    <xdr:sp macro="" textlink="">
      <xdr:nvSpPr>
        <xdr:cNvPr id="118" name="フローチャート : 判断 117"/>
        <xdr:cNvSpPr/>
      </xdr:nvSpPr>
      <xdr:spPr>
        <a:xfrm>
          <a:off x="4584700" y="978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152648</xdr:rowOff>
    </xdr:from>
    <xdr:to>
      <xdr:col>5</xdr:col>
      <xdr:colOff>358775</xdr:colOff>
      <xdr:row>57</xdr:row>
      <xdr:rowOff>36007</xdr:rowOff>
    </xdr:to>
    <xdr:cxnSp macro="">
      <xdr:nvCxnSpPr>
        <xdr:cNvPr id="119" name="直線コネクタ 118"/>
        <xdr:cNvCxnSpPr/>
      </xdr:nvCxnSpPr>
      <xdr:spPr>
        <a:xfrm>
          <a:off x="2908300" y="9753848"/>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15112</xdr:rowOff>
    </xdr:from>
    <xdr:to>
      <xdr:col>5</xdr:col>
      <xdr:colOff>409575</xdr:colOff>
      <xdr:row>57</xdr:row>
      <xdr:rowOff>116712</xdr:rowOff>
    </xdr:to>
    <xdr:sp macro="" textlink="">
      <xdr:nvSpPr>
        <xdr:cNvPr id="120" name="フローチャート : 判断 119"/>
        <xdr:cNvSpPr/>
      </xdr:nvSpPr>
      <xdr:spPr>
        <a:xfrm>
          <a:off x="3746500" y="97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107839</xdr:rowOff>
    </xdr:from>
    <xdr:ext cx="534377" cy="259045"/>
    <xdr:sp macro="" textlink="">
      <xdr:nvSpPr>
        <xdr:cNvPr id="121" name="テキスト ボックス 120"/>
        <xdr:cNvSpPr txBox="1"/>
      </xdr:nvSpPr>
      <xdr:spPr>
        <a:xfrm>
          <a:off x="3530111" y="988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64404</xdr:rowOff>
    </xdr:from>
    <xdr:to>
      <xdr:col>4</xdr:col>
      <xdr:colOff>155575</xdr:colOff>
      <xdr:row>56</xdr:row>
      <xdr:rowOff>152648</xdr:rowOff>
    </xdr:to>
    <xdr:cxnSp macro="">
      <xdr:nvCxnSpPr>
        <xdr:cNvPr id="122" name="直線コネクタ 121"/>
        <xdr:cNvCxnSpPr/>
      </xdr:nvCxnSpPr>
      <xdr:spPr>
        <a:xfrm>
          <a:off x="2019300" y="8979804"/>
          <a:ext cx="889000" cy="7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14870</xdr:rowOff>
    </xdr:from>
    <xdr:to>
      <xdr:col>4</xdr:col>
      <xdr:colOff>206375</xdr:colOff>
      <xdr:row>57</xdr:row>
      <xdr:rowOff>116470</xdr:rowOff>
    </xdr:to>
    <xdr:sp macro="" textlink="">
      <xdr:nvSpPr>
        <xdr:cNvPr id="123" name="フローチャート : 判断 122"/>
        <xdr:cNvSpPr/>
      </xdr:nvSpPr>
      <xdr:spPr>
        <a:xfrm>
          <a:off x="2857500" y="97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107597</xdr:rowOff>
    </xdr:from>
    <xdr:ext cx="534377" cy="259045"/>
    <xdr:sp macro="" textlink="">
      <xdr:nvSpPr>
        <xdr:cNvPr id="124" name="テキスト ボックス 123"/>
        <xdr:cNvSpPr txBox="1"/>
      </xdr:nvSpPr>
      <xdr:spPr>
        <a:xfrm>
          <a:off x="2641111" y="98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64404</xdr:rowOff>
    </xdr:from>
    <xdr:to>
      <xdr:col>2</xdr:col>
      <xdr:colOff>638175</xdr:colOff>
      <xdr:row>57</xdr:row>
      <xdr:rowOff>73140</xdr:rowOff>
    </xdr:to>
    <xdr:cxnSp macro="">
      <xdr:nvCxnSpPr>
        <xdr:cNvPr id="125" name="直線コネクタ 124"/>
        <xdr:cNvCxnSpPr/>
      </xdr:nvCxnSpPr>
      <xdr:spPr>
        <a:xfrm flipV="1">
          <a:off x="1130300" y="8979804"/>
          <a:ext cx="889000" cy="86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7706</xdr:rowOff>
    </xdr:from>
    <xdr:to>
      <xdr:col>3</xdr:col>
      <xdr:colOff>3175</xdr:colOff>
      <xdr:row>57</xdr:row>
      <xdr:rowOff>109306</xdr:rowOff>
    </xdr:to>
    <xdr:sp macro="" textlink="">
      <xdr:nvSpPr>
        <xdr:cNvPr id="126" name="フローチャート : 判断 125"/>
        <xdr:cNvSpPr/>
      </xdr:nvSpPr>
      <xdr:spPr>
        <a:xfrm>
          <a:off x="1968500" y="978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100433</xdr:rowOff>
    </xdr:from>
    <xdr:ext cx="534377" cy="259045"/>
    <xdr:sp macro="" textlink="">
      <xdr:nvSpPr>
        <xdr:cNvPr id="127" name="テキスト ボックス 126"/>
        <xdr:cNvSpPr txBox="1"/>
      </xdr:nvSpPr>
      <xdr:spPr>
        <a:xfrm>
          <a:off x="1752111" y="98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163410</xdr:rowOff>
    </xdr:from>
    <xdr:to>
      <xdr:col>1</xdr:col>
      <xdr:colOff>485775</xdr:colOff>
      <xdr:row>57</xdr:row>
      <xdr:rowOff>93560</xdr:rowOff>
    </xdr:to>
    <xdr:sp macro="" textlink="">
      <xdr:nvSpPr>
        <xdr:cNvPr id="128" name="フローチャート : 判断 127"/>
        <xdr:cNvSpPr/>
      </xdr:nvSpPr>
      <xdr:spPr>
        <a:xfrm>
          <a:off x="1079500" y="97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110087</xdr:rowOff>
    </xdr:from>
    <xdr:ext cx="534377" cy="259045"/>
    <xdr:sp macro="" textlink="">
      <xdr:nvSpPr>
        <xdr:cNvPr id="129" name="テキスト ボックス 128"/>
        <xdr:cNvSpPr txBox="1"/>
      </xdr:nvSpPr>
      <xdr:spPr>
        <a:xfrm>
          <a:off x="863111" y="95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37826</xdr:rowOff>
    </xdr:from>
    <xdr:to>
      <xdr:col>6</xdr:col>
      <xdr:colOff>561975</xdr:colOff>
      <xdr:row>57</xdr:row>
      <xdr:rowOff>139426</xdr:rowOff>
    </xdr:to>
    <xdr:sp macro="" textlink="">
      <xdr:nvSpPr>
        <xdr:cNvPr id="135" name="円/楕円 134"/>
        <xdr:cNvSpPr/>
      </xdr:nvSpPr>
      <xdr:spPr>
        <a:xfrm>
          <a:off x="4584700" y="98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164093</xdr:rowOff>
    </xdr:from>
    <xdr:ext cx="534377" cy="259045"/>
    <xdr:sp macro="" textlink="">
      <xdr:nvSpPr>
        <xdr:cNvPr id="136" name="総務費該当値テキスト"/>
        <xdr:cNvSpPr txBox="1"/>
      </xdr:nvSpPr>
      <xdr:spPr>
        <a:xfrm>
          <a:off x="4686300" y="976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156657</xdr:rowOff>
    </xdr:from>
    <xdr:to>
      <xdr:col>5</xdr:col>
      <xdr:colOff>409575</xdr:colOff>
      <xdr:row>57</xdr:row>
      <xdr:rowOff>86807</xdr:rowOff>
    </xdr:to>
    <xdr:sp macro="" textlink="">
      <xdr:nvSpPr>
        <xdr:cNvPr id="137" name="円/楕円 136"/>
        <xdr:cNvSpPr/>
      </xdr:nvSpPr>
      <xdr:spPr>
        <a:xfrm>
          <a:off x="3746500" y="97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103334</xdr:rowOff>
    </xdr:from>
    <xdr:ext cx="534377" cy="259045"/>
    <xdr:sp macro="" textlink="">
      <xdr:nvSpPr>
        <xdr:cNvPr id="138" name="テキスト ボックス 137"/>
        <xdr:cNvSpPr txBox="1"/>
      </xdr:nvSpPr>
      <xdr:spPr>
        <a:xfrm>
          <a:off x="3530111" y="953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101848</xdr:rowOff>
    </xdr:from>
    <xdr:to>
      <xdr:col>4</xdr:col>
      <xdr:colOff>206375</xdr:colOff>
      <xdr:row>57</xdr:row>
      <xdr:rowOff>31998</xdr:rowOff>
    </xdr:to>
    <xdr:sp macro="" textlink="">
      <xdr:nvSpPr>
        <xdr:cNvPr id="139" name="円/楕円 138"/>
        <xdr:cNvSpPr/>
      </xdr:nvSpPr>
      <xdr:spPr>
        <a:xfrm>
          <a:off x="2857500" y="97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48525</xdr:rowOff>
    </xdr:from>
    <xdr:ext cx="534377" cy="259045"/>
    <xdr:sp macro="" textlink="">
      <xdr:nvSpPr>
        <xdr:cNvPr id="140" name="テキスト ボックス 139"/>
        <xdr:cNvSpPr txBox="1"/>
      </xdr:nvSpPr>
      <xdr:spPr>
        <a:xfrm>
          <a:off x="2641111" y="94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13604</xdr:rowOff>
    </xdr:from>
    <xdr:to>
      <xdr:col>3</xdr:col>
      <xdr:colOff>3175</xdr:colOff>
      <xdr:row>52</xdr:row>
      <xdr:rowOff>115204</xdr:rowOff>
    </xdr:to>
    <xdr:sp macro="" textlink="">
      <xdr:nvSpPr>
        <xdr:cNvPr id="141" name="円/楕円 140"/>
        <xdr:cNvSpPr/>
      </xdr:nvSpPr>
      <xdr:spPr>
        <a:xfrm>
          <a:off x="1968500" y="89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131731</xdr:rowOff>
    </xdr:from>
    <xdr:ext cx="599010" cy="259045"/>
    <xdr:sp macro="" textlink="">
      <xdr:nvSpPr>
        <xdr:cNvPr id="142" name="テキスト ボックス 141"/>
        <xdr:cNvSpPr txBox="1"/>
      </xdr:nvSpPr>
      <xdr:spPr>
        <a:xfrm>
          <a:off x="1719794" y="87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22340</xdr:rowOff>
    </xdr:from>
    <xdr:to>
      <xdr:col>1</xdr:col>
      <xdr:colOff>485775</xdr:colOff>
      <xdr:row>57</xdr:row>
      <xdr:rowOff>123940</xdr:rowOff>
    </xdr:to>
    <xdr:sp macro="" textlink="">
      <xdr:nvSpPr>
        <xdr:cNvPr id="143" name="円/楕円 142"/>
        <xdr:cNvSpPr/>
      </xdr:nvSpPr>
      <xdr:spPr>
        <a:xfrm>
          <a:off x="1079500" y="97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115067</xdr:rowOff>
    </xdr:from>
    <xdr:ext cx="534377" cy="259045"/>
    <xdr:sp macro="" textlink="">
      <xdr:nvSpPr>
        <xdr:cNvPr id="144" name="テキスト ボックス 143"/>
        <xdr:cNvSpPr txBox="1"/>
      </xdr:nvSpPr>
      <xdr:spPr>
        <a:xfrm>
          <a:off x="863111" y="98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1" name="直線コネクタ 170"/>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2"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3" name="直線コネクタ 172"/>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4"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5" name="直線コネクタ 174"/>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150357</xdr:rowOff>
    </xdr:from>
    <xdr:to>
      <xdr:col>6</xdr:col>
      <xdr:colOff>511175</xdr:colOff>
      <xdr:row>79</xdr:row>
      <xdr:rowOff>8418</xdr:rowOff>
    </xdr:to>
    <xdr:cxnSp macro="">
      <xdr:nvCxnSpPr>
        <xdr:cNvPr id="176" name="直線コネクタ 175"/>
        <xdr:cNvCxnSpPr/>
      </xdr:nvCxnSpPr>
      <xdr:spPr>
        <a:xfrm flipV="1">
          <a:off x="3797300" y="13523457"/>
          <a:ext cx="838200" cy="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7"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78" name="フローチャート : 判断 177"/>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8418</xdr:rowOff>
    </xdr:from>
    <xdr:to>
      <xdr:col>5</xdr:col>
      <xdr:colOff>358775</xdr:colOff>
      <xdr:row>79</xdr:row>
      <xdr:rowOff>40563</xdr:rowOff>
    </xdr:to>
    <xdr:cxnSp macro="">
      <xdr:nvCxnSpPr>
        <xdr:cNvPr id="179" name="直線コネクタ 178"/>
        <xdr:cNvCxnSpPr/>
      </xdr:nvCxnSpPr>
      <xdr:spPr>
        <a:xfrm flipV="1">
          <a:off x="2908300" y="13552968"/>
          <a:ext cx="889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0" name="フローチャート : 判断 179"/>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1" name="テキスト ボックス 180"/>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40563</xdr:rowOff>
    </xdr:from>
    <xdr:to>
      <xdr:col>4</xdr:col>
      <xdr:colOff>155575</xdr:colOff>
      <xdr:row>79</xdr:row>
      <xdr:rowOff>132722</xdr:rowOff>
    </xdr:to>
    <xdr:cxnSp macro="">
      <xdr:nvCxnSpPr>
        <xdr:cNvPr id="182" name="直線コネクタ 181"/>
        <xdr:cNvCxnSpPr/>
      </xdr:nvCxnSpPr>
      <xdr:spPr>
        <a:xfrm flipV="1">
          <a:off x="2019300" y="13585113"/>
          <a:ext cx="8890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3" name="フローチャート : 判断 182"/>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4" name="テキスト ボックス 183"/>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132722</xdr:rowOff>
    </xdr:from>
    <xdr:to>
      <xdr:col>2</xdr:col>
      <xdr:colOff>638175</xdr:colOff>
      <xdr:row>79</xdr:row>
      <xdr:rowOff>142509</xdr:rowOff>
    </xdr:to>
    <xdr:cxnSp macro="">
      <xdr:nvCxnSpPr>
        <xdr:cNvPr id="185" name="直線コネクタ 184"/>
        <xdr:cNvCxnSpPr/>
      </xdr:nvCxnSpPr>
      <xdr:spPr>
        <a:xfrm flipV="1">
          <a:off x="1130300" y="13677272"/>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6" name="フローチャート : 判断 185"/>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7" name="テキスト ボックス 186"/>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88" name="フローチャート : 判断 187"/>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89" name="テキスト ボックス 188"/>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99557</xdr:rowOff>
    </xdr:from>
    <xdr:to>
      <xdr:col>6</xdr:col>
      <xdr:colOff>561975</xdr:colOff>
      <xdr:row>79</xdr:row>
      <xdr:rowOff>29707</xdr:rowOff>
    </xdr:to>
    <xdr:sp macro="" textlink="">
      <xdr:nvSpPr>
        <xdr:cNvPr id="195" name="円/楕円 194"/>
        <xdr:cNvSpPr/>
      </xdr:nvSpPr>
      <xdr:spPr>
        <a:xfrm>
          <a:off x="4584700" y="134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77984</xdr:rowOff>
    </xdr:from>
    <xdr:ext cx="599010" cy="259045"/>
    <xdr:sp macro="" textlink="">
      <xdr:nvSpPr>
        <xdr:cNvPr id="196" name="民生費該当値テキスト"/>
        <xdr:cNvSpPr txBox="1"/>
      </xdr:nvSpPr>
      <xdr:spPr>
        <a:xfrm>
          <a:off x="4686300" y="134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129068</xdr:rowOff>
    </xdr:from>
    <xdr:to>
      <xdr:col>5</xdr:col>
      <xdr:colOff>409575</xdr:colOff>
      <xdr:row>79</xdr:row>
      <xdr:rowOff>59218</xdr:rowOff>
    </xdr:to>
    <xdr:sp macro="" textlink="">
      <xdr:nvSpPr>
        <xdr:cNvPr id="197" name="円/楕円 196"/>
        <xdr:cNvSpPr/>
      </xdr:nvSpPr>
      <xdr:spPr>
        <a:xfrm>
          <a:off x="3746500" y="135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50345</xdr:rowOff>
    </xdr:from>
    <xdr:ext cx="534377" cy="259045"/>
    <xdr:sp macro="" textlink="">
      <xdr:nvSpPr>
        <xdr:cNvPr id="198" name="テキスト ボックス 197"/>
        <xdr:cNvSpPr txBox="1"/>
      </xdr:nvSpPr>
      <xdr:spPr>
        <a:xfrm>
          <a:off x="3530111" y="1359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161213</xdr:rowOff>
    </xdr:from>
    <xdr:to>
      <xdr:col>4</xdr:col>
      <xdr:colOff>206375</xdr:colOff>
      <xdr:row>79</xdr:row>
      <xdr:rowOff>91363</xdr:rowOff>
    </xdr:to>
    <xdr:sp macro="" textlink="">
      <xdr:nvSpPr>
        <xdr:cNvPr id="199" name="円/楕円 198"/>
        <xdr:cNvSpPr/>
      </xdr:nvSpPr>
      <xdr:spPr>
        <a:xfrm>
          <a:off x="2857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82490</xdr:rowOff>
    </xdr:from>
    <xdr:ext cx="534377" cy="259045"/>
    <xdr:sp macro="" textlink="">
      <xdr:nvSpPr>
        <xdr:cNvPr id="200" name="テキスト ボックス 199"/>
        <xdr:cNvSpPr txBox="1"/>
      </xdr:nvSpPr>
      <xdr:spPr>
        <a:xfrm>
          <a:off x="2641111" y="136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81922</xdr:rowOff>
    </xdr:from>
    <xdr:to>
      <xdr:col>3</xdr:col>
      <xdr:colOff>3175</xdr:colOff>
      <xdr:row>80</xdr:row>
      <xdr:rowOff>12072</xdr:rowOff>
    </xdr:to>
    <xdr:sp macro="" textlink="">
      <xdr:nvSpPr>
        <xdr:cNvPr id="201" name="円/楕円 200"/>
        <xdr:cNvSpPr/>
      </xdr:nvSpPr>
      <xdr:spPr>
        <a:xfrm>
          <a:off x="1968500" y="136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80</xdr:row>
      <xdr:rowOff>3199</xdr:rowOff>
    </xdr:from>
    <xdr:ext cx="534377" cy="259045"/>
    <xdr:sp macro="" textlink="">
      <xdr:nvSpPr>
        <xdr:cNvPr id="202" name="テキスト ボックス 201"/>
        <xdr:cNvSpPr txBox="1"/>
      </xdr:nvSpPr>
      <xdr:spPr>
        <a:xfrm>
          <a:off x="1752111" y="137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91709</xdr:rowOff>
    </xdr:from>
    <xdr:to>
      <xdr:col>1</xdr:col>
      <xdr:colOff>485775</xdr:colOff>
      <xdr:row>80</xdr:row>
      <xdr:rowOff>21859</xdr:rowOff>
    </xdr:to>
    <xdr:sp macro="" textlink="">
      <xdr:nvSpPr>
        <xdr:cNvPr id="203" name="円/楕円 202"/>
        <xdr:cNvSpPr/>
      </xdr:nvSpPr>
      <xdr:spPr>
        <a:xfrm>
          <a:off x="1079500" y="136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12986</xdr:rowOff>
    </xdr:from>
    <xdr:ext cx="534377" cy="259045"/>
    <xdr:sp macro="" textlink="">
      <xdr:nvSpPr>
        <xdr:cNvPr id="204" name="テキスト ボックス 203"/>
        <xdr:cNvSpPr txBox="1"/>
      </xdr:nvSpPr>
      <xdr:spPr>
        <a:xfrm>
          <a:off x="863111" y="137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28" name="直線コネクタ 227"/>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29"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0" name="直線コネクタ 229"/>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1"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2" name="直線コネクタ 231"/>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44811</xdr:rowOff>
    </xdr:from>
    <xdr:to>
      <xdr:col>6</xdr:col>
      <xdr:colOff>511175</xdr:colOff>
      <xdr:row>98</xdr:row>
      <xdr:rowOff>101456</xdr:rowOff>
    </xdr:to>
    <xdr:cxnSp macro="">
      <xdr:nvCxnSpPr>
        <xdr:cNvPr id="233" name="直線コネクタ 232"/>
        <xdr:cNvCxnSpPr/>
      </xdr:nvCxnSpPr>
      <xdr:spPr>
        <a:xfrm flipV="1">
          <a:off x="3797300" y="16846911"/>
          <a:ext cx="838200" cy="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4"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5" name="フローチャート : 判断 234"/>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101456</xdr:rowOff>
    </xdr:from>
    <xdr:to>
      <xdr:col>5</xdr:col>
      <xdr:colOff>358775</xdr:colOff>
      <xdr:row>98</xdr:row>
      <xdr:rowOff>101581</xdr:rowOff>
    </xdr:to>
    <xdr:cxnSp macro="">
      <xdr:nvCxnSpPr>
        <xdr:cNvPr id="236" name="直線コネクタ 235"/>
        <xdr:cNvCxnSpPr/>
      </xdr:nvCxnSpPr>
      <xdr:spPr>
        <a:xfrm flipV="1">
          <a:off x="2908300" y="16903556"/>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7" name="フローチャート : 判断 236"/>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38" name="テキスト ボックス 237"/>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100492</xdr:rowOff>
    </xdr:from>
    <xdr:to>
      <xdr:col>4</xdr:col>
      <xdr:colOff>155575</xdr:colOff>
      <xdr:row>98</xdr:row>
      <xdr:rowOff>101581</xdr:rowOff>
    </xdr:to>
    <xdr:cxnSp macro="">
      <xdr:nvCxnSpPr>
        <xdr:cNvPr id="239" name="直線コネクタ 238"/>
        <xdr:cNvCxnSpPr/>
      </xdr:nvCxnSpPr>
      <xdr:spPr>
        <a:xfrm>
          <a:off x="2019300" y="1690259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0" name="フローチャート : 判断 239"/>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1" name="テキスト ボックス 240"/>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100492</xdr:rowOff>
    </xdr:from>
    <xdr:to>
      <xdr:col>2</xdr:col>
      <xdr:colOff>638175</xdr:colOff>
      <xdr:row>98</xdr:row>
      <xdr:rowOff>107593</xdr:rowOff>
    </xdr:to>
    <xdr:cxnSp macro="">
      <xdr:nvCxnSpPr>
        <xdr:cNvPr id="242" name="直線コネクタ 241"/>
        <xdr:cNvCxnSpPr/>
      </xdr:nvCxnSpPr>
      <xdr:spPr>
        <a:xfrm flipV="1">
          <a:off x="1130300" y="16902592"/>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3" name="フローチャート : 判断 242"/>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4" name="テキスト ボックス 243"/>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5" name="フローチャート : 判断 244"/>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6" name="テキスト ボックス 245"/>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165461</xdr:rowOff>
    </xdr:from>
    <xdr:to>
      <xdr:col>6</xdr:col>
      <xdr:colOff>561975</xdr:colOff>
      <xdr:row>98</xdr:row>
      <xdr:rowOff>95611</xdr:rowOff>
    </xdr:to>
    <xdr:sp macro="" textlink="">
      <xdr:nvSpPr>
        <xdr:cNvPr id="252" name="円/楕円 251"/>
        <xdr:cNvSpPr/>
      </xdr:nvSpPr>
      <xdr:spPr>
        <a:xfrm>
          <a:off x="4584700" y="167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124838</xdr:rowOff>
    </xdr:from>
    <xdr:ext cx="534377" cy="259045"/>
    <xdr:sp macro="" textlink="">
      <xdr:nvSpPr>
        <xdr:cNvPr id="253" name="衛生費該当値テキスト"/>
        <xdr:cNvSpPr txBox="1"/>
      </xdr:nvSpPr>
      <xdr:spPr>
        <a:xfrm>
          <a:off x="4686300" y="165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44,905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50656</xdr:rowOff>
    </xdr:from>
    <xdr:to>
      <xdr:col>5</xdr:col>
      <xdr:colOff>409575</xdr:colOff>
      <xdr:row>98</xdr:row>
      <xdr:rowOff>152256</xdr:rowOff>
    </xdr:to>
    <xdr:sp macro="" textlink="">
      <xdr:nvSpPr>
        <xdr:cNvPr id="254" name="円/楕円 253"/>
        <xdr:cNvSpPr/>
      </xdr:nvSpPr>
      <xdr:spPr>
        <a:xfrm>
          <a:off x="3746500" y="168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143383</xdr:rowOff>
    </xdr:from>
    <xdr:ext cx="534377" cy="259045"/>
    <xdr:sp macro="" textlink="">
      <xdr:nvSpPr>
        <xdr:cNvPr id="255" name="テキスト ボックス 254"/>
        <xdr:cNvSpPr txBox="1"/>
      </xdr:nvSpPr>
      <xdr:spPr>
        <a:xfrm>
          <a:off x="3530111" y="169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50781</xdr:rowOff>
    </xdr:from>
    <xdr:to>
      <xdr:col>4</xdr:col>
      <xdr:colOff>206375</xdr:colOff>
      <xdr:row>98</xdr:row>
      <xdr:rowOff>152381</xdr:rowOff>
    </xdr:to>
    <xdr:sp macro="" textlink="">
      <xdr:nvSpPr>
        <xdr:cNvPr id="256" name="円/楕円 255"/>
        <xdr:cNvSpPr/>
      </xdr:nvSpPr>
      <xdr:spPr>
        <a:xfrm>
          <a:off x="2857500" y="168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143508</xdr:rowOff>
    </xdr:from>
    <xdr:ext cx="534377" cy="259045"/>
    <xdr:sp macro="" textlink="">
      <xdr:nvSpPr>
        <xdr:cNvPr id="257" name="テキスト ボックス 256"/>
        <xdr:cNvSpPr txBox="1"/>
      </xdr:nvSpPr>
      <xdr:spPr>
        <a:xfrm>
          <a:off x="2641111" y="169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49692</xdr:rowOff>
    </xdr:from>
    <xdr:to>
      <xdr:col>3</xdr:col>
      <xdr:colOff>3175</xdr:colOff>
      <xdr:row>98</xdr:row>
      <xdr:rowOff>151292</xdr:rowOff>
    </xdr:to>
    <xdr:sp macro="" textlink="">
      <xdr:nvSpPr>
        <xdr:cNvPr id="258" name="円/楕円 257"/>
        <xdr:cNvSpPr/>
      </xdr:nvSpPr>
      <xdr:spPr>
        <a:xfrm>
          <a:off x="1968500" y="168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142419</xdr:rowOff>
    </xdr:from>
    <xdr:ext cx="534377" cy="259045"/>
    <xdr:sp macro="" textlink="">
      <xdr:nvSpPr>
        <xdr:cNvPr id="259" name="テキスト ボックス 258"/>
        <xdr:cNvSpPr txBox="1"/>
      </xdr:nvSpPr>
      <xdr:spPr>
        <a:xfrm>
          <a:off x="1752111" y="169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56793</xdr:rowOff>
    </xdr:from>
    <xdr:to>
      <xdr:col>1</xdr:col>
      <xdr:colOff>485775</xdr:colOff>
      <xdr:row>98</xdr:row>
      <xdr:rowOff>158393</xdr:rowOff>
    </xdr:to>
    <xdr:sp macro="" textlink="">
      <xdr:nvSpPr>
        <xdr:cNvPr id="260" name="円/楕円 259"/>
        <xdr:cNvSpPr/>
      </xdr:nvSpPr>
      <xdr:spPr>
        <a:xfrm>
          <a:off x="1079500" y="168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149520</xdr:rowOff>
    </xdr:from>
    <xdr:ext cx="534377" cy="259045"/>
    <xdr:sp macro="" textlink="">
      <xdr:nvSpPr>
        <xdr:cNvPr id="261" name="テキスト ボックス 260"/>
        <xdr:cNvSpPr txBox="1"/>
      </xdr:nvSpPr>
      <xdr:spPr>
        <a:xfrm>
          <a:off x="863111" y="1695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5" name="直線コネクタ 284"/>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88"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89" name="直線コネクタ 288"/>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67310</xdr:rowOff>
    </xdr:from>
    <xdr:to>
      <xdr:col>15</xdr:col>
      <xdr:colOff>180975</xdr:colOff>
      <xdr:row>38</xdr:row>
      <xdr:rowOff>68072</xdr:rowOff>
    </xdr:to>
    <xdr:cxnSp macro="">
      <xdr:nvCxnSpPr>
        <xdr:cNvPr id="290" name="直線コネクタ 289"/>
        <xdr:cNvCxnSpPr/>
      </xdr:nvCxnSpPr>
      <xdr:spPr>
        <a:xfrm flipV="1">
          <a:off x="9639300" y="658241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1"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2" name="フローチャート : 判断 291"/>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68072</xdr:rowOff>
    </xdr:from>
    <xdr:to>
      <xdr:col>14</xdr:col>
      <xdr:colOff>28575</xdr:colOff>
      <xdr:row>38</xdr:row>
      <xdr:rowOff>93599</xdr:rowOff>
    </xdr:to>
    <xdr:cxnSp macro="">
      <xdr:nvCxnSpPr>
        <xdr:cNvPr id="293" name="直線コネクタ 292"/>
        <xdr:cNvCxnSpPr/>
      </xdr:nvCxnSpPr>
      <xdr:spPr>
        <a:xfrm flipV="1">
          <a:off x="8750300" y="658317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4" name="フローチャート : 判断 293"/>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5" name="テキスト ボックス 294"/>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47498</xdr:rowOff>
    </xdr:from>
    <xdr:to>
      <xdr:col>12</xdr:col>
      <xdr:colOff>511175</xdr:colOff>
      <xdr:row>38</xdr:row>
      <xdr:rowOff>93599</xdr:rowOff>
    </xdr:to>
    <xdr:cxnSp macro="">
      <xdr:nvCxnSpPr>
        <xdr:cNvPr id="296" name="直線コネクタ 295"/>
        <xdr:cNvCxnSpPr/>
      </xdr:nvCxnSpPr>
      <xdr:spPr>
        <a:xfrm>
          <a:off x="7861300" y="65625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7" name="フローチャート : 判断 296"/>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298" name="テキスト ボックス 297"/>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4826</xdr:rowOff>
    </xdr:from>
    <xdr:to>
      <xdr:col>11</xdr:col>
      <xdr:colOff>307975</xdr:colOff>
      <xdr:row>38</xdr:row>
      <xdr:rowOff>47498</xdr:rowOff>
    </xdr:to>
    <xdr:cxnSp macro="">
      <xdr:nvCxnSpPr>
        <xdr:cNvPr id="299" name="直線コネクタ 298"/>
        <xdr:cNvCxnSpPr/>
      </xdr:nvCxnSpPr>
      <xdr:spPr>
        <a:xfrm>
          <a:off x="6972300" y="6348476"/>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0" name="フローチャート : 判断 299"/>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1" name="テキスト ボックス 300"/>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2" name="フローチャート : 判断 301"/>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3" name="テキスト ボックス 302"/>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xdr:rowOff>
    </xdr:from>
    <xdr:to>
      <xdr:col>15</xdr:col>
      <xdr:colOff>231775</xdr:colOff>
      <xdr:row>38</xdr:row>
      <xdr:rowOff>118110</xdr:rowOff>
    </xdr:to>
    <xdr:sp macro="" textlink="">
      <xdr:nvSpPr>
        <xdr:cNvPr id="309" name="円/楕円 308"/>
        <xdr:cNvSpPr/>
      </xdr:nvSpPr>
      <xdr:spPr>
        <a:xfrm>
          <a:off x="10426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166387</xdr:rowOff>
    </xdr:from>
    <xdr:ext cx="378565" cy="259045"/>
    <xdr:sp macro="" textlink="">
      <xdr:nvSpPr>
        <xdr:cNvPr id="310" name="労働費該当値テキスト"/>
        <xdr:cNvSpPr txBox="1"/>
      </xdr:nvSpPr>
      <xdr:spPr>
        <a:xfrm>
          <a:off x="10528300"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17272</xdr:rowOff>
    </xdr:from>
    <xdr:to>
      <xdr:col>14</xdr:col>
      <xdr:colOff>79375</xdr:colOff>
      <xdr:row>38</xdr:row>
      <xdr:rowOff>118872</xdr:rowOff>
    </xdr:to>
    <xdr:sp macro="" textlink="">
      <xdr:nvSpPr>
        <xdr:cNvPr id="311" name="円/楕円 310"/>
        <xdr:cNvSpPr/>
      </xdr:nvSpPr>
      <xdr:spPr>
        <a:xfrm>
          <a:off x="9588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109999</xdr:rowOff>
    </xdr:from>
    <xdr:ext cx="378565" cy="259045"/>
    <xdr:sp macro="" textlink="">
      <xdr:nvSpPr>
        <xdr:cNvPr id="312" name="テキスト ボックス 311"/>
        <xdr:cNvSpPr txBox="1"/>
      </xdr:nvSpPr>
      <xdr:spPr>
        <a:xfrm>
          <a:off x="9450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42799</xdr:rowOff>
    </xdr:from>
    <xdr:to>
      <xdr:col>12</xdr:col>
      <xdr:colOff>561975</xdr:colOff>
      <xdr:row>38</xdr:row>
      <xdr:rowOff>144399</xdr:rowOff>
    </xdr:to>
    <xdr:sp macro="" textlink="">
      <xdr:nvSpPr>
        <xdr:cNvPr id="313" name="円/楕円 312"/>
        <xdr:cNvSpPr/>
      </xdr:nvSpPr>
      <xdr:spPr>
        <a:xfrm>
          <a:off x="8699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135526</xdr:rowOff>
    </xdr:from>
    <xdr:ext cx="378565" cy="259045"/>
    <xdr:sp macro="" textlink="">
      <xdr:nvSpPr>
        <xdr:cNvPr id="314" name="テキスト ボックス 313"/>
        <xdr:cNvSpPr txBox="1"/>
      </xdr:nvSpPr>
      <xdr:spPr>
        <a:xfrm>
          <a:off x="8561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168148</xdr:rowOff>
    </xdr:from>
    <xdr:to>
      <xdr:col>11</xdr:col>
      <xdr:colOff>358775</xdr:colOff>
      <xdr:row>38</xdr:row>
      <xdr:rowOff>98298</xdr:rowOff>
    </xdr:to>
    <xdr:sp macro="" textlink="">
      <xdr:nvSpPr>
        <xdr:cNvPr id="315" name="円/楕円 314"/>
        <xdr:cNvSpPr/>
      </xdr:nvSpPr>
      <xdr:spPr>
        <a:xfrm>
          <a:off x="7810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89425</xdr:rowOff>
    </xdr:from>
    <xdr:ext cx="378565" cy="259045"/>
    <xdr:sp macro="" textlink="">
      <xdr:nvSpPr>
        <xdr:cNvPr id="316" name="テキスト ボックス 315"/>
        <xdr:cNvSpPr txBox="1"/>
      </xdr:nvSpPr>
      <xdr:spPr>
        <a:xfrm>
          <a:off x="7672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125476</xdr:rowOff>
    </xdr:from>
    <xdr:to>
      <xdr:col>10</xdr:col>
      <xdr:colOff>155575</xdr:colOff>
      <xdr:row>37</xdr:row>
      <xdr:rowOff>55626</xdr:rowOff>
    </xdr:to>
    <xdr:sp macro="" textlink="">
      <xdr:nvSpPr>
        <xdr:cNvPr id="317" name="円/楕円 316"/>
        <xdr:cNvSpPr/>
      </xdr:nvSpPr>
      <xdr:spPr>
        <a:xfrm>
          <a:off x="6921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46753</xdr:rowOff>
    </xdr:from>
    <xdr:ext cx="469744" cy="259045"/>
    <xdr:sp macro="" textlink="">
      <xdr:nvSpPr>
        <xdr:cNvPr id="318" name="テキスト ボックス 317"/>
        <xdr:cNvSpPr txBox="1"/>
      </xdr:nvSpPr>
      <xdr:spPr>
        <a:xfrm>
          <a:off x="67374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2" name="直線コネクタ 341"/>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3"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4" name="直線コネクタ 343"/>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5"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6" name="直線コネクタ 345"/>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9646</xdr:rowOff>
    </xdr:from>
    <xdr:to>
      <xdr:col>15</xdr:col>
      <xdr:colOff>180975</xdr:colOff>
      <xdr:row>59</xdr:row>
      <xdr:rowOff>23685</xdr:rowOff>
    </xdr:to>
    <xdr:cxnSp macro="">
      <xdr:nvCxnSpPr>
        <xdr:cNvPr id="347" name="直線コネクタ 346"/>
        <xdr:cNvCxnSpPr/>
      </xdr:nvCxnSpPr>
      <xdr:spPr>
        <a:xfrm>
          <a:off x="9639300" y="10125196"/>
          <a:ext cx="8382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48"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49" name="フローチャート : 判断 348"/>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9646</xdr:rowOff>
    </xdr:from>
    <xdr:to>
      <xdr:col>14</xdr:col>
      <xdr:colOff>28575</xdr:colOff>
      <xdr:row>59</xdr:row>
      <xdr:rowOff>11950</xdr:rowOff>
    </xdr:to>
    <xdr:cxnSp macro="">
      <xdr:nvCxnSpPr>
        <xdr:cNvPr id="350" name="直線コネクタ 349"/>
        <xdr:cNvCxnSpPr/>
      </xdr:nvCxnSpPr>
      <xdr:spPr>
        <a:xfrm flipV="1">
          <a:off x="8750300" y="10125196"/>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1" name="フローチャート : 判断 350"/>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2" name="テキスト ボックス 351"/>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11950</xdr:rowOff>
    </xdr:from>
    <xdr:to>
      <xdr:col>12</xdr:col>
      <xdr:colOff>511175</xdr:colOff>
      <xdr:row>59</xdr:row>
      <xdr:rowOff>24962</xdr:rowOff>
    </xdr:to>
    <xdr:cxnSp macro="">
      <xdr:nvCxnSpPr>
        <xdr:cNvPr id="353" name="直線コネクタ 352"/>
        <xdr:cNvCxnSpPr/>
      </xdr:nvCxnSpPr>
      <xdr:spPr>
        <a:xfrm flipV="1">
          <a:off x="7861300" y="10127500"/>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4" name="フローチャート : 判断 353"/>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5" name="テキスト ボックス 354"/>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21209</xdr:rowOff>
    </xdr:from>
    <xdr:to>
      <xdr:col>11</xdr:col>
      <xdr:colOff>307975</xdr:colOff>
      <xdr:row>59</xdr:row>
      <xdr:rowOff>24962</xdr:rowOff>
    </xdr:to>
    <xdr:cxnSp macro="">
      <xdr:nvCxnSpPr>
        <xdr:cNvPr id="356" name="直線コネクタ 355"/>
        <xdr:cNvCxnSpPr/>
      </xdr:nvCxnSpPr>
      <xdr:spPr>
        <a:xfrm>
          <a:off x="6972300" y="1013675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7" name="フローチャート : 判断 356"/>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58" name="テキスト ボックス 357"/>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59" name="フローチャート : 判断 358"/>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0" name="テキスト ボックス 359"/>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144335</xdr:rowOff>
    </xdr:from>
    <xdr:to>
      <xdr:col>15</xdr:col>
      <xdr:colOff>231775</xdr:colOff>
      <xdr:row>59</xdr:row>
      <xdr:rowOff>74485</xdr:rowOff>
    </xdr:to>
    <xdr:sp macro="" textlink="">
      <xdr:nvSpPr>
        <xdr:cNvPr id="366" name="円/楕円 365"/>
        <xdr:cNvSpPr/>
      </xdr:nvSpPr>
      <xdr:spPr>
        <a:xfrm>
          <a:off x="10426700" y="10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59262</xdr:rowOff>
    </xdr:from>
    <xdr:ext cx="469744" cy="259045"/>
    <xdr:sp macro="" textlink="">
      <xdr:nvSpPr>
        <xdr:cNvPr id="367" name="農林水産業費該当値テキスト"/>
        <xdr:cNvSpPr txBox="1"/>
      </xdr:nvSpPr>
      <xdr:spPr>
        <a:xfrm>
          <a:off x="10528300" y="100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130296</xdr:rowOff>
    </xdr:from>
    <xdr:to>
      <xdr:col>14</xdr:col>
      <xdr:colOff>79375</xdr:colOff>
      <xdr:row>59</xdr:row>
      <xdr:rowOff>60446</xdr:rowOff>
    </xdr:to>
    <xdr:sp macro="" textlink="">
      <xdr:nvSpPr>
        <xdr:cNvPr id="368" name="円/楕円 367"/>
        <xdr:cNvSpPr/>
      </xdr:nvSpPr>
      <xdr:spPr>
        <a:xfrm>
          <a:off x="9588500" y="10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51573</xdr:rowOff>
    </xdr:from>
    <xdr:ext cx="469744" cy="259045"/>
    <xdr:sp macro="" textlink="">
      <xdr:nvSpPr>
        <xdr:cNvPr id="369" name="テキスト ボックス 368"/>
        <xdr:cNvSpPr txBox="1"/>
      </xdr:nvSpPr>
      <xdr:spPr>
        <a:xfrm>
          <a:off x="9404427" y="10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132600</xdr:rowOff>
    </xdr:from>
    <xdr:to>
      <xdr:col>12</xdr:col>
      <xdr:colOff>561975</xdr:colOff>
      <xdr:row>59</xdr:row>
      <xdr:rowOff>62750</xdr:rowOff>
    </xdr:to>
    <xdr:sp macro="" textlink="">
      <xdr:nvSpPr>
        <xdr:cNvPr id="370" name="円/楕円 369"/>
        <xdr:cNvSpPr/>
      </xdr:nvSpPr>
      <xdr:spPr>
        <a:xfrm>
          <a:off x="8699500" y="100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53877</xdr:rowOff>
    </xdr:from>
    <xdr:ext cx="469744" cy="259045"/>
    <xdr:sp macro="" textlink="">
      <xdr:nvSpPr>
        <xdr:cNvPr id="371" name="テキスト ボックス 370"/>
        <xdr:cNvSpPr txBox="1"/>
      </xdr:nvSpPr>
      <xdr:spPr>
        <a:xfrm>
          <a:off x="8515427" y="101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145612</xdr:rowOff>
    </xdr:from>
    <xdr:to>
      <xdr:col>11</xdr:col>
      <xdr:colOff>358775</xdr:colOff>
      <xdr:row>59</xdr:row>
      <xdr:rowOff>75762</xdr:rowOff>
    </xdr:to>
    <xdr:sp macro="" textlink="">
      <xdr:nvSpPr>
        <xdr:cNvPr id="372" name="円/楕円 371"/>
        <xdr:cNvSpPr/>
      </xdr:nvSpPr>
      <xdr:spPr>
        <a:xfrm>
          <a:off x="7810500" y="100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66889</xdr:rowOff>
    </xdr:from>
    <xdr:ext cx="469744" cy="259045"/>
    <xdr:sp macro="" textlink="">
      <xdr:nvSpPr>
        <xdr:cNvPr id="373" name="テキスト ボックス 372"/>
        <xdr:cNvSpPr txBox="1"/>
      </xdr:nvSpPr>
      <xdr:spPr>
        <a:xfrm>
          <a:off x="7626427" y="1018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141859</xdr:rowOff>
    </xdr:from>
    <xdr:to>
      <xdr:col>10</xdr:col>
      <xdr:colOff>155575</xdr:colOff>
      <xdr:row>59</xdr:row>
      <xdr:rowOff>72009</xdr:rowOff>
    </xdr:to>
    <xdr:sp macro="" textlink="">
      <xdr:nvSpPr>
        <xdr:cNvPr id="374" name="円/楕円 373"/>
        <xdr:cNvSpPr/>
      </xdr:nvSpPr>
      <xdr:spPr>
        <a:xfrm>
          <a:off x="6921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63136</xdr:rowOff>
    </xdr:from>
    <xdr:ext cx="469744" cy="259045"/>
    <xdr:sp macro="" textlink="">
      <xdr:nvSpPr>
        <xdr:cNvPr id="375" name="テキスト ボックス 374"/>
        <xdr:cNvSpPr txBox="1"/>
      </xdr:nvSpPr>
      <xdr:spPr>
        <a:xfrm>
          <a:off x="6737427" y="1017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399" name="直線コネクタ 398"/>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0"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1" name="直線コネクタ 400"/>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2"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3" name="直線コネクタ 402"/>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42202</xdr:rowOff>
    </xdr:from>
    <xdr:to>
      <xdr:col>15</xdr:col>
      <xdr:colOff>180975</xdr:colOff>
      <xdr:row>79</xdr:row>
      <xdr:rowOff>42430</xdr:rowOff>
    </xdr:to>
    <xdr:cxnSp macro="">
      <xdr:nvCxnSpPr>
        <xdr:cNvPr id="404" name="直線コネクタ 403"/>
        <xdr:cNvCxnSpPr/>
      </xdr:nvCxnSpPr>
      <xdr:spPr>
        <a:xfrm>
          <a:off x="9639300" y="1358675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5"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6" name="フローチャート : 判断 405"/>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42050</xdr:rowOff>
    </xdr:from>
    <xdr:to>
      <xdr:col>14</xdr:col>
      <xdr:colOff>28575</xdr:colOff>
      <xdr:row>79</xdr:row>
      <xdr:rowOff>42202</xdr:rowOff>
    </xdr:to>
    <xdr:cxnSp macro="">
      <xdr:nvCxnSpPr>
        <xdr:cNvPr id="407" name="直線コネクタ 406"/>
        <xdr:cNvCxnSpPr/>
      </xdr:nvCxnSpPr>
      <xdr:spPr>
        <a:xfrm>
          <a:off x="8750300" y="1358660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08" name="フローチャート : 判断 407"/>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09" name="テキスト ボックス 408"/>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41974</xdr:rowOff>
    </xdr:from>
    <xdr:to>
      <xdr:col>12</xdr:col>
      <xdr:colOff>511175</xdr:colOff>
      <xdr:row>79</xdr:row>
      <xdr:rowOff>42050</xdr:rowOff>
    </xdr:to>
    <xdr:cxnSp macro="">
      <xdr:nvCxnSpPr>
        <xdr:cNvPr id="410" name="直線コネクタ 409"/>
        <xdr:cNvCxnSpPr/>
      </xdr:nvCxnSpPr>
      <xdr:spPr>
        <a:xfrm>
          <a:off x="7861300" y="135865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1" name="フローチャート : 判断 410"/>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2" name="テキスト ボックス 411"/>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41974</xdr:rowOff>
    </xdr:from>
    <xdr:to>
      <xdr:col>11</xdr:col>
      <xdr:colOff>307975</xdr:colOff>
      <xdr:row>79</xdr:row>
      <xdr:rowOff>42241</xdr:rowOff>
    </xdr:to>
    <xdr:cxnSp macro="">
      <xdr:nvCxnSpPr>
        <xdr:cNvPr id="413" name="直線コネクタ 412"/>
        <xdr:cNvCxnSpPr/>
      </xdr:nvCxnSpPr>
      <xdr:spPr>
        <a:xfrm flipV="1">
          <a:off x="6972300" y="1358652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4" name="フローチャート : 判断 413"/>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5" name="テキスト ボックス 414"/>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6" name="フローチャート : 判断 415"/>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7" name="テキスト ボックス 416"/>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163080</xdr:rowOff>
    </xdr:from>
    <xdr:to>
      <xdr:col>15</xdr:col>
      <xdr:colOff>231775</xdr:colOff>
      <xdr:row>79</xdr:row>
      <xdr:rowOff>93230</xdr:rowOff>
    </xdr:to>
    <xdr:sp macro="" textlink="">
      <xdr:nvSpPr>
        <xdr:cNvPr id="423" name="円/楕円 422"/>
        <xdr:cNvSpPr/>
      </xdr:nvSpPr>
      <xdr:spPr>
        <a:xfrm>
          <a:off x="10426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78007</xdr:rowOff>
    </xdr:from>
    <xdr:ext cx="313932" cy="259045"/>
    <xdr:sp macro="" textlink="">
      <xdr:nvSpPr>
        <xdr:cNvPr id="424" name="商工費該当値テキスト"/>
        <xdr:cNvSpPr txBox="1"/>
      </xdr:nvSpPr>
      <xdr:spPr>
        <a:xfrm>
          <a:off x="10528300" y="13451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162852</xdr:rowOff>
    </xdr:from>
    <xdr:to>
      <xdr:col>14</xdr:col>
      <xdr:colOff>79375</xdr:colOff>
      <xdr:row>79</xdr:row>
      <xdr:rowOff>93002</xdr:rowOff>
    </xdr:to>
    <xdr:sp macro="" textlink="">
      <xdr:nvSpPr>
        <xdr:cNvPr id="425" name="円/楕円 424"/>
        <xdr:cNvSpPr/>
      </xdr:nvSpPr>
      <xdr:spPr>
        <a:xfrm>
          <a:off x="9588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84129</xdr:rowOff>
    </xdr:from>
    <xdr:ext cx="313932" cy="259045"/>
    <xdr:sp macro="" textlink="">
      <xdr:nvSpPr>
        <xdr:cNvPr id="426" name="テキスト ボックス 425"/>
        <xdr:cNvSpPr txBox="1"/>
      </xdr:nvSpPr>
      <xdr:spPr>
        <a:xfrm>
          <a:off x="9482333" y="13628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162700</xdr:rowOff>
    </xdr:from>
    <xdr:to>
      <xdr:col>12</xdr:col>
      <xdr:colOff>561975</xdr:colOff>
      <xdr:row>79</xdr:row>
      <xdr:rowOff>92850</xdr:rowOff>
    </xdr:to>
    <xdr:sp macro="" textlink="">
      <xdr:nvSpPr>
        <xdr:cNvPr id="427" name="円/楕円 426"/>
        <xdr:cNvSpPr/>
      </xdr:nvSpPr>
      <xdr:spPr>
        <a:xfrm>
          <a:off x="8699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79</xdr:row>
      <xdr:rowOff>83977</xdr:rowOff>
    </xdr:from>
    <xdr:ext cx="313932" cy="259045"/>
    <xdr:sp macro="" textlink="">
      <xdr:nvSpPr>
        <xdr:cNvPr id="428" name="テキスト ボックス 427"/>
        <xdr:cNvSpPr txBox="1"/>
      </xdr:nvSpPr>
      <xdr:spPr>
        <a:xfrm>
          <a:off x="8593333" y="1362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162624</xdr:rowOff>
    </xdr:from>
    <xdr:to>
      <xdr:col>11</xdr:col>
      <xdr:colOff>358775</xdr:colOff>
      <xdr:row>79</xdr:row>
      <xdr:rowOff>92774</xdr:rowOff>
    </xdr:to>
    <xdr:sp macro="" textlink="">
      <xdr:nvSpPr>
        <xdr:cNvPr id="429" name="円/楕円 428"/>
        <xdr:cNvSpPr/>
      </xdr:nvSpPr>
      <xdr:spPr>
        <a:xfrm>
          <a:off x="7810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79</xdr:row>
      <xdr:rowOff>83901</xdr:rowOff>
    </xdr:from>
    <xdr:ext cx="313932" cy="259045"/>
    <xdr:sp macro="" textlink="">
      <xdr:nvSpPr>
        <xdr:cNvPr id="430" name="テキスト ボックス 429"/>
        <xdr:cNvSpPr txBox="1"/>
      </xdr:nvSpPr>
      <xdr:spPr>
        <a:xfrm>
          <a:off x="7704333" y="13628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162891</xdr:rowOff>
    </xdr:from>
    <xdr:to>
      <xdr:col>10</xdr:col>
      <xdr:colOff>155575</xdr:colOff>
      <xdr:row>79</xdr:row>
      <xdr:rowOff>93041</xdr:rowOff>
    </xdr:to>
    <xdr:sp macro="" textlink="">
      <xdr:nvSpPr>
        <xdr:cNvPr id="431" name="円/楕円 430"/>
        <xdr:cNvSpPr/>
      </xdr:nvSpPr>
      <xdr:spPr>
        <a:xfrm>
          <a:off x="6921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79</xdr:row>
      <xdr:rowOff>84168</xdr:rowOff>
    </xdr:from>
    <xdr:ext cx="313932" cy="259045"/>
    <xdr:sp macro="" textlink="">
      <xdr:nvSpPr>
        <xdr:cNvPr id="432" name="テキスト ボックス 431"/>
        <xdr:cNvSpPr txBox="1"/>
      </xdr:nvSpPr>
      <xdr:spPr>
        <a:xfrm>
          <a:off x="6815333" y="13628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6" name="テキスト ボックス 44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8" name="テキスト ボックス 44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0" name="直線コネクタ 459"/>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1"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2" name="直線コネクタ 461"/>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3"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4" name="直線コネクタ 463"/>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46583</xdr:rowOff>
    </xdr:from>
    <xdr:to>
      <xdr:col>15</xdr:col>
      <xdr:colOff>180975</xdr:colOff>
      <xdr:row>98</xdr:row>
      <xdr:rowOff>65567</xdr:rowOff>
    </xdr:to>
    <xdr:cxnSp macro="">
      <xdr:nvCxnSpPr>
        <xdr:cNvPr id="465" name="直線コネクタ 464"/>
        <xdr:cNvCxnSpPr/>
      </xdr:nvCxnSpPr>
      <xdr:spPr>
        <a:xfrm>
          <a:off x="9639300" y="16848683"/>
          <a:ext cx="838200" cy="1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6"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7" name="フローチャート : 判断 466"/>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46583</xdr:rowOff>
    </xdr:from>
    <xdr:to>
      <xdr:col>14</xdr:col>
      <xdr:colOff>28575</xdr:colOff>
      <xdr:row>98</xdr:row>
      <xdr:rowOff>106257</xdr:rowOff>
    </xdr:to>
    <xdr:cxnSp macro="">
      <xdr:nvCxnSpPr>
        <xdr:cNvPr id="468" name="直線コネクタ 467"/>
        <xdr:cNvCxnSpPr/>
      </xdr:nvCxnSpPr>
      <xdr:spPr>
        <a:xfrm flipV="1">
          <a:off x="8750300" y="16848683"/>
          <a:ext cx="889000" cy="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69" name="フローチャート : 判断 468"/>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0" name="テキスト ボックス 469"/>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13179</xdr:rowOff>
    </xdr:from>
    <xdr:to>
      <xdr:col>12</xdr:col>
      <xdr:colOff>511175</xdr:colOff>
      <xdr:row>98</xdr:row>
      <xdr:rowOff>106257</xdr:rowOff>
    </xdr:to>
    <xdr:cxnSp macro="">
      <xdr:nvCxnSpPr>
        <xdr:cNvPr id="471" name="直線コネクタ 470"/>
        <xdr:cNvCxnSpPr/>
      </xdr:nvCxnSpPr>
      <xdr:spPr>
        <a:xfrm>
          <a:off x="7861300" y="16815279"/>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2" name="フローチャート : 判断 471"/>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3" name="テキスト ボックス 472"/>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57080</xdr:rowOff>
    </xdr:from>
    <xdr:to>
      <xdr:col>11</xdr:col>
      <xdr:colOff>307975</xdr:colOff>
      <xdr:row>98</xdr:row>
      <xdr:rowOff>13179</xdr:rowOff>
    </xdr:to>
    <xdr:cxnSp macro="">
      <xdr:nvCxnSpPr>
        <xdr:cNvPr id="474" name="直線コネクタ 473"/>
        <xdr:cNvCxnSpPr/>
      </xdr:nvCxnSpPr>
      <xdr:spPr>
        <a:xfrm>
          <a:off x="6972300" y="16687730"/>
          <a:ext cx="889000" cy="1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5" name="フローチャート : 判断 474"/>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6" name="テキスト ボックス 475"/>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7" name="フローチャート : 判断 476"/>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78" name="テキスト ボックス 477"/>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14767</xdr:rowOff>
    </xdr:from>
    <xdr:to>
      <xdr:col>15</xdr:col>
      <xdr:colOff>231775</xdr:colOff>
      <xdr:row>98</xdr:row>
      <xdr:rowOff>116367</xdr:rowOff>
    </xdr:to>
    <xdr:sp macro="" textlink="">
      <xdr:nvSpPr>
        <xdr:cNvPr id="484" name="円/楕円 483"/>
        <xdr:cNvSpPr/>
      </xdr:nvSpPr>
      <xdr:spPr>
        <a:xfrm>
          <a:off x="10426700" y="168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101144</xdr:rowOff>
    </xdr:from>
    <xdr:ext cx="534377" cy="259045"/>
    <xdr:sp macro="" textlink="">
      <xdr:nvSpPr>
        <xdr:cNvPr id="485" name="土木費該当値テキスト"/>
        <xdr:cNvSpPr txBox="1"/>
      </xdr:nvSpPr>
      <xdr:spPr>
        <a:xfrm>
          <a:off x="10528300" y="1673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167233</xdr:rowOff>
    </xdr:from>
    <xdr:to>
      <xdr:col>14</xdr:col>
      <xdr:colOff>79375</xdr:colOff>
      <xdr:row>98</xdr:row>
      <xdr:rowOff>97383</xdr:rowOff>
    </xdr:to>
    <xdr:sp macro="" textlink="">
      <xdr:nvSpPr>
        <xdr:cNvPr id="486" name="円/楕円 485"/>
        <xdr:cNvSpPr/>
      </xdr:nvSpPr>
      <xdr:spPr>
        <a:xfrm>
          <a:off x="9588500" y="167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88510</xdr:rowOff>
    </xdr:from>
    <xdr:ext cx="534377" cy="259045"/>
    <xdr:sp macro="" textlink="">
      <xdr:nvSpPr>
        <xdr:cNvPr id="487" name="テキスト ボックス 486"/>
        <xdr:cNvSpPr txBox="1"/>
      </xdr:nvSpPr>
      <xdr:spPr>
        <a:xfrm>
          <a:off x="9372111" y="168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55457</xdr:rowOff>
    </xdr:from>
    <xdr:to>
      <xdr:col>12</xdr:col>
      <xdr:colOff>561975</xdr:colOff>
      <xdr:row>98</xdr:row>
      <xdr:rowOff>157057</xdr:rowOff>
    </xdr:to>
    <xdr:sp macro="" textlink="">
      <xdr:nvSpPr>
        <xdr:cNvPr id="488" name="円/楕円 487"/>
        <xdr:cNvSpPr/>
      </xdr:nvSpPr>
      <xdr:spPr>
        <a:xfrm>
          <a:off x="8699500" y="168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148184</xdr:rowOff>
    </xdr:from>
    <xdr:ext cx="534377" cy="259045"/>
    <xdr:sp macro="" textlink="">
      <xdr:nvSpPr>
        <xdr:cNvPr id="489" name="テキスト ボックス 488"/>
        <xdr:cNvSpPr txBox="1"/>
      </xdr:nvSpPr>
      <xdr:spPr>
        <a:xfrm>
          <a:off x="8483111" y="169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133829</xdr:rowOff>
    </xdr:from>
    <xdr:to>
      <xdr:col>11</xdr:col>
      <xdr:colOff>358775</xdr:colOff>
      <xdr:row>98</xdr:row>
      <xdr:rowOff>63979</xdr:rowOff>
    </xdr:to>
    <xdr:sp macro="" textlink="">
      <xdr:nvSpPr>
        <xdr:cNvPr id="490" name="円/楕円 489"/>
        <xdr:cNvSpPr/>
      </xdr:nvSpPr>
      <xdr:spPr>
        <a:xfrm>
          <a:off x="7810500" y="167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55106</xdr:rowOff>
    </xdr:from>
    <xdr:ext cx="534377" cy="259045"/>
    <xdr:sp macro="" textlink="">
      <xdr:nvSpPr>
        <xdr:cNvPr id="491" name="テキスト ボックス 490"/>
        <xdr:cNvSpPr txBox="1"/>
      </xdr:nvSpPr>
      <xdr:spPr>
        <a:xfrm>
          <a:off x="7594111" y="168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6280</xdr:rowOff>
    </xdr:from>
    <xdr:to>
      <xdr:col>10</xdr:col>
      <xdr:colOff>155575</xdr:colOff>
      <xdr:row>97</xdr:row>
      <xdr:rowOff>107880</xdr:rowOff>
    </xdr:to>
    <xdr:sp macro="" textlink="">
      <xdr:nvSpPr>
        <xdr:cNvPr id="492" name="円/楕円 491"/>
        <xdr:cNvSpPr/>
      </xdr:nvSpPr>
      <xdr:spPr>
        <a:xfrm>
          <a:off x="6921500" y="166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124407</xdr:rowOff>
    </xdr:from>
    <xdr:ext cx="534377" cy="259045"/>
    <xdr:sp macro="" textlink="">
      <xdr:nvSpPr>
        <xdr:cNvPr id="493" name="テキスト ボックス 492"/>
        <xdr:cNvSpPr txBox="1"/>
      </xdr:nvSpPr>
      <xdr:spPr>
        <a:xfrm>
          <a:off x="6705111" y="164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128636</xdr:rowOff>
    </xdr:from>
    <xdr:to>
      <xdr:col>23</xdr:col>
      <xdr:colOff>517525</xdr:colOff>
      <xdr:row>37</xdr:row>
      <xdr:rowOff>155748</xdr:rowOff>
    </xdr:to>
    <xdr:cxnSp macro="">
      <xdr:nvCxnSpPr>
        <xdr:cNvPr id="521" name="直線コネクタ 520"/>
        <xdr:cNvCxnSpPr/>
      </xdr:nvCxnSpPr>
      <xdr:spPr>
        <a:xfrm flipV="1">
          <a:off x="15481300" y="5957936"/>
          <a:ext cx="838200" cy="54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2"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131105</xdr:rowOff>
    </xdr:from>
    <xdr:to>
      <xdr:col>22</xdr:col>
      <xdr:colOff>365125</xdr:colOff>
      <xdr:row>37</xdr:row>
      <xdr:rowOff>155748</xdr:rowOff>
    </xdr:to>
    <xdr:cxnSp macro="">
      <xdr:nvCxnSpPr>
        <xdr:cNvPr id="524" name="直線コネクタ 523"/>
        <xdr:cNvCxnSpPr/>
      </xdr:nvCxnSpPr>
      <xdr:spPr>
        <a:xfrm>
          <a:off x="14592300" y="6474755"/>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5" name="フローチャート : 判断 524"/>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6" name="テキスト ボックス 525"/>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131105</xdr:rowOff>
    </xdr:from>
    <xdr:to>
      <xdr:col>21</xdr:col>
      <xdr:colOff>161925</xdr:colOff>
      <xdr:row>38</xdr:row>
      <xdr:rowOff>38430</xdr:rowOff>
    </xdr:to>
    <xdr:cxnSp macro="">
      <xdr:nvCxnSpPr>
        <xdr:cNvPr id="527" name="直線コネクタ 526"/>
        <xdr:cNvCxnSpPr/>
      </xdr:nvCxnSpPr>
      <xdr:spPr>
        <a:xfrm flipV="1">
          <a:off x="13703300" y="6474755"/>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29" name="テキスト ボックス 528"/>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38430</xdr:rowOff>
    </xdr:from>
    <xdr:to>
      <xdr:col>19</xdr:col>
      <xdr:colOff>644525</xdr:colOff>
      <xdr:row>38</xdr:row>
      <xdr:rowOff>44466</xdr:rowOff>
    </xdr:to>
    <xdr:cxnSp macro="">
      <xdr:nvCxnSpPr>
        <xdr:cNvPr id="530" name="直線コネクタ 529"/>
        <xdr:cNvCxnSpPr/>
      </xdr:nvCxnSpPr>
      <xdr:spPr>
        <a:xfrm flipV="1">
          <a:off x="12814300" y="6553530"/>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2" name="テキスト ボックス 531"/>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4" name="テキスト ボックス 533"/>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77836</xdr:rowOff>
    </xdr:from>
    <xdr:to>
      <xdr:col>23</xdr:col>
      <xdr:colOff>568325</xdr:colOff>
      <xdr:row>35</xdr:row>
      <xdr:rowOff>7986</xdr:rowOff>
    </xdr:to>
    <xdr:sp macro="" textlink="">
      <xdr:nvSpPr>
        <xdr:cNvPr id="540" name="円/楕円 539"/>
        <xdr:cNvSpPr/>
      </xdr:nvSpPr>
      <xdr:spPr>
        <a:xfrm>
          <a:off x="16268700" y="5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100713</xdr:rowOff>
    </xdr:from>
    <xdr:ext cx="534377" cy="259045"/>
    <xdr:sp macro="" textlink="">
      <xdr:nvSpPr>
        <xdr:cNvPr id="541" name="消防費該当値テキスト"/>
        <xdr:cNvSpPr txBox="1"/>
      </xdr:nvSpPr>
      <xdr:spPr>
        <a:xfrm>
          <a:off x="16370300" y="57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104948</xdr:rowOff>
    </xdr:from>
    <xdr:to>
      <xdr:col>22</xdr:col>
      <xdr:colOff>415925</xdr:colOff>
      <xdr:row>38</xdr:row>
      <xdr:rowOff>35098</xdr:rowOff>
    </xdr:to>
    <xdr:sp macro="" textlink="">
      <xdr:nvSpPr>
        <xdr:cNvPr id="542" name="円/楕円 541"/>
        <xdr:cNvSpPr/>
      </xdr:nvSpPr>
      <xdr:spPr>
        <a:xfrm>
          <a:off x="15430500" y="64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26225</xdr:rowOff>
    </xdr:from>
    <xdr:ext cx="534377" cy="259045"/>
    <xdr:sp macro="" textlink="">
      <xdr:nvSpPr>
        <xdr:cNvPr id="543" name="テキスト ボックス 542"/>
        <xdr:cNvSpPr txBox="1"/>
      </xdr:nvSpPr>
      <xdr:spPr>
        <a:xfrm>
          <a:off x="15214111" y="6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80305</xdr:rowOff>
    </xdr:from>
    <xdr:to>
      <xdr:col>21</xdr:col>
      <xdr:colOff>212725</xdr:colOff>
      <xdr:row>38</xdr:row>
      <xdr:rowOff>10455</xdr:rowOff>
    </xdr:to>
    <xdr:sp macro="" textlink="">
      <xdr:nvSpPr>
        <xdr:cNvPr id="544" name="円/楕円 543"/>
        <xdr:cNvSpPr/>
      </xdr:nvSpPr>
      <xdr:spPr>
        <a:xfrm>
          <a:off x="14541500" y="64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1581</xdr:rowOff>
    </xdr:from>
    <xdr:ext cx="534377" cy="259045"/>
    <xdr:sp macro="" textlink="">
      <xdr:nvSpPr>
        <xdr:cNvPr id="545" name="テキスト ボックス 544"/>
        <xdr:cNvSpPr txBox="1"/>
      </xdr:nvSpPr>
      <xdr:spPr>
        <a:xfrm>
          <a:off x="14325111" y="65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159080</xdr:rowOff>
    </xdr:from>
    <xdr:to>
      <xdr:col>20</xdr:col>
      <xdr:colOff>9525</xdr:colOff>
      <xdr:row>38</xdr:row>
      <xdr:rowOff>89230</xdr:rowOff>
    </xdr:to>
    <xdr:sp macro="" textlink="">
      <xdr:nvSpPr>
        <xdr:cNvPr id="546" name="円/楕円 545"/>
        <xdr:cNvSpPr/>
      </xdr:nvSpPr>
      <xdr:spPr>
        <a:xfrm>
          <a:off x="136525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80357</xdr:rowOff>
    </xdr:from>
    <xdr:ext cx="534377" cy="259045"/>
    <xdr:sp macro="" textlink="">
      <xdr:nvSpPr>
        <xdr:cNvPr id="547" name="テキスト ボックス 546"/>
        <xdr:cNvSpPr txBox="1"/>
      </xdr:nvSpPr>
      <xdr:spPr>
        <a:xfrm>
          <a:off x="13436111" y="659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165116</xdr:rowOff>
    </xdr:from>
    <xdr:to>
      <xdr:col>18</xdr:col>
      <xdr:colOff>492125</xdr:colOff>
      <xdr:row>38</xdr:row>
      <xdr:rowOff>95266</xdr:rowOff>
    </xdr:to>
    <xdr:sp macro="" textlink="">
      <xdr:nvSpPr>
        <xdr:cNvPr id="548" name="円/楕円 547"/>
        <xdr:cNvSpPr/>
      </xdr:nvSpPr>
      <xdr:spPr>
        <a:xfrm>
          <a:off x="12763500" y="65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86393</xdr:rowOff>
    </xdr:from>
    <xdr:ext cx="534377" cy="259045"/>
    <xdr:sp macro="" textlink="">
      <xdr:nvSpPr>
        <xdr:cNvPr id="549" name="テキスト ボックス 548"/>
        <xdr:cNvSpPr txBox="1"/>
      </xdr:nvSpPr>
      <xdr:spPr>
        <a:xfrm>
          <a:off x="12547111" y="66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13774</xdr:rowOff>
    </xdr:from>
    <xdr:to>
      <xdr:col>23</xdr:col>
      <xdr:colOff>517525</xdr:colOff>
      <xdr:row>57</xdr:row>
      <xdr:rowOff>83617</xdr:rowOff>
    </xdr:to>
    <xdr:cxnSp macro="">
      <xdr:nvCxnSpPr>
        <xdr:cNvPr id="580" name="直線コネクタ 579"/>
        <xdr:cNvCxnSpPr/>
      </xdr:nvCxnSpPr>
      <xdr:spPr>
        <a:xfrm>
          <a:off x="15481300" y="9614974"/>
          <a:ext cx="838200" cy="2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13774</xdr:rowOff>
    </xdr:from>
    <xdr:to>
      <xdr:col>22</xdr:col>
      <xdr:colOff>365125</xdr:colOff>
      <xdr:row>57</xdr:row>
      <xdr:rowOff>41206</xdr:rowOff>
    </xdr:to>
    <xdr:cxnSp macro="">
      <xdr:nvCxnSpPr>
        <xdr:cNvPr id="583" name="直線コネクタ 582"/>
        <xdr:cNvCxnSpPr/>
      </xdr:nvCxnSpPr>
      <xdr:spPr>
        <a:xfrm flipV="1">
          <a:off x="14592300" y="9614974"/>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4" name="フローチャート : 判断 583"/>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5" name="テキスト ボックス 584"/>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10878</xdr:rowOff>
    </xdr:from>
    <xdr:to>
      <xdr:col>21</xdr:col>
      <xdr:colOff>161925</xdr:colOff>
      <xdr:row>57</xdr:row>
      <xdr:rowOff>41206</xdr:rowOff>
    </xdr:to>
    <xdr:cxnSp macro="">
      <xdr:nvCxnSpPr>
        <xdr:cNvPr id="586" name="直線コネクタ 585"/>
        <xdr:cNvCxnSpPr/>
      </xdr:nvCxnSpPr>
      <xdr:spPr>
        <a:xfrm>
          <a:off x="13703300" y="9612078"/>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10878</xdr:rowOff>
    </xdr:from>
    <xdr:to>
      <xdr:col>19</xdr:col>
      <xdr:colOff>644525</xdr:colOff>
      <xdr:row>57</xdr:row>
      <xdr:rowOff>156290</xdr:rowOff>
    </xdr:to>
    <xdr:cxnSp macro="">
      <xdr:nvCxnSpPr>
        <xdr:cNvPr id="589" name="直線コネクタ 588"/>
        <xdr:cNvCxnSpPr/>
      </xdr:nvCxnSpPr>
      <xdr:spPr>
        <a:xfrm flipV="1">
          <a:off x="12814300" y="9612078"/>
          <a:ext cx="889000" cy="3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1" name="テキスト ボックス 590"/>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3" name="テキスト ボックス 592"/>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32817</xdr:rowOff>
    </xdr:from>
    <xdr:to>
      <xdr:col>23</xdr:col>
      <xdr:colOff>568325</xdr:colOff>
      <xdr:row>57</xdr:row>
      <xdr:rowOff>134417</xdr:rowOff>
    </xdr:to>
    <xdr:sp macro="" textlink="">
      <xdr:nvSpPr>
        <xdr:cNvPr id="599" name="円/楕円 598"/>
        <xdr:cNvSpPr/>
      </xdr:nvSpPr>
      <xdr:spPr>
        <a:xfrm>
          <a:off x="16268700" y="98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119194</xdr:rowOff>
    </xdr:from>
    <xdr:ext cx="534377" cy="259045"/>
    <xdr:sp macro="" textlink="">
      <xdr:nvSpPr>
        <xdr:cNvPr id="600" name="教育費該当値テキスト"/>
        <xdr:cNvSpPr txBox="1"/>
      </xdr:nvSpPr>
      <xdr:spPr>
        <a:xfrm>
          <a:off x="16370300" y="97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134424</xdr:rowOff>
    </xdr:from>
    <xdr:to>
      <xdr:col>22</xdr:col>
      <xdr:colOff>415925</xdr:colOff>
      <xdr:row>56</xdr:row>
      <xdr:rowOff>64574</xdr:rowOff>
    </xdr:to>
    <xdr:sp macro="" textlink="">
      <xdr:nvSpPr>
        <xdr:cNvPr id="601" name="円/楕円 600"/>
        <xdr:cNvSpPr/>
      </xdr:nvSpPr>
      <xdr:spPr>
        <a:xfrm>
          <a:off x="15430500" y="95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81101</xdr:rowOff>
    </xdr:from>
    <xdr:ext cx="534377" cy="259045"/>
    <xdr:sp macro="" textlink="">
      <xdr:nvSpPr>
        <xdr:cNvPr id="602" name="テキスト ボックス 601"/>
        <xdr:cNvSpPr txBox="1"/>
      </xdr:nvSpPr>
      <xdr:spPr>
        <a:xfrm>
          <a:off x="15214111" y="93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161856</xdr:rowOff>
    </xdr:from>
    <xdr:to>
      <xdr:col>21</xdr:col>
      <xdr:colOff>212725</xdr:colOff>
      <xdr:row>57</xdr:row>
      <xdr:rowOff>92006</xdr:rowOff>
    </xdr:to>
    <xdr:sp macro="" textlink="">
      <xdr:nvSpPr>
        <xdr:cNvPr id="603" name="円/楕円 602"/>
        <xdr:cNvSpPr/>
      </xdr:nvSpPr>
      <xdr:spPr>
        <a:xfrm>
          <a:off x="14541500" y="97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83133</xdr:rowOff>
    </xdr:from>
    <xdr:ext cx="534377" cy="259045"/>
    <xdr:sp macro="" textlink="">
      <xdr:nvSpPr>
        <xdr:cNvPr id="604" name="テキスト ボックス 603"/>
        <xdr:cNvSpPr txBox="1"/>
      </xdr:nvSpPr>
      <xdr:spPr>
        <a:xfrm>
          <a:off x="14325111" y="9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131528</xdr:rowOff>
    </xdr:from>
    <xdr:to>
      <xdr:col>20</xdr:col>
      <xdr:colOff>9525</xdr:colOff>
      <xdr:row>56</xdr:row>
      <xdr:rowOff>61678</xdr:rowOff>
    </xdr:to>
    <xdr:sp macro="" textlink="">
      <xdr:nvSpPr>
        <xdr:cNvPr id="605" name="円/楕円 604"/>
        <xdr:cNvSpPr/>
      </xdr:nvSpPr>
      <xdr:spPr>
        <a:xfrm>
          <a:off x="13652500" y="95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78205</xdr:rowOff>
    </xdr:from>
    <xdr:ext cx="534377" cy="259045"/>
    <xdr:sp macro="" textlink="">
      <xdr:nvSpPr>
        <xdr:cNvPr id="606" name="テキスト ボックス 605"/>
        <xdr:cNvSpPr txBox="1"/>
      </xdr:nvSpPr>
      <xdr:spPr>
        <a:xfrm>
          <a:off x="13436111" y="93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105490</xdr:rowOff>
    </xdr:from>
    <xdr:to>
      <xdr:col>18</xdr:col>
      <xdr:colOff>492125</xdr:colOff>
      <xdr:row>58</xdr:row>
      <xdr:rowOff>35640</xdr:rowOff>
    </xdr:to>
    <xdr:sp macro="" textlink="">
      <xdr:nvSpPr>
        <xdr:cNvPr id="607" name="円/楕円 606"/>
        <xdr:cNvSpPr/>
      </xdr:nvSpPr>
      <xdr:spPr>
        <a:xfrm>
          <a:off x="12763500" y="98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26767</xdr:rowOff>
    </xdr:from>
    <xdr:ext cx="534377" cy="259045"/>
    <xdr:sp macro="" textlink="">
      <xdr:nvSpPr>
        <xdr:cNvPr id="608" name="テキスト ボックス 607"/>
        <xdr:cNvSpPr txBox="1"/>
      </xdr:nvSpPr>
      <xdr:spPr>
        <a:xfrm>
          <a:off x="12547111" y="99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2" name="直線コネクタ 631"/>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3"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5"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6" name="直線コネクタ 635"/>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38"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39" name="フローチャート : 判断 638"/>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1" name="フローチャート : 判断 640"/>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2" name="テキスト ボックス 641"/>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4" name="フローチャート : 判断 643"/>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5" name="テキスト ボックス 644"/>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7" name="フローチャート : 判断 646"/>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48" name="テキスト ボックス 647"/>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49" name="フローチャート : 判断 648"/>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0" name="テキスト ボックス 649"/>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7"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1" name="直線コネクタ 690"/>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2"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3" name="直線コネクタ 692"/>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4"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5" name="直線コネクタ 694"/>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124428</xdr:rowOff>
    </xdr:from>
    <xdr:to>
      <xdr:col>23</xdr:col>
      <xdr:colOff>517525</xdr:colOff>
      <xdr:row>96</xdr:row>
      <xdr:rowOff>47596</xdr:rowOff>
    </xdr:to>
    <xdr:cxnSp macro="">
      <xdr:nvCxnSpPr>
        <xdr:cNvPr id="696" name="直線コネクタ 695"/>
        <xdr:cNvCxnSpPr/>
      </xdr:nvCxnSpPr>
      <xdr:spPr>
        <a:xfrm>
          <a:off x="15481300" y="16412178"/>
          <a:ext cx="838200" cy="9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7"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698" name="フローチャート : 判断 697"/>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114260</xdr:rowOff>
    </xdr:from>
    <xdr:to>
      <xdr:col>22</xdr:col>
      <xdr:colOff>365125</xdr:colOff>
      <xdr:row>95</xdr:row>
      <xdr:rowOff>124428</xdr:rowOff>
    </xdr:to>
    <xdr:cxnSp macro="">
      <xdr:nvCxnSpPr>
        <xdr:cNvPr id="699" name="直線コネクタ 698"/>
        <xdr:cNvCxnSpPr/>
      </xdr:nvCxnSpPr>
      <xdr:spPr>
        <a:xfrm>
          <a:off x="14592300" y="16402010"/>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0" name="フローチャート : 判断 699"/>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1" name="テキスト ボックス 700"/>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114260</xdr:rowOff>
    </xdr:from>
    <xdr:to>
      <xdr:col>21</xdr:col>
      <xdr:colOff>161925</xdr:colOff>
      <xdr:row>96</xdr:row>
      <xdr:rowOff>72143</xdr:rowOff>
    </xdr:to>
    <xdr:cxnSp macro="">
      <xdr:nvCxnSpPr>
        <xdr:cNvPr id="702" name="直線コネクタ 701"/>
        <xdr:cNvCxnSpPr/>
      </xdr:nvCxnSpPr>
      <xdr:spPr>
        <a:xfrm flipV="1">
          <a:off x="13703300" y="16402010"/>
          <a:ext cx="889000" cy="1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3" name="フローチャート : 判断 702"/>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4" name="テキスト ボックス 703"/>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28905</xdr:rowOff>
    </xdr:from>
    <xdr:to>
      <xdr:col>19</xdr:col>
      <xdr:colOff>644525</xdr:colOff>
      <xdr:row>96</xdr:row>
      <xdr:rowOff>72143</xdr:rowOff>
    </xdr:to>
    <xdr:cxnSp macro="">
      <xdr:nvCxnSpPr>
        <xdr:cNvPr id="705" name="直線コネクタ 704"/>
        <xdr:cNvCxnSpPr/>
      </xdr:nvCxnSpPr>
      <xdr:spPr>
        <a:xfrm>
          <a:off x="12814300" y="16488105"/>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6" name="フローチャート : 判断 705"/>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7" name="テキスト ボックス 706"/>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08" name="フローチャート : 判断 707"/>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09" name="テキスト ボックス 708"/>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168246</xdr:rowOff>
    </xdr:from>
    <xdr:to>
      <xdr:col>23</xdr:col>
      <xdr:colOff>568325</xdr:colOff>
      <xdr:row>96</xdr:row>
      <xdr:rowOff>98396</xdr:rowOff>
    </xdr:to>
    <xdr:sp macro="" textlink="">
      <xdr:nvSpPr>
        <xdr:cNvPr id="715" name="円/楕円 714"/>
        <xdr:cNvSpPr/>
      </xdr:nvSpPr>
      <xdr:spPr>
        <a:xfrm>
          <a:off x="16268700" y="164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19673</xdr:rowOff>
    </xdr:from>
    <xdr:ext cx="534377" cy="259045"/>
    <xdr:sp macro="" textlink="">
      <xdr:nvSpPr>
        <xdr:cNvPr id="716" name="公債費該当値テキスト"/>
        <xdr:cNvSpPr txBox="1"/>
      </xdr:nvSpPr>
      <xdr:spPr>
        <a:xfrm>
          <a:off x="16370300" y="163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73628</xdr:rowOff>
    </xdr:from>
    <xdr:to>
      <xdr:col>22</xdr:col>
      <xdr:colOff>415925</xdr:colOff>
      <xdr:row>96</xdr:row>
      <xdr:rowOff>3778</xdr:rowOff>
    </xdr:to>
    <xdr:sp macro="" textlink="">
      <xdr:nvSpPr>
        <xdr:cNvPr id="717" name="円/楕円 716"/>
        <xdr:cNvSpPr/>
      </xdr:nvSpPr>
      <xdr:spPr>
        <a:xfrm>
          <a:off x="15430500" y="163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20305</xdr:rowOff>
    </xdr:from>
    <xdr:ext cx="534377" cy="259045"/>
    <xdr:sp macro="" textlink="">
      <xdr:nvSpPr>
        <xdr:cNvPr id="718" name="テキスト ボックス 717"/>
        <xdr:cNvSpPr txBox="1"/>
      </xdr:nvSpPr>
      <xdr:spPr>
        <a:xfrm>
          <a:off x="15214111" y="161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63460</xdr:rowOff>
    </xdr:from>
    <xdr:to>
      <xdr:col>21</xdr:col>
      <xdr:colOff>212725</xdr:colOff>
      <xdr:row>95</xdr:row>
      <xdr:rowOff>165060</xdr:rowOff>
    </xdr:to>
    <xdr:sp macro="" textlink="">
      <xdr:nvSpPr>
        <xdr:cNvPr id="719" name="円/楕円 718"/>
        <xdr:cNvSpPr/>
      </xdr:nvSpPr>
      <xdr:spPr>
        <a:xfrm>
          <a:off x="14541500" y="163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10137</xdr:rowOff>
    </xdr:from>
    <xdr:ext cx="534377" cy="259045"/>
    <xdr:sp macro="" textlink="">
      <xdr:nvSpPr>
        <xdr:cNvPr id="720" name="テキスト ボックス 719"/>
        <xdr:cNvSpPr txBox="1"/>
      </xdr:nvSpPr>
      <xdr:spPr>
        <a:xfrm>
          <a:off x="14325111" y="1612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21343</xdr:rowOff>
    </xdr:from>
    <xdr:to>
      <xdr:col>20</xdr:col>
      <xdr:colOff>9525</xdr:colOff>
      <xdr:row>96</xdr:row>
      <xdr:rowOff>122943</xdr:rowOff>
    </xdr:to>
    <xdr:sp macro="" textlink="">
      <xdr:nvSpPr>
        <xdr:cNvPr id="721" name="円/楕円 720"/>
        <xdr:cNvSpPr/>
      </xdr:nvSpPr>
      <xdr:spPr>
        <a:xfrm>
          <a:off x="13652500" y="164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139470</xdr:rowOff>
    </xdr:from>
    <xdr:ext cx="534377" cy="259045"/>
    <xdr:sp macro="" textlink="">
      <xdr:nvSpPr>
        <xdr:cNvPr id="722" name="テキスト ボックス 721"/>
        <xdr:cNvSpPr txBox="1"/>
      </xdr:nvSpPr>
      <xdr:spPr>
        <a:xfrm>
          <a:off x="13436111" y="162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149555</xdr:rowOff>
    </xdr:from>
    <xdr:to>
      <xdr:col>18</xdr:col>
      <xdr:colOff>492125</xdr:colOff>
      <xdr:row>96</xdr:row>
      <xdr:rowOff>79705</xdr:rowOff>
    </xdr:to>
    <xdr:sp macro="" textlink="">
      <xdr:nvSpPr>
        <xdr:cNvPr id="723" name="円/楕円 722"/>
        <xdr:cNvSpPr/>
      </xdr:nvSpPr>
      <xdr:spPr>
        <a:xfrm>
          <a:off x="12763500" y="164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96232</xdr:rowOff>
    </xdr:from>
    <xdr:ext cx="534377" cy="259045"/>
    <xdr:sp macro="" textlink="">
      <xdr:nvSpPr>
        <xdr:cNvPr id="724" name="テキスト ボックス 723"/>
        <xdr:cNvSpPr txBox="1"/>
      </xdr:nvSpPr>
      <xdr:spPr>
        <a:xfrm>
          <a:off x="12547111" y="162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48" name="直線コネクタ 747"/>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49"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1"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2" name="直線コネクタ 751"/>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4"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5" name="フローチャート : 判断 754"/>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7" name="フローチャート : 判断 756"/>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58" name="テキスト ボックス 757"/>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0" name="フローチャート : 判断 759"/>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1" name="テキスト ボックス 760"/>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56642</xdr:rowOff>
    </xdr:from>
    <xdr:to>
      <xdr:col>28</xdr:col>
      <xdr:colOff>314325</xdr:colOff>
      <xdr:row>39</xdr:row>
      <xdr:rowOff>44450</xdr:rowOff>
    </xdr:to>
    <xdr:cxnSp macro="">
      <xdr:nvCxnSpPr>
        <xdr:cNvPr id="762" name="直線コネクタ 761"/>
        <xdr:cNvCxnSpPr/>
      </xdr:nvCxnSpPr>
      <xdr:spPr>
        <a:xfrm>
          <a:off x="18656300" y="5543042"/>
          <a:ext cx="889000" cy="118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3" name="フローチャート : 判断 762"/>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4" name="テキスト ボックス 763"/>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5" name="フローチャート : 判断 764"/>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10939</xdr:rowOff>
    </xdr:from>
    <xdr:ext cx="378565" cy="259045"/>
    <xdr:sp macro="" textlink="">
      <xdr:nvSpPr>
        <xdr:cNvPr id="766" name="テキスト ボックス 765"/>
        <xdr:cNvSpPr txBox="1"/>
      </xdr:nvSpPr>
      <xdr:spPr>
        <a:xfrm>
          <a:off x="18467017" y="66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3"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5842</xdr:rowOff>
    </xdr:from>
    <xdr:to>
      <xdr:col>27</xdr:col>
      <xdr:colOff>161925</xdr:colOff>
      <xdr:row>32</xdr:row>
      <xdr:rowOff>107442</xdr:rowOff>
    </xdr:to>
    <xdr:sp macro="" textlink="">
      <xdr:nvSpPr>
        <xdr:cNvPr id="780" name="円/楕円 779"/>
        <xdr:cNvSpPr/>
      </xdr:nvSpPr>
      <xdr:spPr>
        <a:xfrm>
          <a:off x="18605500" y="54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123969</xdr:rowOff>
    </xdr:from>
    <xdr:ext cx="469744" cy="259045"/>
    <xdr:sp macro="" textlink="">
      <xdr:nvSpPr>
        <xdr:cNvPr id="781" name="テキスト ボックス 780"/>
        <xdr:cNvSpPr txBox="1"/>
      </xdr:nvSpPr>
      <xdr:spPr>
        <a:xfrm>
          <a:off x="18421427" y="52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は、近年の扶助費の上昇の影響により住民一人当たりのコストが上昇傾向にあり、今年度の住民一人あたりのコストは昨年度と比較して７，４１９円（６．５％）の上昇となった。衛生費では、平成２７年度繰越事業であるごみ中継施設建設工事に伴い、１４，８６７円（４９．５％）の上昇となった。消防費では、平成２７年度繰越事業である防災行政無線デジタル化工事の影響もあり、１１，８４３円（８８．４％）と大きく上昇した。公債費に関しては、前年度に行った繰上償還及び高利率の地方債における借換えによる効果等により減少しているが、依然として住民一人当たりの金額が類似団体平均を大きく上回っている。今後、公共施設の耐震化や長寿命化に伴う地方債の償還が始まっており、減少傾向は緩やかに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平成２１年度決算より実質収支額が黒字となった以後、年々収支は改善してきたが、平成２８年度においては、町税及び地方消費税交付金の減少、また国勢調査の人口減少を反映した普通交付税の減も伴い、実質単年度収支は悪化している。今後は、普通建設事業を抑制する等、歳出の徹底的な見直しを再度実施するとともに、税収の徴収率向上対策を中心とする自主財減の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各会計において、黒字額の大部分を水道事業会計が占めている。集中改革プラン等により、行財政改革に取り組んだことで、すべての会計において平成２１年度決算以降、黒字となった。しかし平成２８年度、一般会計において、町税及び地方消費税交付金の減少、また国勢調査の人口減少を反映した普通交付税の減も伴い、黒字額の減少となった。また、国民健康保険特別会計において、実質収支額よりも基金残高を優先した結果、基金残高は上昇したが、黒字額の減少につながった。今後も、一般会計だけでなく、全ての会計において財政の健全化を図り連結実質赤字比率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7934343</v>
      </c>
      <c r="BO4" s="381"/>
      <c r="BP4" s="381"/>
      <c r="BQ4" s="381"/>
      <c r="BR4" s="381"/>
      <c r="BS4" s="381"/>
      <c r="BT4" s="381"/>
      <c r="BU4" s="382"/>
      <c r="BV4" s="380">
        <v>8458886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7701031</v>
      </c>
      <c r="BO5" s="418"/>
      <c r="BP5" s="418"/>
      <c r="BQ5" s="418"/>
      <c r="BR5" s="418"/>
      <c r="BS5" s="418"/>
      <c r="BT5" s="418"/>
      <c r="BU5" s="419"/>
      <c r="BV5" s="417">
        <v>8124014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98.7</v>
      </c>
      <c r="CU5" s="415"/>
      <c r="CV5" s="415"/>
      <c r="CW5" s="415"/>
      <c r="CX5" s="415"/>
      <c r="CY5" s="415"/>
      <c r="CZ5" s="415"/>
      <c r="DA5" s="416"/>
      <c r="DB5" s="414">
        <v>93.2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233312</v>
      </c>
      <c r="BO6" s="418"/>
      <c r="BP6" s="418"/>
      <c r="BQ6" s="418"/>
      <c r="BR6" s="418"/>
      <c r="BS6" s="418"/>
      <c r="BT6" s="418"/>
      <c r="BU6" s="419"/>
      <c r="BV6" s="417">
        <v>334872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104.1</v>
      </c>
      <c r="CU6" s="455"/>
      <c r="CV6" s="455"/>
      <c r="CW6" s="455"/>
      <c r="CX6" s="455"/>
      <c r="CY6" s="455"/>
      <c r="CZ6" s="455"/>
      <c r="DA6" s="456"/>
      <c r="DB6" s="454">
        <v>99.2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67230</v>
      </c>
      <c r="BO7" s="418"/>
      <c r="BP7" s="418"/>
      <c r="BQ7" s="418"/>
      <c r="BR7" s="418"/>
      <c r="BS7" s="418"/>
      <c r="BT7" s="418"/>
      <c r="BU7" s="419"/>
      <c r="BV7" s="417">
        <v>83633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4938710</v>
      </c>
      <c r="CU7" s="418"/>
      <c r="CV7" s="418"/>
      <c r="CW7" s="418"/>
      <c r="CX7" s="418"/>
      <c r="CY7" s="418"/>
      <c r="CZ7" s="418"/>
      <c r="DA7" s="419"/>
      <c r="DB7" s="417">
        <v>5101771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166082</v>
      </c>
      <c r="BO8" s="418"/>
      <c r="BP8" s="418"/>
      <c r="BQ8" s="418"/>
      <c r="BR8" s="418"/>
      <c r="BS8" s="418"/>
      <c r="BT8" s="418"/>
      <c r="BU8" s="419"/>
      <c r="BV8" s="417">
        <v>251239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0.48</v>
      </c>
      <c r="CU8" s="458"/>
      <c r="CV8" s="458"/>
      <c r="CW8" s="458"/>
      <c r="CX8" s="458"/>
      <c r="CY8" s="458"/>
      <c r="CZ8" s="458"/>
      <c r="DA8" s="459"/>
      <c r="DB8" s="457">
        <v>0.46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22054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-85157</v>
      </c>
      <c r="BO9" s="418"/>
      <c r="BP9" s="418"/>
      <c r="BQ9" s="418"/>
      <c r="BR9" s="418"/>
      <c r="BS9" s="418"/>
      <c r="BT9" s="418"/>
      <c r="BU9" s="419"/>
      <c r="BV9" s="417">
        <v>-48904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20.100000000000001</v>
      </c>
      <c r="CU9" s="415"/>
      <c r="CV9" s="415"/>
      <c r="CW9" s="415"/>
      <c r="CX9" s="415"/>
      <c r="CY9" s="415"/>
      <c r="CZ9" s="415"/>
      <c r="DA9" s="416"/>
      <c r="DB9" s="414">
        <v>21.2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23728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158572</v>
      </c>
      <c r="BO10" s="418"/>
      <c r="BP10" s="418"/>
      <c r="BQ10" s="418"/>
      <c r="BR10" s="418"/>
      <c r="BS10" s="418"/>
      <c r="BT10" s="418"/>
      <c r="BU10" s="419"/>
      <c r="BV10" s="417">
        <v>276618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154894</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22873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192685</v>
      </c>
      <c r="BO12" s="418"/>
      <c r="BP12" s="418"/>
      <c r="BQ12" s="418"/>
      <c r="BR12" s="418"/>
      <c r="BS12" s="418"/>
      <c r="BT12" s="418"/>
      <c r="BU12" s="419"/>
      <c r="BV12" s="417">
        <v>248753</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22734</v>
      </c>
      <c r="S13" s="499"/>
      <c r="T13" s="499"/>
      <c r="U13" s="499"/>
      <c r="V13" s="500"/>
      <c r="W13" s="433" t="s">
        <v>123</v>
      </c>
      <c r="X13" s="434"/>
      <c r="Y13" s="434"/>
      <c r="Z13" s="434"/>
      <c r="AA13" s="434"/>
      <c r="AB13" s="424"/>
      <c r="AC13" s="468">
        <v>58</v>
      </c>
      <c r="AD13" s="469"/>
      <c r="AE13" s="469"/>
      <c r="AF13" s="469"/>
      <c r="AG13" s="508"/>
      <c r="AH13" s="468">
        <v>62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-119270</v>
      </c>
      <c r="BO13" s="418"/>
      <c r="BP13" s="418"/>
      <c r="BQ13" s="418"/>
      <c r="BR13" s="418"/>
      <c r="BS13" s="418"/>
      <c r="BT13" s="418"/>
      <c r="BU13" s="419"/>
      <c r="BV13" s="417">
        <v>133855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14.7</v>
      </c>
      <c r="CU13" s="415"/>
      <c r="CV13" s="415"/>
      <c r="CW13" s="415"/>
      <c r="CX13" s="415"/>
      <c r="CY13" s="415"/>
      <c r="CZ13" s="415"/>
      <c r="DA13" s="416"/>
      <c r="DB13" s="414">
        <v>13.4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23045</v>
      </c>
      <c r="S14" s="499"/>
      <c r="T14" s="499"/>
      <c r="U14" s="499"/>
      <c r="V14" s="500"/>
      <c r="W14" s="407"/>
      <c r="X14" s="408"/>
      <c r="Y14" s="408"/>
      <c r="Z14" s="408"/>
      <c r="AA14" s="408"/>
      <c r="AB14" s="397"/>
      <c r="AC14" s="501">
        <v>0.7</v>
      </c>
      <c r="AD14" s="502"/>
      <c r="AE14" s="502"/>
      <c r="AF14" s="502"/>
      <c r="AG14" s="503"/>
      <c r="AH14" s="501">
        <v>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138.9</v>
      </c>
      <c r="CU14" s="513"/>
      <c r="CV14" s="513"/>
      <c r="CW14" s="513"/>
      <c r="CX14" s="513"/>
      <c r="CY14" s="513"/>
      <c r="CZ14" s="513"/>
      <c r="DA14" s="514"/>
      <c r="DB14" s="512">
        <v>154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22900</v>
      </c>
      <c r="S15" s="499"/>
      <c r="T15" s="499"/>
      <c r="U15" s="499"/>
      <c r="V15" s="500"/>
      <c r="W15" s="433" t="s">
        <v>130</v>
      </c>
      <c r="X15" s="434"/>
      <c r="Y15" s="434"/>
      <c r="Z15" s="434"/>
      <c r="AA15" s="434"/>
      <c r="AB15" s="424"/>
      <c r="AC15" s="468">
        <v>2095</v>
      </c>
      <c r="AD15" s="469"/>
      <c r="AE15" s="469"/>
      <c r="AF15" s="469"/>
      <c r="AG15" s="508"/>
      <c r="AH15" s="468">
        <v>2393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2065602</v>
      </c>
      <c r="BO15" s="381"/>
      <c r="BP15" s="381"/>
      <c r="BQ15" s="381"/>
      <c r="BR15" s="381"/>
      <c r="BS15" s="381"/>
      <c r="BT15" s="381"/>
      <c r="BU15" s="382"/>
      <c r="BV15" s="380">
        <v>2016116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4135530</v>
      </c>
      <c r="BO16" s="418"/>
      <c r="BP16" s="418"/>
      <c r="BQ16" s="418"/>
      <c r="BR16" s="418"/>
      <c r="BS16" s="418"/>
      <c r="BT16" s="418"/>
      <c r="BU16" s="419"/>
      <c r="BV16" s="417">
        <v>4257209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6225</v>
      </c>
      <c r="AD17" s="469"/>
      <c r="AE17" s="469"/>
      <c r="AF17" s="469"/>
      <c r="AG17" s="508"/>
      <c r="AH17" s="468">
        <v>6546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2624807</v>
      </c>
      <c r="BO17" s="418"/>
      <c r="BP17" s="418"/>
      <c r="BQ17" s="418"/>
      <c r="BR17" s="418"/>
      <c r="BS17" s="418"/>
      <c r="BT17" s="418"/>
      <c r="BU17" s="419"/>
      <c r="BV17" s="417">
        <v>2543817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6.14</v>
      </c>
      <c r="M18" s="530"/>
      <c r="N18" s="530"/>
      <c r="O18" s="530"/>
      <c r="P18" s="530"/>
      <c r="Q18" s="530"/>
      <c r="R18" s="531"/>
      <c r="S18" s="531"/>
      <c r="T18" s="531"/>
      <c r="U18" s="531"/>
      <c r="V18" s="532"/>
      <c r="W18" s="435"/>
      <c r="X18" s="436"/>
      <c r="Y18" s="436"/>
      <c r="Z18" s="436"/>
      <c r="AA18" s="436"/>
      <c r="AB18" s="427"/>
      <c r="AC18" s="533">
        <v>74.3</v>
      </c>
      <c r="AD18" s="534"/>
      <c r="AE18" s="534"/>
      <c r="AF18" s="534"/>
      <c r="AG18" s="535"/>
      <c r="AH18" s="533">
        <v>72.7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4805098</v>
      </c>
      <c r="BO18" s="418"/>
      <c r="BP18" s="418"/>
      <c r="BQ18" s="418"/>
      <c r="BR18" s="418"/>
      <c r="BS18" s="418"/>
      <c r="BT18" s="418"/>
      <c r="BU18" s="419"/>
      <c r="BV18" s="417">
        <v>4871910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3592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5732483</v>
      </c>
      <c r="BO19" s="418"/>
      <c r="BP19" s="418"/>
      <c r="BQ19" s="418"/>
      <c r="BR19" s="418"/>
      <c r="BS19" s="418"/>
      <c r="BT19" s="418"/>
      <c r="BU19" s="419"/>
      <c r="BV19" s="417">
        <v>6432183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8085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12957926</v>
      </c>
      <c r="BO23" s="418"/>
      <c r="BP23" s="418"/>
      <c r="BQ23" s="418"/>
      <c r="BR23" s="418"/>
      <c r="BS23" s="418"/>
      <c r="BT23" s="418"/>
      <c r="BU23" s="419"/>
      <c r="BV23" s="417">
        <v>13177255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8200</v>
      </c>
      <c r="R24" s="469"/>
      <c r="S24" s="469"/>
      <c r="T24" s="469"/>
      <c r="U24" s="469"/>
      <c r="V24" s="508"/>
      <c r="W24" s="563"/>
      <c r="X24" s="551"/>
      <c r="Y24" s="552"/>
      <c r="Z24" s="467" t="s">
        <v>153</v>
      </c>
      <c r="AA24" s="447"/>
      <c r="AB24" s="447"/>
      <c r="AC24" s="447"/>
      <c r="AD24" s="447"/>
      <c r="AE24" s="447"/>
      <c r="AF24" s="447"/>
      <c r="AG24" s="448"/>
      <c r="AH24" s="468">
        <v>170</v>
      </c>
      <c r="AI24" s="469"/>
      <c r="AJ24" s="469"/>
      <c r="AK24" s="469"/>
      <c r="AL24" s="508"/>
      <c r="AM24" s="468">
        <v>510170</v>
      </c>
      <c r="AN24" s="469"/>
      <c r="AO24" s="469"/>
      <c r="AP24" s="469"/>
      <c r="AQ24" s="469"/>
      <c r="AR24" s="508"/>
      <c r="AS24" s="468">
        <v>3001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6806327</v>
      </c>
      <c r="BO24" s="418"/>
      <c r="BP24" s="418"/>
      <c r="BQ24" s="418"/>
      <c r="BR24" s="418"/>
      <c r="BS24" s="418"/>
      <c r="BT24" s="418"/>
      <c r="BU24" s="419"/>
      <c r="BV24" s="417">
        <v>6829083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6900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468911</v>
      </c>
      <c r="BO25" s="381"/>
      <c r="BP25" s="381"/>
      <c r="BQ25" s="381"/>
      <c r="BR25" s="381"/>
      <c r="BS25" s="381"/>
      <c r="BT25" s="381"/>
      <c r="BU25" s="382"/>
      <c r="BV25" s="380">
        <v>533466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6000</v>
      </c>
      <c r="R26" s="469"/>
      <c r="S26" s="469"/>
      <c r="T26" s="469"/>
      <c r="U26" s="469"/>
      <c r="V26" s="508"/>
      <c r="W26" s="563"/>
      <c r="X26" s="551"/>
      <c r="Y26" s="552"/>
      <c r="Z26" s="467" t="s">
        <v>159</v>
      </c>
      <c r="AA26" s="573"/>
      <c r="AB26" s="573"/>
      <c r="AC26" s="573"/>
      <c r="AD26" s="573"/>
      <c r="AE26" s="573"/>
      <c r="AF26" s="573"/>
      <c r="AG26" s="574"/>
      <c r="AH26" s="468">
        <v>33</v>
      </c>
      <c r="AI26" s="469"/>
      <c r="AJ26" s="469"/>
      <c r="AK26" s="469"/>
      <c r="AL26" s="508"/>
      <c r="AM26" s="468">
        <v>95997</v>
      </c>
      <c r="AN26" s="469"/>
      <c r="AO26" s="469"/>
      <c r="AP26" s="469"/>
      <c r="AQ26" s="469"/>
      <c r="AR26" s="508"/>
      <c r="AS26" s="468">
        <v>2909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3700</v>
      </c>
      <c r="R27" s="469"/>
      <c r="S27" s="469"/>
      <c r="T27" s="469"/>
      <c r="U27" s="469"/>
      <c r="V27" s="508"/>
      <c r="W27" s="563"/>
      <c r="X27" s="551"/>
      <c r="Y27" s="552"/>
      <c r="Z27" s="467" t="s">
        <v>162</v>
      </c>
      <c r="AA27" s="447"/>
      <c r="AB27" s="447"/>
      <c r="AC27" s="447"/>
      <c r="AD27" s="447"/>
      <c r="AE27" s="447"/>
      <c r="AF27" s="447"/>
      <c r="AG27" s="448"/>
      <c r="AH27" s="468">
        <v>10</v>
      </c>
      <c r="AI27" s="469"/>
      <c r="AJ27" s="469"/>
      <c r="AK27" s="469"/>
      <c r="AL27" s="508"/>
      <c r="AM27" s="468">
        <v>27460</v>
      </c>
      <c r="AN27" s="469"/>
      <c r="AO27" s="469"/>
      <c r="AP27" s="469"/>
      <c r="AQ27" s="469"/>
      <c r="AR27" s="508"/>
      <c r="AS27" s="468">
        <v>2746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43489</v>
      </c>
      <c r="BO27" s="587"/>
      <c r="BP27" s="587"/>
      <c r="BQ27" s="587"/>
      <c r="BR27" s="587"/>
      <c r="BS27" s="587"/>
      <c r="BT27" s="587"/>
      <c r="BU27" s="588"/>
      <c r="BV27" s="586">
        <v>43489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3000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1075002</v>
      </c>
      <c r="BO28" s="381"/>
      <c r="BP28" s="381"/>
      <c r="BQ28" s="381"/>
      <c r="BR28" s="381"/>
      <c r="BS28" s="381"/>
      <c r="BT28" s="381"/>
      <c r="BU28" s="382"/>
      <c r="BV28" s="380">
        <v>1109115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10</v>
      </c>
      <c r="M29" s="469"/>
      <c r="N29" s="469"/>
      <c r="O29" s="469"/>
      <c r="P29" s="508"/>
      <c r="Q29" s="468">
        <v>2800</v>
      </c>
      <c r="R29" s="469"/>
      <c r="S29" s="469"/>
      <c r="T29" s="469"/>
      <c r="U29" s="469"/>
      <c r="V29" s="508"/>
      <c r="W29" s="564"/>
      <c r="X29" s="565"/>
      <c r="Y29" s="566"/>
      <c r="Z29" s="467" t="s">
        <v>169</v>
      </c>
      <c r="AA29" s="447"/>
      <c r="AB29" s="447"/>
      <c r="AC29" s="447"/>
      <c r="AD29" s="447"/>
      <c r="AE29" s="447"/>
      <c r="AF29" s="447"/>
      <c r="AG29" s="448"/>
      <c r="AH29" s="468">
        <v>180</v>
      </c>
      <c r="AI29" s="469"/>
      <c r="AJ29" s="469"/>
      <c r="AK29" s="469"/>
      <c r="AL29" s="508"/>
      <c r="AM29" s="468">
        <v>537630</v>
      </c>
      <c r="AN29" s="469"/>
      <c r="AO29" s="469"/>
      <c r="AP29" s="469"/>
      <c r="AQ29" s="469"/>
      <c r="AR29" s="508"/>
      <c r="AS29" s="468">
        <v>2987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343</v>
      </c>
      <c r="BO29" s="418"/>
      <c r="BP29" s="418"/>
      <c r="BQ29" s="418"/>
      <c r="BR29" s="418"/>
      <c r="BS29" s="418"/>
      <c r="BT29" s="418"/>
      <c r="BU29" s="419"/>
      <c r="BV29" s="417">
        <v>43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37943</v>
      </c>
      <c r="BO30" s="587"/>
      <c r="BP30" s="587"/>
      <c r="BQ30" s="587"/>
      <c r="BR30" s="587"/>
      <c r="BS30" s="587"/>
      <c r="BT30" s="587"/>
      <c r="BU30" s="588"/>
      <c r="BV30" s="586">
        <v>36448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老人福祉施設三室園組合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奈良県葛城地区清掃事務組合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介護保険特別会計（介護ｻｰﾋﾞｽ事業）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奈良県市町村総合事務組合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西和衛生試験センター組合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王寺周辺広域休日応急診療施設組合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静香苑環境施設組合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奈良県後期高齢者医療広域連合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奈良県広域消防組合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山辺・県北西部広域環境衛生組合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14.91</v>
      </c>
      <c r="G34" s="33">
        <v>16.3</v>
      </c>
      <c r="H34" s="33">
        <v>17.77</v>
      </c>
      <c r="I34" s="33">
        <v>18.02</v>
      </c>
      <c r="J34" s="34">
        <v>19.95</v>
      </c>
      <c r="K34" s="22"/>
      <c r="L34" s="22"/>
      <c r="M34" s="22"/>
      <c r="N34" s="22"/>
      <c r="O34" s="22"/>
      <c r="P34" s="22"/>
    </row>
    <row r="35" spans="1:16" ht="39" customHeight="1" x14ac:dyDescent="0.15">
      <c r="A35" s="22"/>
      <c r="B35" s="35"/>
      <c r="C35" s="1178" t="s">
        <v>527</v>
      </c>
      <c r="D35" s="1179"/>
      <c r="E35" s="1180"/>
      <c r="F35" s="36">
        <v>5.15</v>
      </c>
      <c r="G35" s="37">
        <v>5.57</v>
      </c>
      <c r="H35" s="37">
        <v>6</v>
      </c>
      <c r="I35" s="37">
        <v>4.91</v>
      </c>
      <c r="J35" s="38">
        <v>3.35</v>
      </c>
      <c r="K35" s="22"/>
      <c r="L35" s="22"/>
      <c r="M35" s="22"/>
      <c r="N35" s="22"/>
      <c r="O35" s="22"/>
      <c r="P35" s="22"/>
    </row>
    <row r="36" spans="1:16" ht="39" customHeight="1" x14ac:dyDescent="0.15">
      <c r="A36" s="22"/>
      <c r="B36" s="35"/>
      <c r="C36" s="1178" t="s">
        <v>528</v>
      </c>
      <c r="D36" s="1179"/>
      <c r="E36" s="1180"/>
      <c r="F36" s="36">
        <v>0.73</v>
      </c>
      <c r="G36" s="37">
        <v>0.7</v>
      </c>
      <c r="H36" s="37">
        <v>0.76</v>
      </c>
      <c r="I36" s="37">
        <v>1.22</v>
      </c>
      <c r="J36" s="38">
        <v>1.33</v>
      </c>
      <c r="K36" s="22"/>
      <c r="L36" s="22"/>
      <c r="M36" s="22"/>
      <c r="N36" s="22"/>
      <c r="O36" s="22"/>
      <c r="P36" s="22"/>
    </row>
    <row r="37" spans="1:16" ht="39" customHeight="1" x14ac:dyDescent="0.15">
      <c r="A37" s="22"/>
      <c r="B37" s="35"/>
      <c r="C37" s="1178" t="s">
        <v>529</v>
      </c>
      <c r="D37" s="1179"/>
      <c r="E37" s="1180"/>
      <c r="F37" s="36">
        <v>2.95</v>
      </c>
      <c r="G37" s="37">
        <v>2.99</v>
      </c>
      <c r="H37" s="37">
        <v>2.6</v>
      </c>
      <c r="I37" s="37">
        <v>1.96</v>
      </c>
      <c r="J37" s="38">
        <v>0.28999999999999998</v>
      </c>
      <c r="K37" s="22"/>
      <c r="L37" s="22"/>
      <c r="M37" s="22"/>
      <c r="N37" s="22"/>
      <c r="O37" s="22"/>
      <c r="P37" s="22"/>
    </row>
    <row r="38" spans="1:16" ht="39" customHeight="1" x14ac:dyDescent="0.15">
      <c r="A38" s="22"/>
      <c r="B38" s="35"/>
      <c r="C38" s="1178" t="s">
        <v>530</v>
      </c>
      <c r="D38" s="1179"/>
      <c r="E38" s="1180"/>
      <c r="F38" s="36">
        <v>0.02</v>
      </c>
      <c r="G38" s="37">
        <v>0.11</v>
      </c>
      <c r="H38" s="37">
        <v>0.19</v>
      </c>
      <c r="I38" s="37">
        <v>7.0000000000000007E-2</v>
      </c>
      <c r="J38" s="38">
        <v>0.17</v>
      </c>
      <c r="K38" s="22"/>
      <c r="L38" s="22"/>
      <c r="M38" s="22"/>
      <c r="N38" s="22"/>
      <c r="O38" s="22"/>
      <c r="P38" s="22"/>
    </row>
    <row r="39" spans="1:16" ht="39" customHeight="1" x14ac:dyDescent="0.15">
      <c r="A39" s="22"/>
      <c r="B39" s="35"/>
      <c r="C39" s="1178" t="s">
        <v>531</v>
      </c>
      <c r="D39" s="1179"/>
      <c r="E39" s="1180"/>
      <c r="F39" s="36">
        <v>0.18</v>
      </c>
      <c r="G39" s="37">
        <v>0.14000000000000001</v>
      </c>
      <c r="H39" s="37">
        <v>0.11</v>
      </c>
      <c r="I39" s="37">
        <v>0</v>
      </c>
      <c r="J39" s="38">
        <v>0.01</v>
      </c>
      <c r="K39" s="22"/>
      <c r="L39" s="22"/>
      <c r="M39" s="22"/>
      <c r="N39" s="22"/>
      <c r="O39" s="22"/>
      <c r="P39" s="22"/>
    </row>
    <row r="40" spans="1:16" ht="39" customHeight="1" x14ac:dyDescent="0.15">
      <c r="A40" s="22"/>
      <c r="B40" s="35"/>
      <c r="C40" s="1178" t="s">
        <v>532</v>
      </c>
      <c r="D40" s="1179"/>
      <c r="E40" s="1180"/>
      <c r="F40" s="36">
        <v>0.06</v>
      </c>
      <c r="G40" s="37">
        <v>0.12</v>
      </c>
      <c r="H40" s="37">
        <v>7.0000000000000007E-2</v>
      </c>
      <c r="I40" s="37">
        <v>0.01</v>
      </c>
      <c r="J40" s="38">
        <v>0.01</v>
      </c>
      <c r="K40" s="22"/>
      <c r="L40" s="22"/>
      <c r="M40" s="22"/>
      <c r="N40" s="22"/>
      <c r="O40" s="22"/>
      <c r="P40" s="22"/>
    </row>
    <row r="41" spans="1:16" ht="39" customHeight="1" x14ac:dyDescent="0.15">
      <c r="A41" s="22"/>
      <c r="B41" s="35"/>
      <c r="C41" s="1178" t="s">
        <v>533</v>
      </c>
      <c r="D41" s="1179"/>
      <c r="E41" s="1180"/>
      <c r="F41" s="36">
        <v>0</v>
      </c>
      <c r="G41" s="37">
        <v>0</v>
      </c>
      <c r="H41" s="37">
        <v>0.01</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1260</v>
      </c>
      <c r="L45" s="60">
        <v>1164</v>
      </c>
      <c r="M45" s="60">
        <v>1301</v>
      </c>
      <c r="N45" s="60">
        <v>1243</v>
      </c>
      <c r="O45" s="61">
        <v>1188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118</v>
      </c>
      <c r="L48" s="64">
        <v>118</v>
      </c>
      <c r="M48" s="64">
        <v>121</v>
      </c>
      <c r="N48" s="64">
        <v>110</v>
      </c>
      <c r="O48" s="65">
        <v>129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134</v>
      </c>
      <c r="L49" s="64">
        <v>144</v>
      </c>
      <c r="M49" s="64">
        <v>132</v>
      </c>
      <c r="N49" s="64">
        <v>128</v>
      </c>
      <c r="O49" s="65">
        <v>119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967</v>
      </c>
      <c r="L52" s="64">
        <v>968</v>
      </c>
      <c r="M52" s="64">
        <v>932</v>
      </c>
      <c r="N52" s="64">
        <v>883</v>
      </c>
      <c r="O52" s="65">
        <v>818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547</v>
      </c>
      <c r="L53" s="69">
        <v>458</v>
      </c>
      <c r="M53" s="69">
        <v>622</v>
      </c>
      <c r="N53" s="69">
        <v>598</v>
      </c>
      <c r="O53" s="70">
        <v>618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10296</v>
      </c>
      <c r="J41" s="83">
        <v>14237</v>
      </c>
      <c r="K41" s="83">
        <v>13867</v>
      </c>
      <c r="L41" s="83">
        <v>13177</v>
      </c>
      <c r="M41" s="84">
        <v>12958</v>
      </c>
    </row>
    <row r="42" spans="2:13" ht="27.75" customHeight="1" x14ac:dyDescent="0.15">
      <c r="B42" s="1204"/>
      <c r="C42" s="1205"/>
      <c r="D42" s="85"/>
      <c r="E42" s="1210" t="s">
        <v>26</v>
      </c>
      <c r="F42" s="1210"/>
      <c r="G42" s="1210"/>
      <c r="H42" s="1211"/>
      <c r="I42" s="86" t="s">
        <v>479</v>
      </c>
      <c r="J42" s="87">
        <v>3</v>
      </c>
      <c r="K42" s="87">
        <v>2</v>
      </c>
      <c r="L42" s="87">
        <v>1</v>
      </c>
      <c r="M42" s="88">
        <v>6</v>
      </c>
    </row>
    <row r="43" spans="2:13" ht="27.75" customHeight="1" x14ac:dyDescent="0.15">
      <c r="B43" s="1204"/>
      <c r="C43" s="1205"/>
      <c r="D43" s="85"/>
      <c r="E43" s="1210" t="s">
        <v>27</v>
      </c>
      <c r="F43" s="1210"/>
      <c r="G43" s="1210"/>
      <c r="H43" s="1211"/>
      <c r="I43" s="86">
        <v>2028</v>
      </c>
      <c r="J43" s="87">
        <v>2022</v>
      </c>
      <c r="K43" s="87">
        <v>2008</v>
      </c>
      <c r="L43" s="87">
        <v>1938</v>
      </c>
      <c r="M43" s="88">
        <v>1984</v>
      </c>
    </row>
    <row r="44" spans="2:13" ht="27.75" customHeight="1" x14ac:dyDescent="0.15">
      <c r="B44" s="1204"/>
      <c r="C44" s="1205"/>
      <c r="D44" s="85"/>
      <c r="E44" s="1210" t="s">
        <v>28</v>
      </c>
      <c r="F44" s="1210"/>
      <c r="G44" s="1210"/>
      <c r="H44" s="1211"/>
      <c r="I44" s="86">
        <v>965</v>
      </c>
      <c r="J44" s="87">
        <v>818</v>
      </c>
      <c r="K44" s="87">
        <v>706</v>
      </c>
      <c r="L44" s="87">
        <v>621</v>
      </c>
      <c r="M44" s="88">
        <v>506</v>
      </c>
    </row>
    <row r="45" spans="2:13" ht="27.75" customHeight="1" x14ac:dyDescent="0.15">
      <c r="B45" s="1204"/>
      <c r="C45" s="1205"/>
      <c r="D45" s="85"/>
      <c r="E45" s="1210" t="s">
        <v>29</v>
      </c>
      <c r="F45" s="1210"/>
      <c r="G45" s="1210"/>
      <c r="H45" s="1211"/>
      <c r="I45" s="86">
        <v>1282</v>
      </c>
      <c r="J45" s="87">
        <v>910</v>
      </c>
      <c r="K45" s="87">
        <v>1011</v>
      </c>
      <c r="L45" s="87">
        <v>634</v>
      </c>
      <c r="M45" s="88">
        <v>636</v>
      </c>
    </row>
    <row r="46" spans="2:13" ht="27.75" customHeight="1" x14ac:dyDescent="0.15">
      <c r="B46" s="1204"/>
      <c r="C46" s="1205"/>
      <c r="D46" s="89"/>
      <c r="E46" s="1210" t="s">
        <v>30</v>
      </c>
      <c r="F46" s="1210"/>
      <c r="G46" s="1210"/>
      <c r="H46" s="1211"/>
      <c r="I46" s="86">
        <v>4024</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757</v>
      </c>
      <c r="J50" s="87">
        <v>1162</v>
      </c>
      <c r="K50" s="87">
        <v>1124</v>
      </c>
      <c r="L50" s="87">
        <v>1154</v>
      </c>
      <c r="M50" s="88">
        <v>1873</v>
      </c>
    </row>
    <row r="51" spans="2:13" ht="27.75" customHeight="1" x14ac:dyDescent="0.15">
      <c r="B51" s="1204"/>
      <c r="C51" s="1205"/>
      <c r="D51" s="85"/>
      <c r="E51" s="1210" t="s">
        <v>36</v>
      </c>
      <c r="F51" s="1210"/>
      <c r="G51" s="1210"/>
      <c r="H51" s="1211"/>
      <c r="I51" s="86">
        <v>178</v>
      </c>
      <c r="J51" s="87">
        <v>161</v>
      </c>
      <c r="K51" s="87">
        <v>141</v>
      </c>
      <c r="L51" s="87">
        <v>136</v>
      </c>
      <c r="M51" s="88">
        <v>184</v>
      </c>
    </row>
    <row r="52" spans="2:13" ht="27.75" customHeight="1" x14ac:dyDescent="0.15">
      <c r="B52" s="1206"/>
      <c r="C52" s="1207"/>
      <c r="D52" s="85"/>
      <c r="E52" s="1210" t="s">
        <v>37</v>
      </c>
      <c r="F52" s="1210"/>
      <c r="G52" s="1210"/>
      <c r="H52" s="1211"/>
      <c r="I52" s="86">
        <v>9214</v>
      </c>
      <c r="J52" s="87">
        <v>8762</v>
      </c>
      <c r="K52" s="87">
        <v>8613</v>
      </c>
      <c r="L52" s="87">
        <v>8533</v>
      </c>
      <c r="M52" s="88">
        <v>8254</v>
      </c>
    </row>
    <row r="53" spans="2:13" ht="27.75" customHeight="1" thickBot="1" x14ac:dyDescent="0.2">
      <c r="B53" s="1217" t="s">
        <v>21</v>
      </c>
      <c r="C53" s="1218"/>
      <c r="D53" s="92"/>
      <c r="E53" s="1219" t="s">
        <v>38</v>
      </c>
      <c r="F53" s="1219"/>
      <c r="G53" s="1219"/>
      <c r="H53" s="1220"/>
      <c r="I53" s="93">
        <v>8446</v>
      </c>
      <c r="J53" s="94">
        <v>7905</v>
      </c>
      <c r="K53" s="94">
        <v>7717</v>
      </c>
      <c r="L53" s="94">
        <v>6548</v>
      </c>
      <c r="M53" s="95">
        <v>5780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5" t="s">
        <v>552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554</v>
      </c>
      <c r="H51" s="1248"/>
      <c r="I51" s="1253" t="s">
        <v>555</v>
      </c>
      <c r="J51" s="1253"/>
      <c r="K51" s="1256"/>
      <c r="L51" s="1256"/>
      <c r="M51" s="1256"/>
      <c r="N51" s="1221">
        <v>154</v>
      </c>
      <c r="O51" s="1221">
        <v>138.9</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556</v>
      </c>
      <c r="J53" s="1233"/>
      <c r="K53" s="1255"/>
      <c r="L53" s="1255"/>
      <c r="M53" s="1255"/>
      <c r="N53" s="1225">
        <v>58.7</v>
      </c>
      <c r="O53" s="1225">
        <v>59.5</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557</v>
      </c>
      <c r="H55" s="1228"/>
      <c r="I55" s="1233" t="s">
        <v>555</v>
      </c>
      <c r="J55" s="1233"/>
      <c r="K55" s="1256"/>
      <c r="L55" s="1256"/>
      <c r="M55" s="1256"/>
      <c r="N55" s="1221">
        <v>13</v>
      </c>
      <c r="O55" s="1221">
        <v>21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5"/>
      <c r="L57" s="1255"/>
      <c r="M57" s="1255"/>
      <c r="N57" s="1225">
        <v>53.4</v>
      </c>
      <c r="O57" s="1225">
        <v>53.4</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5" t="s">
        <v>559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554</v>
      </c>
      <c r="H73" s="1248"/>
      <c r="I73" s="1253" t="s">
        <v>555</v>
      </c>
      <c r="J73" s="1253"/>
      <c r="K73" s="1234">
        <v>207.2</v>
      </c>
      <c r="L73" s="1234">
        <v>192.1</v>
      </c>
      <c r="M73" s="1221">
        <v>188.9</v>
      </c>
      <c r="N73" s="1221">
        <v>154</v>
      </c>
      <c r="O73" s="1221">
        <v>138.9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561</v>
      </c>
      <c r="J75" s="1233"/>
      <c r="K75" s="1225">
        <v>16.100000000000001</v>
      </c>
      <c r="L75" s="1225">
        <v>13.5</v>
      </c>
      <c r="M75" s="1225">
        <v>13.2</v>
      </c>
      <c r="N75" s="1225">
        <v>13.4</v>
      </c>
      <c r="O75" s="1225">
        <v>14.7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557</v>
      </c>
      <c r="H77" s="1228"/>
      <c r="I77" s="1233" t="s">
        <v>555</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561</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39234</v>
      </c>
      <c r="E3" s="118"/>
      <c r="F3" s="119">
        <v>46819</v>
      </c>
      <c r="G3" s="120"/>
      <c r="H3" s="121"/>
    </row>
    <row r="4" spans="1:8" x14ac:dyDescent="0.15">
      <c r="A4" s="122"/>
      <c r="B4" s="123"/>
      <c r="C4" s="124"/>
      <c r="D4" s="125">
        <v>26896</v>
      </c>
      <c r="E4" s="126"/>
      <c r="F4" s="127">
        <v>24121</v>
      </c>
      <c r="G4" s="128"/>
      <c r="H4" s="129"/>
    </row>
    <row r="5" spans="1:8" x14ac:dyDescent="0.15">
      <c r="A5" s="110" t="s">
        <v>513</v>
      </c>
      <c r="B5" s="115"/>
      <c r="C5" s="116"/>
      <c r="D5" s="117">
        <v>52488</v>
      </c>
      <c r="E5" s="118"/>
      <c r="F5" s="119">
        <v>53270</v>
      </c>
      <c r="G5" s="120"/>
      <c r="H5" s="121"/>
    </row>
    <row r="6" spans="1:8" x14ac:dyDescent="0.15">
      <c r="A6" s="122"/>
      <c r="B6" s="123"/>
      <c r="C6" s="124"/>
      <c r="D6" s="125">
        <v>13191</v>
      </c>
      <c r="E6" s="126"/>
      <c r="F6" s="127">
        <v>24316</v>
      </c>
      <c r="G6" s="128"/>
      <c r="H6" s="129"/>
    </row>
    <row r="7" spans="1:8" x14ac:dyDescent="0.15">
      <c r="A7" s="110" t="s">
        <v>514</v>
      </c>
      <c r="B7" s="115"/>
      <c r="C7" s="116"/>
      <c r="D7" s="117">
        <v>46724</v>
      </c>
      <c r="E7" s="118"/>
      <c r="F7" s="119">
        <v>53292</v>
      </c>
      <c r="G7" s="120"/>
      <c r="H7" s="121"/>
    </row>
    <row r="8" spans="1:8" x14ac:dyDescent="0.15">
      <c r="A8" s="122"/>
      <c r="B8" s="123"/>
      <c r="C8" s="124"/>
      <c r="D8" s="125">
        <v>35786</v>
      </c>
      <c r="E8" s="126"/>
      <c r="F8" s="127">
        <v>28900</v>
      </c>
      <c r="G8" s="128"/>
      <c r="H8" s="129"/>
    </row>
    <row r="9" spans="1:8" x14ac:dyDescent="0.15">
      <c r="A9" s="110" t="s">
        <v>515</v>
      </c>
      <c r="B9" s="115"/>
      <c r="C9" s="116"/>
      <c r="D9" s="117">
        <v>42337</v>
      </c>
      <c r="E9" s="118"/>
      <c r="F9" s="119">
        <v>49919</v>
      </c>
      <c r="G9" s="120"/>
      <c r="H9" s="121"/>
    </row>
    <row r="10" spans="1:8" x14ac:dyDescent="0.15">
      <c r="A10" s="122"/>
      <c r="B10" s="123"/>
      <c r="C10" s="124"/>
      <c r="D10" s="125">
        <v>20914</v>
      </c>
      <c r="E10" s="126"/>
      <c r="F10" s="127">
        <v>26398</v>
      </c>
      <c r="G10" s="128"/>
      <c r="H10" s="129"/>
    </row>
    <row r="11" spans="1:8" x14ac:dyDescent="0.15">
      <c r="A11" s="110" t="s">
        <v>516</v>
      </c>
      <c r="B11" s="115"/>
      <c r="C11" s="116"/>
      <c r="D11" s="117">
        <v>42768</v>
      </c>
      <c r="E11" s="118"/>
      <c r="F11" s="119">
        <v>47738</v>
      </c>
      <c r="G11" s="120"/>
      <c r="H11" s="121"/>
    </row>
    <row r="12" spans="1:8" x14ac:dyDescent="0.15">
      <c r="A12" s="122"/>
      <c r="B12" s="123"/>
      <c r="C12" s="130"/>
      <c r="D12" s="125">
        <v>34029</v>
      </c>
      <c r="E12" s="126"/>
      <c r="F12" s="127">
        <v>24937</v>
      </c>
      <c r="G12" s="128"/>
      <c r="H12" s="129"/>
    </row>
    <row r="13" spans="1:8" x14ac:dyDescent="0.15">
      <c r="A13" s="110"/>
      <c r="B13" s="115"/>
      <c r="C13" s="131"/>
      <c r="D13" s="132">
        <v>44710</v>
      </c>
      <c r="E13" s="133"/>
      <c r="F13" s="134">
        <v>50208</v>
      </c>
      <c r="G13" s="135"/>
      <c r="H13" s="121"/>
    </row>
    <row r="14" spans="1:8" x14ac:dyDescent="0.15">
      <c r="A14" s="122"/>
      <c r="B14" s="123"/>
      <c r="C14" s="124"/>
      <c r="D14" s="125">
        <v>26163</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5.16</v>
      </c>
      <c r="C19" s="136">
        <f>ROUND(VALUE(SUBSTITUTE(実質収支比率等に係る経年分析!G$48,"▲","-")),2)</f>
        <v>5.58</v>
      </c>
      <c r="D19" s="136">
        <f>ROUND(VALUE(SUBSTITUTE(実質収支比率等に係る経年分析!H$48,"▲","-")),2)</f>
        <v>6.02</v>
      </c>
      <c r="E19" s="136">
        <f>ROUND(VALUE(SUBSTITUTE(実質収支比率等に係る経年分析!I$48,"▲","-")),2)</f>
        <v>4.92</v>
      </c>
      <c r="F19" s="136">
        <f>ROUND(VALUE(SUBSTITUTE(実質収支比率等に係る経年分析!J$48,"▲","-")),2)</f>
        <v>3.36</v>
      </c>
    </row>
    <row r="20" spans="1:11" x14ac:dyDescent="0.15">
      <c r="A20" s="136" t="s">
        <v>43</v>
      </c>
      <c r="B20" s="136">
        <f>ROUND(VALUE(SUBSTITUTE(実質収支比率等に係る経年分析!F$47,"▲","-")),2)</f>
        <v>14.17</v>
      </c>
      <c r="C20" s="136">
        <f>ROUND(VALUE(SUBSTITUTE(実質収支比率等に係る経年分析!G$47,"▲","-")),2)</f>
        <v>20.34</v>
      </c>
      <c r="D20" s="136">
        <f>ROUND(VALUE(SUBSTITUTE(実質収支比率等に係る経年分析!H$47,"▲","-")),2)</f>
        <v>21.68</v>
      </c>
      <c r="E20" s="136">
        <f>ROUND(VALUE(SUBSTITUTE(実質収支比率等に係る経年分析!I$47,"▲","-")),2)</f>
        <v>21.74</v>
      </c>
      <c r="F20" s="136">
        <f>ROUND(VALUE(SUBSTITUTE(実質収支比率等に係る経年分析!J$47,"▲","-")),2)</f>
        <v>21.77</v>
      </c>
    </row>
    <row r="21" spans="1:11" x14ac:dyDescent="0.15">
      <c r="A21" s="136" t="s">
        <v>44</v>
      </c>
      <c r="B21" s="136">
        <f>IF(ISNUMBER(VALUE(SUBSTITUTE(実質収支比率等に係る経年分析!F$49,"▲","-"))),ROUND(VALUE(SUBSTITUTE(実質収支比率等に係る経年分析!F$49,"▲","-")),2),NA())</f>
        <v>-0.14000000000000001</v>
      </c>
      <c r="C21" s="136">
        <f>IF(ISNUMBER(VALUE(SUBSTITUTE(実質収支比率等に係る経年分析!G$49,"▲","-"))),ROUND(VALUE(SUBSTITUTE(実質収支比率等に係る経年分析!G$49,"▲","-")),2),NA())</f>
        <v>6.74</v>
      </c>
      <c r="D21" s="136">
        <f>IF(ISNUMBER(VALUE(SUBSTITUTE(実質収支比率等に係る経年分析!H$49,"▲","-"))),ROUND(VALUE(SUBSTITUTE(実質収支比率等に係る経年分析!H$49,"▲","-")),2),NA())</f>
        <v>3.25</v>
      </c>
      <c r="E21" s="136">
        <f>IF(ISNUMBER(VALUE(SUBSTITUTE(実質収支比率等に係る経年分析!I$49,"▲","-"))),ROUND(VALUE(SUBSTITUTE(実質収支比率等に係る経年分析!I$49,"▲","-")),2),NA())</f>
        <v>2.62</v>
      </c>
      <c r="F21" s="136">
        <f>IF(ISNUMBER(VALUE(SUBSTITUTE(実質収支比率等に係る経年分析!J$49,"▲","-"))),ROUND(VALUE(SUBSTITUTE(実質収支比率等に係る経年分析!J$49,"▲","-")),2),NA())</f>
        <v>-2.42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介護保険特別会計（介護ｻｰﾋﾞｽ事業）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x14ac:dyDescent="0.15">
      <c r="A34" s="137" t="str">
        <f>IF(連結実質赤字比率に係る赤字・黒字の構成分析!C$36="",NA(),連結実質赤字比率に係る赤字・黒字の構成分析!C$36)</f>
        <v>介護保険特別会計（保険事業）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19.95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967</v>
      </c>
      <c r="E42" s="138"/>
      <c r="F42" s="138"/>
      <c r="G42" s="138">
        <f>'実質公債費比率（分子）の構造'!L$52</f>
        <v>968</v>
      </c>
      <c r="H42" s="138"/>
      <c r="I42" s="138"/>
      <c r="J42" s="138">
        <f>'実質公債費比率（分子）の構造'!M$52</f>
        <v>932</v>
      </c>
      <c r="K42" s="138"/>
      <c r="L42" s="138"/>
      <c r="M42" s="138">
        <f>'実質公債費比率（分子）の構造'!N$52</f>
        <v>883</v>
      </c>
      <c r="N42" s="138"/>
      <c r="O42" s="138"/>
      <c r="P42" s="138">
        <f>'実質公債費比率（分子）の構造'!O$52</f>
        <v>818</v>
      </c>
    </row>
    <row r="43" spans="1:16" x14ac:dyDescent="0.15">
      <c r="A43" s="138" t="s">
        <v>52</v>
      </c>
      <c r="B43" s="138">
        <f>'実質公債費比率（分子）の構造'!K$51</f>
        <v>2</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134</v>
      </c>
      <c r="C45" s="138"/>
      <c r="D45" s="138"/>
      <c r="E45" s="138">
        <f>'実質公債費比率（分子）の構造'!L$49</f>
        <v>144</v>
      </c>
      <c r="F45" s="138"/>
      <c r="G45" s="138"/>
      <c r="H45" s="138">
        <f>'実質公債費比率（分子）の構造'!M$49</f>
        <v>132</v>
      </c>
      <c r="I45" s="138"/>
      <c r="J45" s="138"/>
      <c r="K45" s="138">
        <f>'実質公債費比率（分子）の構造'!N$49</f>
        <v>128</v>
      </c>
      <c r="L45" s="138"/>
      <c r="M45" s="138"/>
      <c r="N45" s="138">
        <f>'実質公債費比率（分子）の構造'!O$49</f>
        <v>119</v>
      </c>
      <c r="O45" s="138"/>
      <c r="P45" s="138"/>
    </row>
    <row r="46" spans="1:16" x14ac:dyDescent="0.15">
      <c r="A46" s="138" t="s">
        <v>55</v>
      </c>
      <c r="B46" s="138">
        <f>'実質公債費比率（分子）の構造'!K$48</f>
        <v>118</v>
      </c>
      <c r="C46" s="138"/>
      <c r="D46" s="138"/>
      <c r="E46" s="138">
        <f>'実質公債費比率（分子）の構造'!L$48</f>
        <v>118</v>
      </c>
      <c r="F46" s="138"/>
      <c r="G46" s="138"/>
      <c r="H46" s="138">
        <f>'実質公債費比率（分子）の構造'!M$48</f>
        <v>121</v>
      </c>
      <c r="I46" s="138"/>
      <c r="J46" s="138"/>
      <c r="K46" s="138">
        <f>'実質公債費比率（分子）の構造'!N$48</f>
        <v>110</v>
      </c>
      <c r="L46" s="138"/>
      <c r="M46" s="138"/>
      <c r="N46" s="138">
        <f>'実質公債費比率（分子）の構造'!O$48</f>
        <v>129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1260</v>
      </c>
      <c r="C49" s="138"/>
      <c r="D49" s="138"/>
      <c r="E49" s="138">
        <f>'実質公債費比率（分子）の構造'!L$45</f>
        <v>1164</v>
      </c>
      <c r="F49" s="138"/>
      <c r="G49" s="138"/>
      <c r="H49" s="138">
        <f>'実質公債費比率（分子）の構造'!M$45</f>
        <v>1301</v>
      </c>
      <c r="I49" s="138"/>
      <c r="J49" s="138"/>
      <c r="K49" s="138">
        <f>'実質公債費比率（分子）の構造'!N$45</f>
        <v>1243</v>
      </c>
      <c r="L49" s="138"/>
      <c r="M49" s="138"/>
      <c r="N49" s="138">
        <f>'実質公債費比率（分子）の構造'!O$45</f>
        <v>1188</v>
      </c>
      <c r="O49" s="138"/>
      <c r="P49" s="138"/>
    </row>
    <row r="50" spans="1:16" x14ac:dyDescent="0.15">
      <c r="A50" s="138" t="s">
        <v>59</v>
      </c>
      <c r="B50" s="138" t="e">
        <f>NA()</f>
        <v>#N/A</v>
      </c>
      <c r="C50" s="138">
        <f>IF(ISNUMBER('実質公債費比率（分子）の構造'!K$53),'実質公債費比率（分子）の構造'!K$53,NA())</f>
        <v>547</v>
      </c>
      <c r="D50" s="138" t="e">
        <f>NA()</f>
        <v>#N/A</v>
      </c>
      <c r="E50" s="138" t="e">
        <f>NA()</f>
        <v>#N/A</v>
      </c>
      <c r="F50" s="138">
        <f>IF(ISNUMBER('実質公債費比率（分子）の構造'!L$53),'実質公債費比率（分子）の構造'!L$53,NA())</f>
        <v>458</v>
      </c>
      <c r="G50" s="138" t="e">
        <f>NA()</f>
        <v>#N/A</v>
      </c>
      <c r="H50" s="138" t="e">
        <f>NA()</f>
        <v>#N/A</v>
      </c>
      <c r="I50" s="138">
        <f>IF(ISNUMBER('実質公債費比率（分子）の構造'!M$53),'実質公債費比率（分子）の構造'!M$53,NA())</f>
        <v>622</v>
      </c>
      <c r="J50" s="138" t="e">
        <f>NA()</f>
        <v>#N/A</v>
      </c>
      <c r="K50" s="138" t="e">
        <f>NA()</f>
        <v>#N/A</v>
      </c>
      <c r="L50" s="138">
        <f>IF(ISNUMBER('実質公債費比率（分子）の構造'!N$53),'実質公債費比率（分子）の構造'!N$53,NA())</f>
        <v>598</v>
      </c>
      <c r="M50" s="138" t="e">
        <f>NA()</f>
        <v>#N/A</v>
      </c>
      <c r="N50" s="138" t="e">
        <f>NA()</f>
        <v>#N/A</v>
      </c>
      <c r="O50" s="138">
        <f>IF(ISNUMBER('実質公債費比率（分子）の構造'!O$53),'実質公債費比率（分子）の構造'!O$53,NA())</f>
        <v>618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9214</v>
      </c>
      <c r="E56" s="137"/>
      <c r="F56" s="137"/>
      <c r="G56" s="137">
        <f>'将来負担比率（分子）の構造'!J$52</f>
        <v>8762</v>
      </c>
      <c r="H56" s="137"/>
      <c r="I56" s="137"/>
      <c r="J56" s="137">
        <f>'将来負担比率（分子）の構造'!K$52</f>
        <v>8613</v>
      </c>
      <c r="K56" s="137"/>
      <c r="L56" s="137"/>
      <c r="M56" s="137">
        <f>'将来負担比率（分子）の構造'!L$52</f>
        <v>8533</v>
      </c>
      <c r="N56" s="137"/>
      <c r="O56" s="137"/>
      <c r="P56" s="137">
        <f>'将来負担比率（分子）の構造'!M$52</f>
        <v>8254</v>
      </c>
    </row>
    <row r="57" spans="1:16" x14ac:dyDescent="0.15">
      <c r="A57" s="137" t="s">
        <v>36</v>
      </c>
      <c r="B57" s="137"/>
      <c r="C57" s="137"/>
      <c r="D57" s="137">
        <f>'将来負担比率（分子）の構造'!I$51</f>
        <v>178</v>
      </c>
      <c r="E57" s="137"/>
      <c r="F57" s="137"/>
      <c r="G57" s="137">
        <f>'将来負担比率（分子）の構造'!J$51</f>
        <v>161</v>
      </c>
      <c r="H57" s="137"/>
      <c r="I57" s="137"/>
      <c r="J57" s="137">
        <f>'将来負担比率（分子）の構造'!K$51</f>
        <v>141</v>
      </c>
      <c r="K57" s="137"/>
      <c r="L57" s="137"/>
      <c r="M57" s="137">
        <f>'将来負担比率（分子）の構造'!L$51</f>
        <v>136</v>
      </c>
      <c r="N57" s="137"/>
      <c r="O57" s="137"/>
      <c r="P57" s="137">
        <f>'将来負担比率（分子）の構造'!M$51</f>
        <v>184</v>
      </c>
    </row>
    <row r="58" spans="1:16" x14ac:dyDescent="0.15">
      <c r="A58" s="137" t="s">
        <v>35</v>
      </c>
      <c r="B58" s="137"/>
      <c r="C58" s="137"/>
      <c r="D58" s="137">
        <f>'将来負担比率（分子）の構造'!I$50</f>
        <v>757</v>
      </c>
      <c r="E58" s="137"/>
      <c r="F58" s="137"/>
      <c r="G58" s="137">
        <f>'将来負担比率（分子）の構造'!J$50</f>
        <v>1162</v>
      </c>
      <c r="H58" s="137"/>
      <c r="I58" s="137"/>
      <c r="J58" s="137">
        <f>'将来負担比率（分子）の構造'!K$50</f>
        <v>1124</v>
      </c>
      <c r="K58" s="137"/>
      <c r="L58" s="137"/>
      <c r="M58" s="137">
        <f>'将来負担比率（分子）の構造'!L$50</f>
        <v>1154</v>
      </c>
      <c r="N58" s="137"/>
      <c r="O58" s="137"/>
      <c r="P58" s="137">
        <f>'将来負担比率（分子）の構造'!M$50</f>
        <v>1873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4024</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1282</v>
      </c>
      <c r="C62" s="137"/>
      <c r="D62" s="137"/>
      <c r="E62" s="137">
        <f>'将来負担比率（分子）の構造'!J$45</f>
        <v>910</v>
      </c>
      <c r="F62" s="137"/>
      <c r="G62" s="137"/>
      <c r="H62" s="137">
        <f>'将来負担比率（分子）の構造'!K$45</f>
        <v>1011</v>
      </c>
      <c r="I62" s="137"/>
      <c r="J62" s="137"/>
      <c r="K62" s="137">
        <f>'将来負担比率（分子）の構造'!L$45</f>
        <v>634</v>
      </c>
      <c r="L62" s="137"/>
      <c r="M62" s="137"/>
      <c r="N62" s="137">
        <f>'将来負担比率（分子）の構造'!M$45</f>
        <v>636</v>
      </c>
      <c r="O62" s="137"/>
      <c r="P62" s="137"/>
    </row>
    <row r="63" spans="1:16" x14ac:dyDescent="0.15">
      <c r="A63" s="137" t="s">
        <v>28</v>
      </c>
      <c r="B63" s="137">
        <f>'将来負担比率（分子）の構造'!I$44</f>
        <v>965</v>
      </c>
      <c r="C63" s="137"/>
      <c r="D63" s="137"/>
      <c r="E63" s="137">
        <f>'将来負担比率（分子）の構造'!J$44</f>
        <v>818</v>
      </c>
      <c r="F63" s="137"/>
      <c r="G63" s="137"/>
      <c r="H63" s="137">
        <f>'将来負担比率（分子）の構造'!K$44</f>
        <v>706</v>
      </c>
      <c r="I63" s="137"/>
      <c r="J63" s="137"/>
      <c r="K63" s="137">
        <f>'将来負担比率（分子）の構造'!L$44</f>
        <v>621</v>
      </c>
      <c r="L63" s="137"/>
      <c r="M63" s="137"/>
      <c r="N63" s="137">
        <f>'将来負担比率（分子）の構造'!M$44</f>
        <v>506</v>
      </c>
      <c r="O63" s="137"/>
      <c r="P63" s="137"/>
    </row>
    <row r="64" spans="1:16" x14ac:dyDescent="0.15">
      <c r="A64" s="137" t="s">
        <v>27</v>
      </c>
      <c r="B64" s="137">
        <f>'将来負担比率（分子）の構造'!I$43</f>
        <v>2028</v>
      </c>
      <c r="C64" s="137"/>
      <c r="D64" s="137"/>
      <c r="E64" s="137">
        <f>'将来負担比率（分子）の構造'!J$43</f>
        <v>2022</v>
      </c>
      <c r="F64" s="137"/>
      <c r="G64" s="137"/>
      <c r="H64" s="137">
        <f>'将来負担比率（分子）の構造'!K$43</f>
        <v>2008</v>
      </c>
      <c r="I64" s="137"/>
      <c r="J64" s="137"/>
      <c r="K64" s="137">
        <f>'将来負担比率（分子）の構造'!L$43</f>
        <v>1938</v>
      </c>
      <c r="L64" s="137"/>
      <c r="M64" s="137"/>
      <c r="N64" s="137">
        <f>'将来負担比率（分子）の構造'!M$43</f>
        <v>1984</v>
      </c>
      <c r="O64" s="137"/>
      <c r="P64" s="137"/>
    </row>
    <row r="65" spans="1:16" x14ac:dyDescent="0.15">
      <c r="A65" s="137" t="s">
        <v>26</v>
      </c>
      <c r="B65" s="137" t="str">
        <f>'将来負担比率（分子）の構造'!I$42</f>
        <v>-</v>
      </c>
      <c r="C65" s="137"/>
      <c r="D65" s="137"/>
      <c r="E65" s="137">
        <f>'将来負担比率（分子）の構造'!J$42</f>
        <v>3</v>
      </c>
      <c r="F65" s="137"/>
      <c r="G65" s="137"/>
      <c r="H65" s="137">
        <f>'将来負担比率（分子）の構造'!K$42</f>
        <v>2</v>
      </c>
      <c r="I65" s="137"/>
      <c r="J65" s="137"/>
      <c r="K65" s="137">
        <f>'将来負担比率（分子）の構造'!L$42</f>
        <v>1</v>
      </c>
      <c r="L65" s="137"/>
      <c r="M65" s="137"/>
      <c r="N65" s="137">
        <f>'将来負担比率（分子）の構造'!M$42</f>
        <v>6</v>
      </c>
      <c r="O65" s="137"/>
      <c r="P65" s="137"/>
    </row>
    <row r="66" spans="1:16" x14ac:dyDescent="0.15">
      <c r="A66" s="137" t="s">
        <v>25</v>
      </c>
      <c r="B66" s="137">
        <f>'将来負担比率（分子）の構造'!I$41</f>
        <v>10296</v>
      </c>
      <c r="C66" s="137"/>
      <c r="D66" s="137"/>
      <c r="E66" s="137">
        <f>'将来負担比率（分子）の構造'!J$41</f>
        <v>14237</v>
      </c>
      <c r="F66" s="137"/>
      <c r="G66" s="137"/>
      <c r="H66" s="137">
        <f>'将来負担比率（分子）の構造'!K$41</f>
        <v>13867</v>
      </c>
      <c r="I66" s="137"/>
      <c r="J66" s="137"/>
      <c r="K66" s="137">
        <f>'将来負担比率（分子）の構造'!L$41</f>
        <v>13177</v>
      </c>
      <c r="L66" s="137"/>
      <c r="M66" s="137"/>
      <c r="N66" s="137">
        <f>'将来負担比率（分子）の構造'!M$41</f>
        <v>12958</v>
      </c>
      <c r="O66" s="137"/>
      <c r="P66" s="137"/>
    </row>
    <row r="67" spans="1:16" x14ac:dyDescent="0.15">
      <c r="A67" s="137" t="s">
        <v>63</v>
      </c>
      <c r="B67" s="137" t="e">
        <f>NA()</f>
        <v>#N/A</v>
      </c>
      <c r="C67" s="137">
        <f>IF(ISNUMBER('将来負担比率（分子）の構造'!I$53), IF('将来負担比率（分子）の構造'!I$53 &lt; 0, 0, '将来負担比率（分子）の構造'!I$53), NA())</f>
        <v>8446</v>
      </c>
      <c r="D67" s="137" t="e">
        <f>NA()</f>
        <v>#N/A</v>
      </c>
      <c r="E67" s="137" t="e">
        <f>NA()</f>
        <v>#N/A</v>
      </c>
      <c r="F67" s="137">
        <f>IF(ISNUMBER('将来負担比率（分子）の構造'!J$53), IF('将来負担比率（分子）の構造'!J$53 &lt; 0, 0, '将来負担比率（分子）の構造'!J$53), NA())</f>
        <v>7905</v>
      </c>
      <c r="G67" s="137" t="e">
        <f>NA()</f>
        <v>#N/A</v>
      </c>
      <c r="H67" s="137" t="e">
        <f>NA()</f>
        <v>#N/A</v>
      </c>
      <c r="I67" s="137">
        <f>IF(ISNUMBER('将来負担比率（分子）の構造'!K$53), IF('将来負担比率（分子）の構造'!K$53 &lt; 0, 0, '将来負担比率（分子）の構造'!K$53), NA())</f>
        <v>7717</v>
      </c>
      <c r="J67" s="137" t="e">
        <f>NA()</f>
        <v>#N/A</v>
      </c>
      <c r="K67" s="137" t="e">
        <f>NA()</f>
        <v>#N/A</v>
      </c>
      <c r="L67" s="137">
        <f>IF(ISNUMBER('将来負担比率（分子）の構造'!L$53), IF('将来負担比率（分子）の構造'!L$53 &lt; 0, 0, '将来負担比率（分子）の構造'!L$53), NA())</f>
        <v>6548</v>
      </c>
      <c r="M67" s="137" t="e">
        <f>NA()</f>
        <v>#N/A</v>
      </c>
      <c r="N67" s="137" t="e">
        <f>NA()</f>
        <v>#N/A</v>
      </c>
      <c r="O67" s="137">
        <f>IF(ISNUMBER('将来負担比率（分子）の構造'!M$53), IF('将来負担比率（分子）の構造'!M$53 &lt; 0, 0, '将来負担比率（分子）の構造'!M$53), NA())</f>
        <v>5780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2100246</v>
      </c>
      <c r="S5" s="615"/>
      <c r="T5" s="615"/>
      <c r="U5" s="615"/>
      <c r="V5" s="615"/>
      <c r="W5" s="615"/>
      <c r="X5" s="615"/>
      <c r="Y5" s="616"/>
      <c r="Z5" s="617">
        <v>26.5</v>
      </c>
      <c r="AA5" s="617"/>
      <c r="AB5" s="617"/>
      <c r="AC5" s="617"/>
      <c r="AD5" s="618">
        <v>2100246</v>
      </c>
      <c r="AE5" s="618"/>
      <c r="AF5" s="618"/>
      <c r="AG5" s="618"/>
      <c r="AH5" s="618"/>
      <c r="AI5" s="618"/>
      <c r="AJ5" s="618"/>
      <c r="AK5" s="618"/>
      <c r="AL5" s="619">
        <v>45.5</v>
      </c>
      <c r="AM5" s="620"/>
      <c r="AN5" s="620"/>
      <c r="AO5" s="621"/>
      <c r="AP5" s="611" t="s">
        <v>208</v>
      </c>
      <c r="AQ5" s="612"/>
      <c r="AR5" s="612"/>
      <c r="AS5" s="612"/>
      <c r="AT5" s="612"/>
      <c r="AU5" s="612"/>
      <c r="AV5" s="612"/>
      <c r="AW5" s="612"/>
      <c r="AX5" s="612"/>
      <c r="AY5" s="612"/>
      <c r="AZ5" s="612"/>
      <c r="BA5" s="612"/>
      <c r="BB5" s="612"/>
      <c r="BC5" s="612"/>
      <c r="BD5" s="612"/>
      <c r="BE5" s="612"/>
      <c r="BF5" s="613"/>
      <c r="BG5" s="625">
        <v>2100246</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49499</v>
      </c>
      <c r="S6" s="626"/>
      <c r="T6" s="626"/>
      <c r="U6" s="626"/>
      <c r="V6" s="626"/>
      <c r="W6" s="626"/>
      <c r="X6" s="626"/>
      <c r="Y6" s="627"/>
      <c r="Z6" s="628">
        <v>0.6</v>
      </c>
      <c r="AA6" s="628"/>
      <c r="AB6" s="628"/>
      <c r="AC6" s="628"/>
      <c r="AD6" s="629">
        <v>49499</v>
      </c>
      <c r="AE6" s="629"/>
      <c r="AF6" s="629"/>
      <c r="AG6" s="629"/>
      <c r="AH6" s="629"/>
      <c r="AI6" s="629"/>
      <c r="AJ6" s="629"/>
      <c r="AK6" s="629"/>
      <c r="AL6" s="630">
        <v>1.1000000000000001</v>
      </c>
      <c r="AM6" s="631"/>
      <c r="AN6" s="631"/>
      <c r="AO6" s="632"/>
      <c r="AP6" s="622" t="s">
        <v>214</v>
      </c>
      <c r="AQ6" s="623"/>
      <c r="AR6" s="623"/>
      <c r="AS6" s="623"/>
      <c r="AT6" s="623"/>
      <c r="AU6" s="623"/>
      <c r="AV6" s="623"/>
      <c r="AW6" s="623"/>
      <c r="AX6" s="623"/>
      <c r="AY6" s="623"/>
      <c r="AZ6" s="623"/>
      <c r="BA6" s="623"/>
      <c r="BB6" s="623"/>
      <c r="BC6" s="623"/>
      <c r="BD6" s="623"/>
      <c r="BE6" s="623"/>
      <c r="BF6" s="624"/>
      <c r="BG6" s="625">
        <v>2100246</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106792</v>
      </c>
      <c r="CS6" s="626"/>
      <c r="CT6" s="626"/>
      <c r="CU6" s="626"/>
      <c r="CV6" s="626"/>
      <c r="CW6" s="626"/>
      <c r="CX6" s="626"/>
      <c r="CY6" s="627"/>
      <c r="CZ6" s="628">
        <v>1.4</v>
      </c>
      <c r="DA6" s="628"/>
      <c r="DB6" s="628"/>
      <c r="DC6" s="628"/>
      <c r="DD6" s="634" t="s">
        <v>209</v>
      </c>
      <c r="DE6" s="626"/>
      <c r="DF6" s="626"/>
      <c r="DG6" s="626"/>
      <c r="DH6" s="626"/>
      <c r="DI6" s="626"/>
      <c r="DJ6" s="626"/>
      <c r="DK6" s="626"/>
      <c r="DL6" s="626"/>
      <c r="DM6" s="626"/>
      <c r="DN6" s="626"/>
      <c r="DO6" s="626"/>
      <c r="DP6" s="627"/>
      <c r="DQ6" s="634">
        <v>106549</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4992</v>
      </c>
      <c r="S7" s="626"/>
      <c r="T7" s="626"/>
      <c r="U7" s="626"/>
      <c r="V7" s="626"/>
      <c r="W7" s="626"/>
      <c r="X7" s="626"/>
      <c r="Y7" s="627"/>
      <c r="Z7" s="628">
        <v>0.1</v>
      </c>
      <c r="AA7" s="628"/>
      <c r="AB7" s="628"/>
      <c r="AC7" s="628"/>
      <c r="AD7" s="629">
        <v>4992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1085752</v>
      </c>
      <c r="BH7" s="626"/>
      <c r="BI7" s="626"/>
      <c r="BJ7" s="626"/>
      <c r="BK7" s="626"/>
      <c r="BL7" s="626"/>
      <c r="BM7" s="626"/>
      <c r="BN7" s="627"/>
      <c r="BO7" s="628">
        <v>51.7</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1113260</v>
      </c>
      <c r="CS7" s="626"/>
      <c r="CT7" s="626"/>
      <c r="CU7" s="626"/>
      <c r="CV7" s="626"/>
      <c r="CW7" s="626"/>
      <c r="CX7" s="626"/>
      <c r="CY7" s="627"/>
      <c r="CZ7" s="628">
        <v>14.5</v>
      </c>
      <c r="DA7" s="628"/>
      <c r="DB7" s="628"/>
      <c r="DC7" s="628"/>
      <c r="DD7" s="634">
        <v>11766</v>
      </c>
      <c r="DE7" s="626"/>
      <c r="DF7" s="626"/>
      <c r="DG7" s="626"/>
      <c r="DH7" s="626"/>
      <c r="DI7" s="626"/>
      <c r="DJ7" s="626"/>
      <c r="DK7" s="626"/>
      <c r="DL7" s="626"/>
      <c r="DM7" s="626"/>
      <c r="DN7" s="626"/>
      <c r="DO7" s="626"/>
      <c r="DP7" s="627"/>
      <c r="DQ7" s="634">
        <v>1010407</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19222</v>
      </c>
      <c r="S8" s="626"/>
      <c r="T8" s="626"/>
      <c r="U8" s="626"/>
      <c r="V8" s="626"/>
      <c r="W8" s="626"/>
      <c r="X8" s="626"/>
      <c r="Y8" s="627"/>
      <c r="Z8" s="628">
        <v>0.2</v>
      </c>
      <c r="AA8" s="628"/>
      <c r="AB8" s="628"/>
      <c r="AC8" s="628"/>
      <c r="AD8" s="629">
        <v>19222</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35266</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2310642</v>
      </c>
      <c r="CS8" s="626"/>
      <c r="CT8" s="626"/>
      <c r="CU8" s="626"/>
      <c r="CV8" s="626"/>
      <c r="CW8" s="626"/>
      <c r="CX8" s="626"/>
      <c r="CY8" s="627"/>
      <c r="CZ8" s="628">
        <v>30</v>
      </c>
      <c r="DA8" s="628"/>
      <c r="DB8" s="628"/>
      <c r="DC8" s="628"/>
      <c r="DD8" s="634">
        <v>7948</v>
      </c>
      <c r="DE8" s="626"/>
      <c r="DF8" s="626"/>
      <c r="DG8" s="626"/>
      <c r="DH8" s="626"/>
      <c r="DI8" s="626"/>
      <c r="DJ8" s="626"/>
      <c r="DK8" s="626"/>
      <c r="DL8" s="626"/>
      <c r="DM8" s="626"/>
      <c r="DN8" s="626"/>
      <c r="DO8" s="626"/>
      <c r="DP8" s="627"/>
      <c r="DQ8" s="634">
        <v>1189076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9982</v>
      </c>
      <c r="S9" s="626"/>
      <c r="T9" s="626"/>
      <c r="U9" s="626"/>
      <c r="V9" s="626"/>
      <c r="W9" s="626"/>
      <c r="X9" s="626"/>
      <c r="Y9" s="627"/>
      <c r="Z9" s="628">
        <v>0.1</v>
      </c>
      <c r="AA9" s="628"/>
      <c r="AB9" s="628"/>
      <c r="AC9" s="628"/>
      <c r="AD9" s="629">
        <v>9982</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975213</v>
      </c>
      <c r="BH9" s="626"/>
      <c r="BI9" s="626"/>
      <c r="BJ9" s="626"/>
      <c r="BK9" s="626"/>
      <c r="BL9" s="626"/>
      <c r="BM9" s="626"/>
      <c r="BN9" s="627"/>
      <c r="BO9" s="628">
        <v>46.4</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1027108</v>
      </c>
      <c r="CS9" s="626"/>
      <c r="CT9" s="626"/>
      <c r="CU9" s="626"/>
      <c r="CV9" s="626"/>
      <c r="CW9" s="626"/>
      <c r="CX9" s="626"/>
      <c r="CY9" s="627"/>
      <c r="CZ9" s="628">
        <v>13.3</v>
      </c>
      <c r="DA9" s="628"/>
      <c r="DB9" s="628"/>
      <c r="DC9" s="628"/>
      <c r="DD9" s="634">
        <v>325183</v>
      </c>
      <c r="DE9" s="626"/>
      <c r="DF9" s="626"/>
      <c r="DG9" s="626"/>
      <c r="DH9" s="626"/>
      <c r="DI9" s="626"/>
      <c r="DJ9" s="626"/>
      <c r="DK9" s="626"/>
      <c r="DL9" s="626"/>
      <c r="DM9" s="626"/>
      <c r="DN9" s="626"/>
      <c r="DO9" s="626"/>
      <c r="DP9" s="627"/>
      <c r="DQ9" s="634">
        <v>645616</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308004</v>
      </c>
      <c r="S10" s="626"/>
      <c r="T10" s="626"/>
      <c r="U10" s="626"/>
      <c r="V10" s="626"/>
      <c r="W10" s="626"/>
      <c r="X10" s="626"/>
      <c r="Y10" s="627"/>
      <c r="Z10" s="628">
        <v>3.9</v>
      </c>
      <c r="AA10" s="628"/>
      <c r="AB10" s="628"/>
      <c r="AC10" s="628"/>
      <c r="AD10" s="629">
        <v>308004</v>
      </c>
      <c r="AE10" s="629"/>
      <c r="AF10" s="629"/>
      <c r="AG10" s="629"/>
      <c r="AH10" s="629"/>
      <c r="AI10" s="629"/>
      <c r="AJ10" s="629"/>
      <c r="AK10" s="629"/>
      <c r="AL10" s="630">
        <v>6.7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38569</v>
      </c>
      <c r="BH10" s="626"/>
      <c r="BI10" s="626"/>
      <c r="BJ10" s="626"/>
      <c r="BK10" s="626"/>
      <c r="BL10" s="626"/>
      <c r="BM10" s="626"/>
      <c r="BN10" s="627"/>
      <c r="BO10" s="628">
        <v>1.8</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8930</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8930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36704</v>
      </c>
      <c r="BH11" s="626"/>
      <c r="BI11" s="626"/>
      <c r="BJ11" s="626"/>
      <c r="BK11" s="626"/>
      <c r="BL11" s="626"/>
      <c r="BM11" s="626"/>
      <c r="BN11" s="627"/>
      <c r="BO11" s="628">
        <v>1.7</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24940</v>
      </c>
      <c r="CS11" s="626"/>
      <c r="CT11" s="626"/>
      <c r="CU11" s="626"/>
      <c r="CV11" s="626"/>
      <c r="CW11" s="626"/>
      <c r="CX11" s="626"/>
      <c r="CY11" s="627"/>
      <c r="CZ11" s="628">
        <v>0.3</v>
      </c>
      <c r="DA11" s="628"/>
      <c r="DB11" s="628"/>
      <c r="DC11" s="628"/>
      <c r="DD11" s="634">
        <v>1998</v>
      </c>
      <c r="DE11" s="626"/>
      <c r="DF11" s="626"/>
      <c r="DG11" s="626"/>
      <c r="DH11" s="626"/>
      <c r="DI11" s="626"/>
      <c r="DJ11" s="626"/>
      <c r="DK11" s="626"/>
      <c r="DL11" s="626"/>
      <c r="DM11" s="626"/>
      <c r="DN11" s="626"/>
      <c r="DO11" s="626"/>
      <c r="DP11" s="627"/>
      <c r="DQ11" s="634">
        <v>22054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815149</v>
      </c>
      <c r="BH12" s="626"/>
      <c r="BI12" s="626"/>
      <c r="BJ12" s="626"/>
      <c r="BK12" s="626"/>
      <c r="BL12" s="626"/>
      <c r="BM12" s="626"/>
      <c r="BN12" s="627"/>
      <c r="BO12" s="628">
        <v>38.799999999999997</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1204</v>
      </c>
      <c r="CS12" s="626"/>
      <c r="CT12" s="626"/>
      <c r="CU12" s="626"/>
      <c r="CV12" s="626"/>
      <c r="CW12" s="626"/>
      <c r="CX12" s="626"/>
      <c r="CY12" s="627"/>
      <c r="CZ12" s="628">
        <v>0</v>
      </c>
      <c r="DA12" s="628"/>
      <c r="DB12" s="628"/>
      <c r="DC12" s="628"/>
      <c r="DD12" s="634" t="s">
        <v>111</v>
      </c>
      <c r="DE12" s="626"/>
      <c r="DF12" s="626"/>
      <c r="DG12" s="626"/>
      <c r="DH12" s="626"/>
      <c r="DI12" s="626"/>
      <c r="DJ12" s="626"/>
      <c r="DK12" s="626"/>
      <c r="DL12" s="626"/>
      <c r="DM12" s="626"/>
      <c r="DN12" s="626"/>
      <c r="DO12" s="626"/>
      <c r="DP12" s="627"/>
      <c r="DQ12" s="634">
        <v>467</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12086</v>
      </c>
      <c r="S13" s="626"/>
      <c r="T13" s="626"/>
      <c r="U13" s="626"/>
      <c r="V13" s="626"/>
      <c r="W13" s="626"/>
      <c r="X13" s="626"/>
      <c r="Y13" s="627"/>
      <c r="Z13" s="628">
        <v>0.2</v>
      </c>
      <c r="AA13" s="628"/>
      <c r="AB13" s="628"/>
      <c r="AC13" s="628"/>
      <c r="AD13" s="629">
        <v>12086</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815149</v>
      </c>
      <c r="BH13" s="626"/>
      <c r="BI13" s="626"/>
      <c r="BJ13" s="626"/>
      <c r="BK13" s="626"/>
      <c r="BL13" s="626"/>
      <c r="BM13" s="626"/>
      <c r="BN13" s="627"/>
      <c r="BO13" s="628">
        <v>38.799999999999997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589724</v>
      </c>
      <c r="CS13" s="626"/>
      <c r="CT13" s="626"/>
      <c r="CU13" s="626"/>
      <c r="CV13" s="626"/>
      <c r="CW13" s="626"/>
      <c r="CX13" s="626"/>
      <c r="CY13" s="627"/>
      <c r="CZ13" s="628">
        <v>7.7</v>
      </c>
      <c r="DA13" s="628"/>
      <c r="DB13" s="628"/>
      <c r="DC13" s="628"/>
      <c r="DD13" s="634">
        <v>261834</v>
      </c>
      <c r="DE13" s="626"/>
      <c r="DF13" s="626"/>
      <c r="DG13" s="626"/>
      <c r="DH13" s="626"/>
      <c r="DI13" s="626"/>
      <c r="DJ13" s="626"/>
      <c r="DK13" s="626"/>
      <c r="DL13" s="626"/>
      <c r="DM13" s="626"/>
      <c r="DN13" s="626"/>
      <c r="DO13" s="626"/>
      <c r="DP13" s="627"/>
      <c r="DQ13" s="634">
        <v>370027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44120</v>
      </c>
      <c r="BH14" s="626"/>
      <c r="BI14" s="626"/>
      <c r="BJ14" s="626"/>
      <c r="BK14" s="626"/>
      <c r="BL14" s="626"/>
      <c r="BM14" s="626"/>
      <c r="BN14" s="627"/>
      <c r="BO14" s="628">
        <v>2.1</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577362</v>
      </c>
      <c r="CS14" s="626"/>
      <c r="CT14" s="626"/>
      <c r="CU14" s="626"/>
      <c r="CV14" s="626"/>
      <c r="CW14" s="626"/>
      <c r="CX14" s="626"/>
      <c r="CY14" s="627"/>
      <c r="CZ14" s="628">
        <v>7.5</v>
      </c>
      <c r="DA14" s="628"/>
      <c r="DB14" s="628"/>
      <c r="DC14" s="628"/>
      <c r="DD14" s="634">
        <v>270000</v>
      </c>
      <c r="DE14" s="626"/>
      <c r="DF14" s="626"/>
      <c r="DG14" s="626"/>
      <c r="DH14" s="626"/>
      <c r="DI14" s="626"/>
      <c r="DJ14" s="626"/>
      <c r="DK14" s="626"/>
      <c r="DL14" s="626"/>
      <c r="DM14" s="626"/>
      <c r="DN14" s="626"/>
      <c r="DO14" s="626"/>
      <c r="DP14" s="627"/>
      <c r="DQ14" s="634">
        <v>290233</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14368</v>
      </c>
      <c r="S15" s="626"/>
      <c r="T15" s="626"/>
      <c r="U15" s="626"/>
      <c r="V15" s="626"/>
      <c r="W15" s="626"/>
      <c r="X15" s="626"/>
      <c r="Y15" s="627"/>
      <c r="Z15" s="628">
        <v>0.2</v>
      </c>
      <c r="AA15" s="628"/>
      <c r="AB15" s="628"/>
      <c r="AC15" s="628"/>
      <c r="AD15" s="629">
        <v>14368</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155225</v>
      </c>
      <c r="BH15" s="626"/>
      <c r="BI15" s="626"/>
      <c r="BJ15" s="626"/>
      <c r="BK15" s="626"/>
      <c r="BL15" s="626"/>
      <c r="BM15" s="626"/>
      <c r="BN15" s="627"/>
      <c r="BO15" s="628">
        <v>7.4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752575</v>
      </c>
      <c r="CS15" s="626"/>
      <c r="CT15" s="626"/>
      <c r="CU15" s="626"/>
      <c r="CV15" s="626"/>
      <c r="CW15" s="626"/>
      <c r="CX15" s="626"/>
      <c r="CY15" s="627"/>
      <c r="CZ15" s="628">
        <v>9.8000000000000007</v>
      </c>
      <c r="DA15" s="628"/>
      <c r="DB15" s="628"/>
      <c r="DC15" s="628"/>
      <c r="DD15" s="634">
        <v>99513</v>
      </c>
      <c r="DE15" s="626"/>
      <c r="DF15" s="626"/>
      <c r="DG15" s="626"/>
      <c r="DH15" s="626"/>
      <c r="DI15" s="626"/>
      <c r="DJ15" s="626"/>
      <c r="DK15" s="626"/>
      <c r="DL15" s="626"/>
      <c r="DM15" s="626"/>
      <c r="DN15" s="626"/>
      <c r="DO15" s="626"/>
      <c r="DP15" s="627"/>
      <c r="DQ15" s="634">
        <v>705002</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2437777</v>
      </c>
      <c r="S16" s="626"/>
      <c r="T16" s="626"/>
      <c r="U16" s="626"/>
      <c r="V16" s="626"/>
      <c r="W16" s="626"/>
      <c r="X16" s="626"/>
      <c r="Y16" s="627"/>
      <c r="Z16" s="628">
        <v>30.7</v>
      </c>
      <c r="AA16" s="628"/>
      <c r="AB16" s="628"/>
      <c r="AC16" s="628"/>
      <c r="AD16" s="629">
        <v>2064140</v>
      </c>
      <c r="AE16" s="629"/>
      <c r="AF16" s="629"/>
      <c r="AG16" s="629"/>
      <c r="AH16" s="629"/>
      <c r="AI16" s="629"/>
      <c r="AJ16" s="629"/>
      <c r="AK16" s="629"/>
      <c r="AL16" s="630">
        <v>44.7</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2064140</v>
      </c>
      <c r="S17" s="626"/>
      <c r="T17" s="626"/>
      <c r="U17" s="626"/>
      <c r="V17" s="626"/>
      <c r="W17" s="626"/>
      <c r="X17" s="626"/>
      <c r="Y17" s="627"/>
      <c r="Z17" s="628">
        <v>26</v>
      </c>
      <c r="AA17" s="628"/>
      <c r="AB17" s="628"/>
      <c r="AC17" s="628"/>
      <c r="AD17" s="629">
        <v>2064140</v>
      </c>
      <c r="AE17" s="629"/>
      <c r="AF17" s="629"/>
      <c r="AG17" s="629"/>
      <c r="AH17" s="629"/>
      <c r="AI17" s="629"/>
      <c r="AJ17" s="629"/>
      <c r="AK17" s="629"/>
      <c r="AL17" s="630">
        <v>44.7</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1188494</v>
      </c>
      <c r="CS17" s="626"/>
      <c r="CT17" s="626"/>
      <c r="CU17" s="626"/>
      <c r="CV17" s="626"/>
      <c r="CW17" s="626"/>
      <c r="CX17" s="626"/>
      <c r="CY17" s="627"/>
      <c r="CZ17" s="628">
        <v>15.4</v>
      </c>
      <c r="DA17" s="628"/>
      <c r="DB17" s="628"/>
      <c r="DC17" s="628"/>
      <c r="DD17" s="634" t="s">
        <v>111</v>
      </c>
      <c r="DE17" s="626"/>
      <c r="DF17" s="626"/>
      <c r="DG17" s="626"/>
      <c r="DH17" s="626"/>
      <c r="DI17" s="626"/>
      <c r="DJ17" s="626"/>
      <c r="DK17" s="626"/>
      <c r="DL17" s="626"/>
      <c r="DM17" s="626"/>
      <c r="DN17" s="626"/>
      <c r="DO17" s="626"/>
      <c r="DP17" s="627"/>
      <c r="DQ17" s="634">
        <v>1150810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373637</v>
      </c>
      <c r="S18" s="626"/>
      <c r="T18" s="626"/>
      <c r="U18" s="626"/>
      <c r="V18" s="626"/>
      <c r="W18" s="626"/>
      <c r="X18" s="626"/>
      <c r="Y18" s="627"/>
      <c r="Z18" s="628">
        <v>4.7</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4956176</v>
      </c>
      <c r="S20" s="626"/>
      <c r="T20" s="626"/>
      <c r="U20" s="626"/>
      <c r="V20" s="626"/>
      <c r="W20" s="626"/>
      <c r="X20" s="626"/>
      <c r="Y20" s="627"/>
      <c r="Z20" s="628">
        <v>62.5</v>
      </c>
      <c r="AA20" s="628"/>
      <c r="AB20" s="628"/>
      <c r="AC20" s="628"/>
      <c r="AD20" s="629">
        <v>4582539</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7701031</v>
      </c>
      <c r="CS20" s="626"/>
      <c r="CT20" s="626"/>
      <c r="CU20" s="626"/>
      <c r="CV20" s="626"/>
      <c r="CW20" s="626"/>
      <c r="CX20" s="626"/>
      <c r="CY20" s="627"/>
      <c r="CZ20" s="628">
        <v>100</v>
      </c>
      <c r="DA20" s="628"/>
      <c r="DB20" s="628"/>
      <c r="DC20" s="628"/>
      <c r="DD20" s="634">
        <v>978242</v>
      </c>
      <c r="DE20" s="626"/>
      <c r="DF20" s="626"/>
      <c r="DG20" s="626"/>
      <c r="DH20" s="626"/>
      <c r="DI20" s="626"/>
      <c r="DJ20" s="626"/>
      <c r="DK20" s="626"/>
      <c r="DL20" s="626"/>
      <c r="DM20" s="626"/>
      <c r="DN20" s="626"/>
      <c r="DO20" s="626"/>
      <c r="DP20" s="627"/>
      <c r="DQ20" s="634">
        <v>5499171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3036</v>
      </c>
      <c r="S21" s="626"/>
      <c r="T21" s="626"/>
      <c r="U21" s="626"/>
      <c r="V21" s="626"/>
      <c r="W21" s="626"/>
      <c r="X21" s="626"/>
      <c r="Y21" s="627"/>
      <c r="Z21" s="628">
        <v>0</v>
      </c>
      <c r="AA21" s="628"/>
      <c r="AB21" s="628"/>
      <c r="AC21" s="628"/>
      <c r="AD21" s="629">
        <v>3036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85505</v>
      </c>
      <c r="S22" s="626"/>
      <c r="T22" s="626"/>
      <c r="U22" s="626"/>
      <c r="V22" s="626"/>
      <c r="W22" s="626"/>
      <c r="X22" s="626"/>
      <c r="Y22" s="627"/>
      <c r="Z22" s="628">
        <v>1.1000000000000001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116602</v>
      </c>
      <c r="S23" s="626"/>
      <c r="T23" s="626"/>
      <c r="U23" s="626"/>
      <c r="V23" s="626"/>
      <c r="W23" s="626"/>
      <c r="X23" s="626"/>
      <c r="Y23" s="627"/>
      <c r="Z23" s="628">
        <v>1.5</v>
      </c>
      <c r="AA23" s="628"/>
      <c r="AB23" s="628"/>
      <c r="AC23" s="628"/>
      <c r="AD23" s="629">
        <v>29093</v>
      </c>
      <c r="AE23" s="629"/>
      <c r="AF23" s="629"/>
      <c r="AG23" s="629"/>
      <c r="AH23" s="629"/>
      <c r="AI23" s="629"/>
      <c r="AJ23" s="629"/>
      <c r="AK23" s="629"/>
      <c r="AL23" s="630">
        <v>0.6</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80022</v>
      </c>
      <c r="S24" s="626"/>
      <c r="T24" s="626"/>
      <c r="U24" s="626"/>
      <c r="V24" s="626"/>
      <c r="W24" s="626"/>
      <c r="X24" s="626"/>
      <c r="Y24" s="627"/>
      <c r="Z24" s="628">
        <v>1</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3931924</v>
      </c>
      <c r="CS24" s="615"/>
      <c r="CT24" s="615"/>
      <c r="CU24" s="615"/>
      <c r="CV24" s="615"/>
      <c r="CW24" s="615"/>
      <c r="CX24" s="615"/>
      <c r="CY24" s="616"/>
      <c r="CZ24" s="652">
        <v>51.1</v>
      </c>
      <c r="DA24" s="653"/>
      <c r="DB24" s="653"/>
      <c r="DC24" s="654"/>
      <c r="DD24" s="651">
        <v>2900914</v>
      </c>
      <c r="DE24" s="615"/>
      <c r="DF24" s="615"/>
      <c r="DG24" s="615"/>
      <c r="DH24" s="615"/>
      <c r="DI24" s="615"/>
      <c r="DJ24" s="615"/>
      <c r="DK24" s="616"/>
      <c r="DL24" s="651">
        <v>2844185</v>
      </c>
      <c r="DM24" s="615"/>
      <c r="DN24" s="615"/>
      <c r="DO24" s="615"/>
      <c r="DP24" s="615"/>
      <c r="DQ24" s="615"/>
      <c r="DR24" s="615"/>
      <c r="DS24" s="615"/>
      <c r="DT24" s="615"/>
      <c r="DU24" s="615"/>
      <c r="DV24" s="616"/>
      <c r="DW24" s="619">
        <v>58.4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815503</v>
      </c>
      <c r="S25" s="626"/>
      <c r="T25" s="626"/>
      <c r="U25" s="626"/>
      <c r="V25" s="626"/>
      <c r="W25" s="626"/>
      <c r="X25" s="626"/>
      <c r="Y25" s="627"/>
      <c r="Z25" s="628">
        <v>10.3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1543235</v>
      </c>
      <c r="CS25" s="657"/>
      <c r="CT25" s="657"/>
      <c r="CU25" s="657"/>
      <c r="CV25" s="657"/>
      <c r="CW25" s="657"/>
      <c r="CX25" s="657"/>
      <c r="CY25" s="658"/>
      <c r="CZ25" s="659">
        <v>20</v>
      </c>
      <c r="DA25" s="660"/>
      <c r="DB25" s="660"/>
      <c r="DC25" s="661"/>
      <c r="DD25" s="634">
        <v>1442052</v>
      </c>
      <c r="DE25" s="657"/>
      <c r="DF25" s="657"/>
      <c r="DG25" s="657"/>
      <c r="DH25" s="657"/>
      <c r="DI25" s="657"/>
      <c r="DJ25" s="657"/>
      <c r="DK25" s="658"/>
      <c r="DL25" s="634">
        <v>1386004</v>
      </c>
      <c r="DM25" s="657"/>
      <c r="DN25" s="657"/>
      <c r="DO25" s="657"/>
      <c r="DP25" s="657"/>
      <c r="DQ25" s="657"/>
      <c r="DR25" s="657"/>
      <c r="DS25" s="657"/>
      <c r="DT25" s="657"/>
      <c r="DU25" s="657"/>
      <c r="DV25" s="658"/>
      <c r="DW25" s="630">
        <v>28.5</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1001696</v>
      </c>
      <c r="CS26" s="626"/>
      <c r="CT26" s="626"/>
      <c r="CU26" s="626"/>
      <c r="CV26" s="626"/>
      <c r="CW26" s="626"/>
      <c r="CX26" s="626"/>
      <c r="CY26" s="627"/>
      <c r="CZ26" s="659">
        <v>13</v>
      </c>
      <c r="DA26" s="660"/>
      <c r="DB26" s="660"/>
      <c r="DC26" s="661"/>
      <c r="DD26" s="634">
        <v>908648</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455797</v>
      </c>
      <c r="S27" s="626"/>
      <c r="T27" s="626"/>
      <c r="U27" s="626"/>
      <c r="V27" s="626"/>
      <c r="W27" s="626"/>
      <c r="X27" s="626"/>
      <c r="Y27" s="627"/>
      <c r="Z27" s="628">
        <v>5.7</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2100246</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1200195</v>
      </c>
      <c r="CS27" s="657"/>
      <c r="CT27" s="657"/>
      <c r="CU27" s="657"/>
      <c r="CV27" s="657"/>
      <c r="CW27" s="657"/>
      <c r="CX27" s="657"/>
      <c r="CY27" s="658"/>
      <c r="CZ27" s="659">
        <v>15.6</v>
      </c>
      <c r="DA27" s="660"/>
      <c r="DB27" s="660"/>
      <c r="DC27" s="661"/>
      <c r="DD27" s="634">
        <v>308052</v>
      </c>
      <c r="DE27" s="657"/>
      <c r="DF27" s="657"/>
      <c r="DG27" s="657"/>
      <c r="DH27" s="657"/>
      <c r="DI27" s="657"/>
      <c r="DJ27" s="657"/>
      <c r="DK27" s="658"/>
      <c r="DL27" s="634">
        <v>307371</v>
      </c>
      <c r="DM27" s="657"/>
      <c r="DN27" s="657"/>
      <c r="DO27" s="657"/>
      <c r="DP27" s="657"/>
      <c r="DQ27" s="657"/>
      <c r="DR27" s="657"/>
      <c r="DS27" s="657"/>
      <c r="DT27" s="657"/>
      <c r="DU27" s="657"/>
      <c r="DV27" s="658"/>
      <c r="DW27" s="630">
        <v>6.3</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8198</v>
      </c>
      <c r="S28" s="626"/>
      <c r="T28" s="626"/>
      <c r="U28" s="626"/>
      <c r="V28" s="626"/>
      <c r="W28" s="626"/>
      <c r="X28" s="626"/>
      <c r="Y28" s="627"/>
      <c r="Z28" s="628">
        <v>0.1</v>
      </c>
      <c r="AA28" s="628"/>
      <c r="AB28" s="628"/>
      <c r="AC28" s="628"/>
      <c r="AD28" s="629">
        <v>2190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1188494</v>
      </c>
      <c r="CS28" s="626"/>
      <c r="CT28" s="626"/>
      <c r="CU28" s="626"/>
      <c r="CV28" s="626"/>
      <c r="CW28" s="626"/>
      <c r="CX28" s="626"/>
      <c r="CY28" s="627"/>
      <c r="CZ28" s="659">
        <v>15.4</v>
      </c>
      <c r="DA28" s="660"/>
      <c r="DB28" s="660"/>
      <c r="DC28" s="661"/>
      <c r="DD28" s="634">
        <v>1150810</v>
      </c>
      <c r="DE28" s="626"/>
      <c r="DF28" s="626"/>
      <c r="DG28" s="626"/>
      <c r="DH28" s="626"/>
      <c r="DI28" s="626"/>
      <c r="DJ28" s="626"/>
      <c r="DK28" s="627"/>
      <c r="DL28" s="634">
        <v>1150810</v>
      </c>
      <c r="DM28" s="626"/>
      <c r="DN28" s="626"/>
      <c r="DO28" s="626"/>
      <c r="DP28" s="626"/>
      <c r="DQ28" s="626"/>
      <c r="DR28" s="626"/>
      <c r="DS28" s="626"/>
      <c r="DT28" s="626"/>
      <c r="DU28" s="626"/>
      <c r="DV28" s="627"/>
      <c r="DW28" s="630">
        <v>23.6</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264</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1188494</v>
      </c>
      <c r="CS29" s="657"/>
      <c r="CT29" s="657"/>
      <c r="CU29" s="657"/>
      <c r="CV29" s="657"/>
      <c r="CW29" s="657"/>
      <c r="CX29" s="657"/>
      <c r="CY29" s="658"/>
      <c r="CZ29" s="659">
        <v>15.4</v>
      </c>
      <c r="DA29" s="660"/>
      <c r="DB29" s="660"/>
      <c r="DC29" s="661"/>
      <c r="DD29" s="634">
        <v>1150810</v>
      </c>
      <c r="DE29" s="657"/>
      <c r="DF29" s="657"/>
      <c r="DG29" s="657"/>
      <c r="DH29" s="657"/>
      <c r="DI29" s="657"/>
      <c r="DJ29" s="657"/>
      <c r="DK29" s="658"/>
      <c r="DL29" s="634">
        <v>1150810</v>
      </c>
      <c r="DM29" s="657"/>
      <c r="DN29" s="657"/>
      <c r="DO29" s="657"/>
      <c r="DP29" s="657"/>
      <c r="DQ29" s="657"/>
      <c r="DR29" s="657"/>
      <c r="DS29" s="657"/>
      <c r="DT29" s="657"/>
      <c r="DU29" s="657"/>
      <c r="DV29" s="658"/>
      <c r="DW29" s="630">
        <v>23.6</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194951</v>
      </c>
      <c r="S30" s="626"/>
      <c r="T30" s="626"/>
      <c r="U30" s="626"/>
      <c r="V30" s="626"/>
      <c r="W30" s="626"/>
      <c r="X30" s="626"/>
      <c r="Y30" s="627"/>
      <c r="Z30" s="628">
        <v>2.5</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97.3</v>
      </c>
      <c r="BH30" s="684"/>
      <c r="BI30" s="684"/>
      <c r="BJ30" s="684"/>
      <c r="BK30" s="684"/>
      <c r="BL30" s="684"/>
      <c r="BM30" s="620">
        <v>90.6</v>
      </c>
      <c r="BN30" s="684"/>
      <c r="BO30" s="684"/>
      <c r="BP30" s="684"/>
      <c r="BQ30" s="685"/>
      <c r="BR30" s="683">
        <v>97</v>
      </c>
      <c r="BS30" s="684"/>
      <c r="BT30" s="684"/>
      <c r="BU30" s="684"/>
      <c r="BV30" s="684"/>
      <c r="BW30" s="684"/>
      <c r="BX30" s="620">
        <v>91.3</v>
      </c>
      <c r="BY30" s="684"/>
      <c r="BZ30" s="684"/>
      <c r="CA30" s="684"/>
      <c r="CB30" s="685"/>
      <c r="CD30" s="688"/>
      <c r="CE30" s="689"/>
      <c r="CF30" s="639" t="s">
        <v>291</v>
      </c>
      <c r="CG30" s="640"/>
      <c r="CH30" s="640"/>
      <c r="CI30" s="640"/>
      <c r="CJ30" s="640"/>
      <c r="CK30" s="640"/>
      <c r="CL30" s="640"/>
      <c r="CM30" s="640"/>
      <c r="CN30" s="640"/>
      <c r="CO30" s="640"/>
      <c r="CP30" s="640"/>
      <c r="CQ30" s="641"/>
      <c r="CR30" s="625">
        <v>1057529</v>
      </c>
      <c r="CS30" s="626"/>
      <c r="CT30" s="626"/>
      <c r="CU30" s="626"/>
      <c r="CV30" s="626"/>
      <c r="CW30" s="626"/>
      <c r="CX30" s="626"/>
      <c r="CY30" s="627"/>
      <c r="CZ30" s="659">
        <v>13.7</v>
      </c>
      <c r="DA30" s="660"/>
      <c r="DB30" s="660"/>
      <c r="DC30" s="661"/>
      <c r="DD30" s="634">
        <v>1024934</v>
      </c>
      <c r="DE30" s="626"/>
      <c r="DF30" s="626"/>
      <c r="DG30" s="626"/>
      <c r="DH30" s="626"/>
      <c r="DI30" s="626"/>
      <c r="DJ30" s="626"/>
      <c r="DK30" s="627"/>
      <c r="DL30" s="634">
        <v>1024934</v>
      </c>
      <c r="DM30" s="626"/>
      <c r="DN30" s="626"/>
      <c r="DO30" s="626"/>
      <c r="DP30" s="626"/>
      <c r="DQ30" s="626"/>
      <c r="DR30" s="626"/>
      <c r="DS30" s="626"/>
      <c r="DT30" s="626"/>
      <c r="DU30" s="626"/>
      <c r="DV30" s="627"/>
      <c r="DW30" s="630">
        <v>21.1</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334872</v>
      </c>
      <c r="S31" s="626"/>
      <c r="T31" s="626"/>
      <c r="U31" s="626"/>
      <c r="V31" s="626"/>
      <c r="W31" s="626"/>
      <c r="X31" s="626"/>
      <c r="Y31" s="627"/>
      <c r="Z31" s="628">
        <v>4.2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v>
      </c>
      <c r="BH31" s="657"/>
      <c r="BI31" s="657"/>
      <c r="BJ31" s="657"/>
      <c r="BK31" s="657"/>
      <c r="BL31" s="657"/>
      <c r="BM31" s="631">
        <v>95.1</v>
      </c>
      <c r="BN31" s="681"/>
      <c r="BO31" s="681"/>
      <c r="BP31" s="681"/>
      <c r="BQ31" s="682"/>
      <c r="BR31" s="680">
        <v>98.4</v>
      </c>
      <c r="BS31" s="657"/>
      <c r="BT31" s="657"/>
      <c r="BU31" s="657"/>
      <c r="BV31" s="657"/>
      <c r="BW31" s="657"/>
      <c r="BX31" s="631">
        <v>95.1</v>
      </c>
      <c r="BY31" s="681"/>
      <c r="BZ31" s="681"/>
      <c r="CA31" s="681"/>
      <c r="CB31" s="682"/>
      <c r="CD31" s="688"/>
      <c r="CE31" s="689"/>
      <c r="CF31" s="639" t="s">
        <v>295</v>
      </c>
      <c r="CG31" s="640"/>
      <c r="CH31" s="640"/>
      <c r="CI31" s="640"/>
      <c r="CJ31" s="640"/>
      <c r="CK31" s="640"/>
      <c r="CL31" s="640"/>
      <c r="CM31" s="640"/>
      <c r="CN31" s="640"/>
      <c r="CO31" s="640"/>
      <c r="CP31" s="640"/>
      <c r="CQ31" s="641"/>
      <c r="CR31" s="625">
        <v>130965</v>
      </c>
      <c r="CS31" s="657"/>
      <c r="CT31" s="657"/>
      <c r="CU31" s="657"/>
      <c r="CV31" s="657"/>
      <c r="CW31" s="657"/>
      <c r="CX31" s="657"/>
      <c r="CY31" s="658"/>
      <c r="CZ31" s="659">
        <v>1.7</v>
      </c>
      <c r="DA31" s="660"/>
      <c r="DB31" s="660"/>
      <c r="DC31" s="661"/>
      <c r="DD31" s="634">
        <v>125876</v>
      </c>
      <c r="DE31" s="657"/>
      <c r="DF31" s="657"/>
      <c r="DG31" s="657"/>
      <c r="DH31" s="657"/>
      <c r="DI31" s="657"/>
      <c r="DJ31" s="657"/>
      <c r="DK31" s="658"/>
      <c r="DL31" s="634">
        <v>125876</v>
      </c>
      <c r="DM31" s="657"/>
      <c r="DN31" s="657"/>
      <c r="DO31" s="657"/>
      <c r="DP31" s="657"/>
      <c r="DQ31" s="657"/>
      <c r="DR31" s="657"/>
      <c r="DS31" s="657"/>
      <c r="DT31" s="657"/>
      <c r="DU31" s="657"/>
      <c r="DV31" s="658"/>
      <c r="DW31" s="630">
        <v>2.6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45217</v>
      </c>
      <c r="S32" s="626"/>
      <c r="T32" s="626"/>
      <c r="U32" s="626"/>
      <c r="V32" s="626"/>
      <c r="W32" s="626"/>
      <c r="X32" s="626"/>
      <c r="Y32" s="627"/>
      <c r="Z32" s="628">
        <v>0.6</v>
      </c>
      <c r="AA32" s="628"/>
      <c r="AB32" s="628"/>
      <c r="AC32" s="628"/>
      <c r="AD32" s="629">
        <v>130</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94.6</v>
      </c>
      <c r="BH32" s="693"/>
      <c r="BI32" s="693"/>
      <c r="BJ32" s="693"/>
      <c r="BK32" s="693"/>
      <c r="BL32" s="693"/>
      <c r="BM32" s="694">
        <v>83.8</v>
      </c>
      <c r="BN32" s="693"/>
      <c r="BO32" s="693"/>
      <c r="BP32" s="693"/>
      <c r="BQ32" s="695"/>
      <c r="BR32" s="692">
        <v>94.5</v>
      </c>
      <c r="BS32" s="693"/>
      <c r="BT32" s="693"/>
      <c r="BU32" s="693"/>
      <c r="BV32" s="693"/>
      <c r="BW32" s="693"/>
      <c r="BX32" s="694">
        <v>85.2</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838200</v>
      </c>
      <c r="S33" s="626"/>
      <c r="T33" s="626"/>
      <c r="U33" s="626"/>
      <c r="V33" s="626"/>
      <c r="W33" s="626"/>
      <c r="X33" s="626"/>
      <c r="Y33" s="627"/>
      <c r="Z33" s="628">
        <v>10.6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2790865</v>
      </c>
      <c r="CS33" s="657"/>
      <c r="CT33" s="657"/>
      <c r="CU33" s="657"/>
      <c r="CV33" s="657"/>
      <c r="CW33" s="657"/>
      <c r="CX33" s="657"/>
      <c r="CY33" s="658"/>
      <c r="CZ33" s="659">
        <v>36.200000000000003</v>
      </c>
      <c r="DA33" s="660"/>
      <c r="DB33" s="660"/>
      <c r="DC33" s="661"/>
      <c r="DD33" s="634">
        <v>2379720</v>
      </c>
      <c r="DE33" s="657"/>
      <c r="DF33" s="657"/>
      <c r="DG33" s="657"/>
      <c r="DH33" s="657"/>
      <c r="DI33" s="657"/>
      <c r="DJ33" s="657"/>
      <c r="DK33" s="658"/>
      <c r="DL33" s="634">
        <v>1960913</v>
      </c>
      <c r="DM33" s="657"/>
      <c r="DN33" s="657"/>
      <c r="DO33" s="657"/>
      <c r="DP33" s="657"/>
      <c r="DQ33" s="657"/>
      <c r="DR33" s="657"/>
      <c r="DS33" s="657"/>
      <c r="DT33" s="657"/>
      <c r="DU33" s="657"/>
      <c r="DV33" s="658"/>
      <c r="DW33" s="630">
        <v>40.299999999999997</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1009157</v>
      </c>
      <c r="CS34" s="626"/>
      <c r="CT34" s="626"/>
      <c r="CU34" s="626"/>
      <c r="CV34" s="626"/>
      <c r="CW34" s="626"/>
      <c r="CX34" s="626"/>
      <c r="CY34" s="627"/>
      <c r="CZ34" s="659">
        <v>13.1</v>
      </c>
      <c r="DA34" s="660"/>
      <c r="DB34" s="660"/>
      <c r="DC34" s="661"/>
      <c r="DD34" s="634">
        <v>800379</v>
      </c>
      <c r="DE34" s="626"/>
      <c r="DF34" s="626"/>
      <c r="DG34" s="626"/>
      <c r="DH34" s="626"/>
      <c r="DI34" s="626"/>
      <c r="DJ34" s="626"/>
      <c r="DK34" s="627"/>
      <c r="DL34" s="634">
        <v>699674</v>
      </c>
      <c r="DM34" s="626"/>
      <c r="DN34" s="626"/>
      <c r="DO34" s="626"/>
      <c r="DP34" s="626"/>
      <c r="DQ34" s="626"/>
      <c r="DR34" s="626"/>
      <c r="DS34" s="626"/>
      <c r="DT34" s="626"/>
      <c r="DU34" s="626"/>
      <c r="DV34" s="627"/>
      <c r="DW34" s="630">
        <v>14.4</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249700</v>
      </c>
      <c r="S35" s="626"/>
      <c r="T35" s="626"/>
      <c r="U35" s="626"/>
      <c r="V35" s="626"/>
      <c r="W35" s="626"/>
      <c r="X35" s="626"/>
      <c r="Y35" s="627"/>
      <c r="Z35" s="628">
        <v>3.1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899550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14794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38897</v>
      </c>
      <c r="CS35" s="657"/>
      <c r="CT35" s="657"/>
      <c r="CU35" s="657"/>
      <c r="CV35" s="657"/>
      <c r="CW35" s="657"/>
      <c r="CX35" s="657"/>
      <c r="CY35" s="658"/>
      <c r="CZ35" s="659">
        <v>0.5</v>
      </c>
      <c r="DA35" s="660"/>
      <c r="DB35" s="660"/>
      <c r="DC35" s="661"/>
      <c r="DD35" s="634">
        <v>32203</v>
      </c>
      <c r="DE35" s="657"/>
      <c r="DF35" s="657"/>
      <c r="DG35" s="657"/>
      <c r="DH35" s="657"/>
      <c r="DI35" s="657"/>
      <c r="DJ35" s="657"/>
      <c r="DK35" s="658"/>
      <c r="DL35" s="634">
        <v>32203</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7934343</v>
      </c>
      <c r="S36" s="698"/>
      <c r="T36" s="698"/>
      <c r="U36" s="698"/>
      <c r="V36" s="698"/>
      <c r="W36" s="698"/>
      <c r="X36" s="698"/>
      <c r="Y36" s="699"/>
      <c r="Z36" s="700">
        <v>100</v>
      </c>
      <c r="AA36" s="700"/>
      <c r="AB36" s="700"/>
      <c r="AC36" s="700"/>
      <c r="AD36" s="701">
        <v>4616988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160747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-39890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681302</v>
      </c>
      <c r="CS36" s="626"/>
      <c r="CT36" s="626"/>
      <c r="CU36" s="626"/>
      <c r="CV36" s="626"/>
      <c r="CW36" s="626"/>
      <c r="CX36" s="626"/>
      <c r="CY36" s="627"/>
      <c r="CZ36" s="659">
        <v>8.8000000000000007</v>
      </c>
      <c r="DA36" s="660"/>
      <c r="DB36" s="660"/>
      <c r="DC36" s="661"/>
      <c r="DD36" s="634">
        <v>639508</v>
      </c>
      <c r="DE36" s="626"/>
      <c r="DF36" s="626"/>
      <c r="DG36" s="626"/>
      <c r="DH36" s="626"/>
      <c r="DI36" s="626"/>
      <c r="DJ36" s="626"/>
      <c r="DK36" s="627"/>
      <c r="DL36" s="634">
        <v>562828</v>
      </c>
      <c r="DM36" s="626"/>
      <c r="DN36" s="626"/>
      <c r="DO36" s="626"/>
      <c r="DP36" s="626"/>
      <c r="DQ36" s="626"/>
      <c r="DR36" s="626"/>
      <c r="DS36" s="626"/>
      <c r="DT36" s="626"/>
      <c r="DU36" s="626"/>
      <c r="DV36" s="627"/>
      <c r="DW36" s="630">
        <v>11.6</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t="s">
        <v>314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3419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506100</v>
      </c>
      <c r="CS37" s="657"/>
      <c r="CT37" s="657"/>
      <c r="CU37" s="657"/>
      <c r="CV37" s="657"/>
      <c r="CW37" s="657"/>
      <c r="CX37" s="657"/>
      <c r="CY37" s="658"/>
      <c r="CZ37" s="659">
        <v>6.6</v>
      </c>
      <c r="DA37" s="660"/>
      <c r="DB37" s="660"/>
      <c r="DC37" s="661"/>
      <c r="DD37" s="634">
        <v>503798</v>
      </c>
      <c r="DE37" s="657"/>
      <c r="DF37" s="657"/>
      <c r="DG37" s="657"/>
      <c r="DH37" s="657"/>
      <c r="DI37" s="657"/>
      <c r="DJ37" s="657"/>
      <c r="DK37" s="658"/>
      <c r="DL37" s="634">
        <v>471674</v>
      </c>
      <c r="DM37" s="657"/>
      <c r="DN37" s="657"/>
      <c r="DO37" s="657"/>
      <c r="DP37" s="657"/>
      <c r="DQ37" s="657"/>
      <c r="DR37" s="657"/>
      <c r="DS37" s="657"/>
      <c r="DT37" s="657"/>
      <c r="DU37" s="657"/>
      <c r="DV37" s="658"/>
      <c r="DW37" s="630">
        <v>9.6999999999999993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5724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899550</v>
      </c>
      <c r="CS38" s="626"/>
      <c r="CT38" s="626"/>
      <c r="CU38" s="626"/>
      <c r="CV38" s="626"/>
      <c r="CW38" s="626"/>
      <c r="CX38" s="626"/>
      <c r="CY38" s="627"/>
      <c r="CZ38" s="659">
        <v>11.7</v>
      </c>
      <c r="DA38" s="660"/>
      <c r="DB38" s="660"/>
      <c r="DC38" s="661"/>
      <c r="DD38" s="634">
        <v>748083</v>
      </c>
      <c r="DE38" s="626"/>
      <c r="DF38" s="626"/>
      <c r="DG38" s="626"/>
      <c r="DH38" s="626"/>
      <c r="DI38" s="626"/>
      <c r="DJ38" s="626"/>
      <c r="DK38" s="627"/>
      <c r="DL38" s="634">
        <v>666208</v>
      </c>
      <c r="DM38" s="626"/>
      <c r="DN38" s="626"/>
      <c r="DO38" s="626"/>
      <c r="DP38" s="626"/>
      <c r="DQ38" s="626"/>
      <c r="DR38" s="626"/>
      <c r="DS38" s="626"/>
      <c r="DT38" s="626"/>
      <c r="DU38" s="626"/>
      <c r="DV38" s="627"/>
      <c r="DW38" s="630">
        <v>13.7</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161959</v>
      </c>
      <c r="CS39" s="657"/>
      <c r="CT39" s="657"/>
      <c r="CU39" s="657"/>
      <c r="CV39" s="657"/>
      <c r="CW39" s="657"/>
      <c r="CX39" s="657"/>
      <c r="CY39" s="658"/>
      <c r="CZ39" s="659">
        <v>2.1</v>
      </c>
      <c r="DA39" s="660"/>
      <c r="DB39" s="660"/>
      <c r="DC39" s="661"/>
      <c r="DD39" s="634">
        <v>159547</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237233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501570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314</v>
      </c>
      <c r="CS41" s="657"/>
      <c r="CT41" s="657"/>
      <c r="CU41" s="657"/>
      <c r="CV41" s="657"/>
      <c r="CW41" s="657"/>
      <c r="CX41" s="657"/>
      <c r="CY41" s="658"/>
      <c r="CZ41" s="659" t="s">
        <v>314</v>
      </c>
      <c r="DA41" s="660"/>
      <c r="DB41" s="660"/>
      <c r="DC41" s="661"/>
      <c r="DD41" s="634" t="s">
        <v>314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978242</v>
      </c>
      <c r="CS42" s="626"/>
      <c r="CT42" s="626"/>
      <c r="CU42" s="626"/>
      <c r="CV42" s="626"/>
      <c r="CW42" s="626"/>
      <c r="CX42" s="626"/>
      <c r="CY42" s="627"/>
      <c r="CZ42" s="659">
        <v>12.7</v>
      </c>
      <c r="DA42" s="708"/>
      <c r="DB42" s="708"/>
      <c r="DC42" s="709"/>
      <c r="DD42" s="634">
        <v>218537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978242</v>
      </c>
      <c r="CS44" s="626"/>
      <c r="CT44" s="626"/>
      <c r="CU44" s="626"/>
      <c r="CV44" s="626"/>
      <c r="CW44" s="626"/>
      <c r="CX44" s="626"/>
      <c r="CY44" s="627"/>
      <c r="CZ44" s="659">
        <v>12.7</v>
      </c>
      <c r="DA44" s="708"/>
      <c r="DB44" s="708"/>
      <c r="DC44" s="709"/>
      <c r="DD44" s="634">
        <v>218537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199891</v>
      </c>
      <c r="CS45" s="657"/>
      <c r="CT45" s="657"/>
      <c r="CU45" s="657"/>
      <c r="CV45" s="657"/>
      <c r="CW45" s="657"/>
      <c r="CX45" s="657"/>
      <c r="CY45" s="658"/>
      <c r="CZ45" s="659">
        <v>2.6</v>
      </c>
      <c r="DA45" s="660"/>
      <c r="DB45" s="660"/>
      <c r="DC45" s="661"/>
      <c r="DD45" s="634">
        <v>22987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778351</v>
      </c>
      <c r="CS46" s="626"/>
      <c r="CT46" s="626"/>
      <c r="CU46" s="626"/>
      <c r="CV46" s="626"/>
      <c r="CW46" s="626"/>
      <c r="CX46" s="626"/>
      <c r="CY46" s="627"/>
      <c r="CZ46" s="659">
        <v>10.1</v>
      </c>
      <c r="DA46" s="708"/>
      <c r="DB46" s="708"/>
      <c r="DC46" s="709"/>
      <c r="DD46" s="634">
        <v>195550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7701031</v>
      </c>
      <c r="CS49" s="693"/>
      <c r="CT49" s="693"/>
      <c r="CU49" s="693"/>
      <c r="CV49" s="693"/>
      <c r="CW49" s="693"/>
      <c r="CX49" s="693"/>
      <c r="CY49" s="720"/>
      <c r="CZ49" s="721">
        <v>100</v>
      </c>
      <c r="DA49" s="722"/>
      <c r="DB49" s="722"/>
      <c r="DC49" s="723"/>
      <c r="DD49" s="724">
        <v>5499171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7931</v>
      </c>
      <c r="R7" s="755"/>
      <c r="S7" s="755"/>
      <c r="T7" s="755"/>
      <c r="U7" s="755"/>
      <c r="V7" s="755">
        <v>7698</v>
      </c>
      <c r="W7" s="755"/>
      <c r="X7" s="755"/>
      <c r="Y7" s="755"/>
      <c r="Z7" s="755"/>
      <c r="AA7" s="755">
        <v>233</v>
      </c>
      <c r="AB7" s="755"/>
      <c r="AC7" s="755"/>
      <c r="AD7" s="755"/>
      <c r="AE7" s="756"/>
      <c r="AF7" s="757">
        <v>166</v>
      </c>
      <c r="AG7" s="758"/>
      <c r="AH7" s="758"/>
      <c r="AI7" s="758"/>
      <c r="AJ7" s="759"/>
      <c r="AK7" s="794">
        <v>194</v>
      </c>
      <c r="AL7" s="795"/>
      <c r="AM7" s="795"/>
      <c r="AN7" s="795"/>
      <c r="AO7" s="795"/>
      <c r="AP7" s="795">
        <v>12948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4</v>
      </c>
      <c r="R8" s="779"/>
      <c r="S8" s="779"/>
      <c r="T8" s="779"/>
      <c r="U8" s="779"/>
      <c r="V8" s="779">
        <v>4</v>
      </c>
      <c r="W8" s="779"/>
      <c r="X8" s="779"/>
      <c r="Y8" s="779"/>
      <c r="Z8" s="779"/>
      <c r="AA8" s="779">
        <v>0</v>
      </c>
      <c r="AB8" s="779"/>
      <c r="AC8" s="779"/>
      <c r="AD8" s="779"/>
      <c r="AE8" s="780"/>
      <c r="AF8" s="781">
        <v>0</v>
      </c>
      <c r="AG8" s="782"/>
      <c r="AH8" s="782"/>
      <c r="AI8" s="782"/>
      <c r="AJ8" s="783"/>
      <c r="AK8" s="784" t="s">
        <v>547</v>
      </c>
      <c r="AL8" s="785"/>
      <c r="AM8" s="785"/>
      <c r="AN8" s="785"/>
      <c r="AO8" s="785"/>
      <c r="AP8" s="785">
        <v>10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7935</v>
      </c>
      <c r="R23" s="814"/>
      <c r="S23" s="814"/>
      <c r="T23" s="814"/>
      <c r="U23" s="814"/>
      <c r="V23" s="814">
        <v>7702</v>
      </c>
      <c r="W23" s="814"/>
      <c r="X23" s="814"/>
      <c r="Y23" s="814"/>
      <c r="Z23" s="814"/>
      <c r="AA23" s="814">
        <v>233</v>
      </c>
      <c r="AB23" s="814"/>
      <c r="AC23" s="814"/>
      <c r="AD23" s="814"/>
      <c r="AE23" s="815"/>
      <c r="AF23" s="816">
        <v>166</v>
      </c>
      <c r="AG23" s="814"/>
      <c r="AH23" s="814"/>
      <c r="AI23" s="814"/>
      <c r="AJ23" s="817"/>
      <c r="AK23" s="818"/>
      <c r="AL23" s="819"/>
      <c r="AM23" s="819"/>
      <c r="AN23" s="819"/>
      <c r="AO23" s="819"/>
      <c r="AP23" s="814">
        <v>12958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3171</v>
      </c>
      <c r="R28" s="843"/>
      <c r="S28" s="843"/>
      <c r="T28" s="843"/>
      <c r="U28" s="843"/>
      <c r="V28" s="843">
        <v>3156</v>
      </c>
      <c r="W28" s="843"/>
      <c r="X28" s="843"/>
      <c r="Y28" s="843"/>
      <c r="Z28" s="843"/>
      <c r="AA28" s="843">
        <v>15</v>
      </c>
      <c r="AB28" s="843"/>
      <c r="AC28" s="843"/>
      <c r="AD28" s="843"/>
      <c r="AE28" s="844"/>
      <c r="AF28" s="845">
        <v>15</v>
      </c>
      <c r="AG28" s="843"/>
      <c r="AH28" s="843"/>
      <c r="AI28" s="843"/>
      <c r="AJ28" s="846"/>
      <c r="AK28" s="847">
        <v>123</v>
      </c>
      <c r="AL28" s="838"/>
      <c r="AM28" s="838"/>
      <c r="AN28" s="838"/>
      <c r="AO28" s="838"/>
      <c r="AP28" s="838" t="s">
        <v>547</v>
      </c>
      <c r="AQ28" s="838"/>
      <c r="AR28" s="838"/>
      <c r="AS28" s="838"/>
      <c r="AT28" s="838"/>
      <c r="AU28" s="838" t="s">
        <v>547</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1651</v>
      </c>
      <c r="R29" s="779"/>
      <c r="S29" s="779"/>
      <c r="T29" s="779"/>
      <c r="U29" s="779"/>
      <c r="V29" s="779">
        <v>1584</v>
      </c>
      <c r="W29" s="779"/>
      <c r="X29" s="779"/>
      <c r="Y29" s="779"/>
      <c r="Z29" s="779"/>
      <c r="AA29" s="779">
        <v>67</v>
      </c>
      <c r="AB29" s="779"/>
      <c r="AC29" s="779"/>
      <c r="AD29" s="779"/>
      <c r="AE29" s="780"/>
      <c r="AF29" s="781">
        <v>66</v>
      </c>
      <c r="AG29" s="782"/>
      <c r="AH29" s="782"/>
      <c r="AI29" s="782"/>
      <c r="AJ29" s="783"/>
      <c r="AK29" s="850">
        <v>224</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13</v>
      </c>
      <c r="R30" s="779"/>
      <c r="S30" s="779"/>
      <c r="T30" s="779"/>
      <c r="U30" s="779"/>
      <c r="V30" s="779">
        <v>12</v>
      </c>
      <c r="W30" s="779"/>
      <c r="X30" s="779"/>
      <c r="Y30" s="779"/>
      <c r="Z30" s="779"/>
      <c r="AA30" s="779">
        <v>1</v>
      </c>
      <c r="AB30" s="779"/>
      <c r="AC30" s="779"/>
      <c r="AD30" s="779"/>
      <c r="AE30" s="780"/>
      <c r="AF30" s="781">
        <v>1</v>
      </c>
      <c r="AG30" s="782"/>
      <c r="AH30" s="782"/>
      <c r="AI30" s="782"/>
      <c r="AJ30" s="783"/>
      <c r="AK30" s="850" t="s">
        <v>547</v>
      </c>
      <c r="AL30" s="851"/>
      <c r="AM30" s="851"/>
      <c r="AN30" s="851"/>
      <c r="AO30" s="851"/>
      <c r="AP30" s="851" t="s">
        <v>547</v>
      </c>
      <c r="AQ30" s="851"/>
      <c r="AR30" s="851"/>
      <c r="AS30" s="851"/>
      <c r="AT30" s="851"/>
      <c r="AU30" s="851" t="s">
        <v>547</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296</v>
      </c>
      <c r="R31" s="779"/>
      <c r="S31" s="779"/>
      <c r="T31" s="779"/>
      <c r="U31" s="779"/>
      <c r="V31" s="779">
        <v>295</v>
      </c>
      <c r="W31" s="779"/>
      <c r="X31" s="779"/>
      <c r="Y31" s="779"/>
      <c r="Z31" s="779"/>
      <c r="AA31" s="779">
        <v>1</v>
      </c>
      <c r="AB31" s="779"/>
      <c r="AC31" s="779"/>
      <c r="AD31" s="779"/>
      <c r="AE31" s="780"/>
      <c r="AF31" s="781">
        <v>1</v>
      </c>
      <c r="AG31" s="782"/>
      <c r="AH31" s="782"/>
      <c r="AI31" s="782"/>
      <c r="AJ31" s="783"/>
      <c r="AK31" s="850">
        <v>65</v>
      </c>
      <c r="AL31" s="851"/>
      <c r="AM31" s="851"/>
      <c r="AN31" s="851"/>
      <c r="AO31" s="851"/>
      <c r="AP31" s="851" t="s">
        <v>547</v>
      </c>
      <c r="AQ31" s="851"/>
      <c r="AR31" s="851"/>
      <c r="AS31" s="851"/>
      <c r="AT31" s="851"/>
      <c r="AU31" s="851" t="s">
        <v>547</v>
      </c>
      <c r="AV31" s="851"/>
      <c r="AW31" s="851"/>
      <c r="AX31" s="851"/>
      <c r="AY31" s="851"/>
      <c r="AZ31" s="852" t="s">
        <v>547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489</v>
      </c>
      <c r="R32" s="779"/>
      <c r="S32" s="779"/>
      <c r="T32" s="779"/>
      <c r="U32" s="779"/>
      <c r="V32" s="779">
        <v>413</v>
      </c>
      <c r="W32" s="779"/>
      <c r="X32" s="779"/>
      <c r="Y32" s="779"/>
      <c r="Z32" s="779"/>
      <c r="AA32" s="779">
        <v>76</v>
      </c>
      <c r="AB32" s="779"/>
      <c r="AC32" s="779"/>
      <c r="AD32" s="779"/>
      <c r="AE32" s="780"/>
      <c r="AF32" s="781">
        <v>986</v>
      </c>
      <c r="AG32" s="782"/>
      <c r="AH32" s="782"/>
      <c r="AI32" s="782"/>
      <c r="AJ32" s="783"/>
      <c r="AK32" s="850" t="s">
        <v>547</v>
      </c>
      <c r="AL32" s="851"/>
      <c r="AM32" s="851"/>
      <c r="AN32" s="851"/>
      <c r="AO32" s="851"/>
      <c r="AP32" s="851">
        <v>93</v>
      </c>
      <c r="AQ32" s="851"/>
      <c r="AR32" s="851"/>
      <c r="AS32" s="851"/>
      <c r="AT32" s="851"/>
      <c r="AU32" s="851" t="s">
        <v>547</v>
      </c>
      <c r="AV32" s="851"/>
      <c r="AW32" s="851"/>
      <c r="AX32" s="851"/>
      <c r="AY32" s="851"/>
      <c r="AZ32" s="852" t="s">
        <v>547</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621</v>
      </c>
      <c r="R33" s="779"/>
      <c r="S33" s="779"/>
      <c r="T33" s="779"/>
      <c r="U33" s="779"/>
      <c r="V33" s="779">
        <v>613</v>
      </c>
      <c r="W33" s="779"/>
      <c r="X33" s="779"/>
      <c r="Y33" s="779"/>
      <c r="Z33" s="779"/>
      <c r="AA33" s="779">
        <v>8</v>
      </c>
      <c r="AB33" s="779"/>
      <c r="AC33" s="779"/>
      <c r="AD33" s="779"/>
      <c r="AE33" s="780"/>
      <c r="AF33" s="781">
        <v>8</v>
      </c>
      <c r="AG33" s="782"/>
      <c r="AH33" s="782"/>
      <c r="AI33" s="782"/>
      <c r="AJ33" s="783"/>
      <c r="AK33" s="850">
        <v>161</v>
      </c>
      <c r="AL33" s="851"/>
      <c r="AM33" s="851"/>
      <c r="AN33" s="851"/>
      <c r="AO33" s="851"/>
      <c r="AP33" s="851">
        <v>3867</v>
      </c>
      <c r="AQ33" s="851"/>
      <c r="AR33" s="851"/>
      <c r="AS33" s="851"/>
      <c r="AT33" s="851"/>
      <c r="AU33" s="851">
        <v>1984</v>
      </c>
      <c r="AV33" s="851"/>
      <c r="AW33" s="851"/>
      <c r="AX33" s="851"/>
      <c r="AY33" s="851"/>
      <c r="AZ33" s="852" t="s">
        <v>548</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1076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351</v>
      </c>
      <c r="R68" s="886"/>
      <c r="S68" s="886"/>
      <c r="T68" s="886"/>
      <c r="U68" s="886"/>
      <c r="V68" s="886">
        <v>344</v>
      </c>
      <c r="W68" s="886"/>
      <c r="X68" s="886"/>
      <c r="Y68" s="886"/>
      <c r="Z68" s="886"/>
      <c r="AA68" s="886">
        <v>7</v>
      </c>
      <c r="AB68" s="886"/>
      <c r="AC68" s="886"/>
      <c r="AD68" s="886"/>
      <c r="AE68" s="886"/>
      <c r="AF68" s="886">
        <v>7</v>
      </c>
      <c r="AG68" s="886"/>
      <c r="AH68" s="886"/>
      <c r="AI68" s="886"/>
      <c r="AJ68" s="886"/>
      <c r="AK68" s="886">
        <v>11</v>
      </c>
      <c r="AL68" s="886"/>
      <c r="AM68" s="886"/>
      <c r="AN68" s="886"/>
      <c r="AO68" s="886"/>
      <c r="AP68" s="886">
        <v>71</v>
      </c>
      <c r="AQ68" s="886"/>
      <c r="AR68" s="886"/>
      <c r="AS68" s="886"/>
      <c r="AT68" s="886"/>
      <c r="AU68" s="886">
        <v>11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2072</v>
      </c>
      <c r="R69" s="851"/>
      <c r="S69" s="851"/>
      <c r="T69" s="851"/>
      <c r="U69" s="851"/>
      <c r="V69" s="851">
        <v>2059</v>
      </c>
      <c r="W69" s="851"/>
      <c r="X69" s="851"/>
      <c r="Y69" s="851"/>
      <c r="Z69" s="851"/>
      <c r="AA69" s="851">
        <v>13</v>
      </c>
      <c r="AB69" s="851"/>
      <c r="AC69" s="851"/>
      <c r="AD69" s="851"/>
      <c r="AE69" s="851"/>
      <c r="AF69" s="851">
        <v>13</v>
      </c>
      <c r="AG69" s="851"/>
      <c r="AH69" s="851"/>
      <c r="AI69" s="851"/>
      <c r="AJ69" s="851"/>
      <c r="AK69" s="851">
        <v>150</v>
      </c>
      <c r="AL69" s="851"/>
      <c r="AM69" s="851"/>
      <c r="AN69" s="851"/>
      <c r="AO69" s="851"/>
      <c r="AP69" s="851">
        <v>315</v>
      </c>
      <c r="AQ69" s="851"/>
      <c r="AR69" s="851"/>
      <c r="AS69" s="851"/>
      <c r="AT69" s="851"/>
      <c r="AU69" s="851">
        <v>21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5242</v>
      </c>
      <c r="R70" s="851"/>
      <c r="S70" s="851"/>
      <c r="T70" s="851"/>
      <c r="U70" s="851"/>
      <c r="V70" s="851">
        <v>5217</v>
      </c>
      <c r="W70" s="851"/>
      <c r="X70" s="851"/>
      <c r="Y70" s="851"/>
      <c r="Z70" s="851"/>
      <c r="AA70" s="851">
        <v>25</v>
      </c>
      <c r="AB70" s="851"/>
      <c r="AC70" s="851"/>
      <c r="AD70" s="851"/>
      <c r="AE70" s="851"/>
      <c r="AF70" s="851">
        <v>25</v>
      </c>
      <c r="AG70" s="851"/>
      <c r="AH70" s="851"/>
      <c r="AI70" s="851"/>
      <c r="AJ70" s="851"/>
      <c r="AK70" s="851">
        <v>12</v>
      </c>
      <c r="AL70" s="851"/>
      <c r="AM70" s="851"/>
      <c r="AN70" s="851"/>
      <c r="AO70" s="851"/>
      <c r="AP70" s="851" t="s">
        <v>545</v>
      </c>
      <c r="AQ70" s="851"/>
      <c r="AR70" s="851"/>
      <c r="AS70" s="851"/>
      <c r="AT70" s="851"/>
      <c r="AU70" s="851" t="s">
        <v>546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136</v>
      </c>
      <c r="R71" s="851"/>
      <c r="S71" s="851"/>
      <c r="T71" s="851"/>
      <c r="U71" s="851"/>
      <c r="V71" s="851">
        <v>87</v>
      </c>
      <c r="W71" s="851"/>
      <c r="X71" s="851"/>
      <c r="Y71" s="851"/>
      <c r="Z71" s="851"/>
      <c r="AA71" s="851">
        <v>49</v>
      </c>
      <c r="AB71" s="851"/>
      <c r="AC71" s="851"/>
      <c r="AD71" s="851"/>
      <c r="AE71" s="851"/>
      <c r="AF71" s="851">
        <v>49</v>
      </c>
      <c r="AG71" s="851"/>
      <c r="AH71" s="851"/>
      <c r="AI71" s="851"/>
      <c r="AJ71" s="851"/>
      <c r="AK71" s="851">
        <v>43</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158</v>
      </c>
      <c r="R72" s="851"/>
      <c r="S72" s="851"/>
      <c r="T72" s="851"/>
      <c r="U72" s="851"/>
      <c r="V72" s="851">
        <v>149</v>
      </c>
      <c r="W72" s="851"/>
      <c r="X72" s="851"/>
      <c r="Y72" s="851"/>
      <c r="Z72" s="851"/>
      <c r="AA72" s="851">
        <v>9</v>
      </c>
      <c r="AB72" s="851"/>
      <c r="AC72" s="851"/>
      <c r="AD72" s="851"/>
      <c r="AE72" s="851"/>
      <c r="AF72" s="851">
        <v>9</v>
      </c>
      <c r="AG72" s="851"/>
      <c r="AH72" s="851"/>
      <c r="AI72" s="851"/>
      <c r="AJ72" s="851"/>
      <c r="AK72" s="851">
        <v>6</v>
      </c>
      <c r="AL72" s="851"/>
      <c r="AM72" s="851"/>
      <c r="AN72" s="851"/>
      <c r="AO72" s="851"/>
      <c r="AP72" s="851">
        <v>259</v>
      </c>
      <c r="AQ72" s="851"/>
      <c r="AR72" s="851"/>
      <c r="AS72" s="851"/>
      <c r="AT72" s="851"/>
      <c r="AU72" s="851">
        <v>36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327</v>
      </c>
      <c r="R73" s="851"/>
      <c r="S73" s="851"/>
      <c r="T73" s="851"/>
      <c r="U73" s="851"/>
      <c r="V73" s="851">
        <v>319</v>
      </c>
      <c r="W73" s="851"/>
      <c r="X73" s="851"/>
      <c r="Y73" s="851"/>
      <c r="Z73" s="851"/>
      <c r="AA73" s="851">
        <v>8</v>
      </c>
      <c r="AB73" s="851"/>
      <c r="AC73" s="851"/>
      <c r="AD73" s="851"/>
      <c r="AE73" s="851"/>
      <c r="AF73" s="851">
        <v>8</v>
      </c>
      <c r="AG73" s="851"/>
      <c r="AH73" s="851"/>
      <c r="AI73" s="851"/>
      <c r="AJ73" s="851"/>
      <c r="AK73" s="851">
        <v>0</v>
      </c>
      <c r="AL73" s="851"/>
      <c r="AM73" s="851"/>
      <c r="AN73" s="851"/>
      <c r="AO73" s="851"/>
      <c r="AP73" s="851">
        <v>998</v>
      </c>
      <c r="AQ73" s="851"/>
      <c r="AR73" s="851"/>
      <c r="AS73" s="851"/>
      <c r="AT73" s="851"/>
      <c r="AU73" s="851">
        <v>350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203</v>
      </c>
      <c r="R74" s="851"/>
      <c r="S74" s="851"/>
      <c r="T74" s="851"/>
      <c r="U74" s="851"/>
      <c r="V74" s="851">
        <v>125</v>
      </c>
      <c r="W74" s="851"/>
      <c r="X74" s="851"/>
      <c r="Y74" s="851"/>
      <c r="Z74" s="851"/>
      <c r="AA74" s="851">
        <v>78</v>
      </c>
      <c r="AB74" s="851"/>
      <c r="AC74" s="851"/>
      <c r="AD74" s="851"/>
      <c r="AE74" s="851"/>
      <c r="AF74" s="851">
        <v>78</v>
      </c>
      <c r="AG74" s="851"/>
      <c r="AH74" s="851"/>
      <c r="AI74" s="851"/>
      <c r="AJ74" s="851"/>
      <c r="AK74" s="851">
        <v>0</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14094</v>
      </c>
      <c r="R75" s="900"/>
      <c r="S75" s="900"/>
      <c r="T75" s="900"/>
      <c r="U75" s="850"/>
      <c r="V75" s="901">
        <v>13724</v>
      </c>
      <c r="W75" s="900"/>
      <c r="X75" s="900"/>
      <c r="Y75" s="900"/>
      <c r="Z75" s="850"/>
      <c r="AA75" s="901">
        <v>370</v>
      </c>
      <c r="AB75" s="900"/>
      <c r="AC75" s="900"/>
      <c r="AD75" s="900"/>
      <c r="AE75" s="850"/>
      <c r="AF75" s="901">
        <v>370</v>
      </c>
      <c r="AG75" s="900"/>
      <c r="AH75" s="900"/>
      <c r="AI75" s="900"/>
      <c r="AJ75" s="850"/>
      <c r="AK75" s="901">
        <v>40</v>
      </c>
      <c r="AL75" s="900"/>
      <c r="AM75" s="900"/>
      <c r="AN75" s="900"/>
      <c r="AO75" s="850"/>
      <c r="AP75" s="901">
        <v>3990</v>
      </c>
      <c r="AQ75" s="900"/>
      <c r="AR75" s="900"/>
      <c r="AS75" s="900"/>
      <c r="AT75" s="850"/>
      <c r="AU75" s="901">
        <v>88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v>177</v>
      </c>
      <c r="R76" s="900"/>
      <c r="S76" s="900"/>
      <c r="T76" s="900"/>
      <c r="U76" s="850"/>
      <c r="V76" s="901">
        <v>106</v>
      </c>
      <c r="W76" s="900"/>
      <c r="X76" s="900"/>
      <c r="Y76" s="900"/>
      <c r="Z76" s="850"/>
      <c r="AA76" s="901">
        <v>71</v>
      </c>
      <c r="AB76" s="900"/>
      <c r="AC76" s="900"/>
      <c r="AD76" s="900"/>
      <c r="AE76" s="850"/>
      <c r="AF76" s="901">
        <v>71</v>
      </c>
      <c r="AG76" s="900"/>
      <c r="AH76" s="900"/>
      <c r="AI76" s="900"/>
      <c r="AJ76" s="850"/>
      <c r="AK76" s="901">
        <v>0</v>
      </c>
      <c r="AL76" s="900"/>
      <c r="AM76" s="900"/>
      <c r="AN76" s="900"/>
      <c r="AO76" s="850"/>
      <c r="AP76" s="901" t="s">
        <v>545</v>
      </c>
      <c r="AQ76" s="900"/>
      <c r="AR76" s="900"/>
      <c r="AS76" s="900"/>
      <c r="AT76" s="850"/>
      <c r="AU76" s="901" t="s">
        <v>545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630</v>
      </c>
      <c r="AG88" s="862"/>
      <c r="AH88" s="862"/>
      <c r="AI88" s="862"/>
      <c r="AJ88" s="862"/>
      <c r="AK88" s="859"/>
      <c r="AL88" s="859"/>
      <c r="AM88" s="859"/>
      <c r="AN88" s="859"/>
      <c r="AO88" s="859"/>
      <c r="AP88" s="862">
        <v>5633</v>
      </c>
      <c r="AQ88" s="862"/>
      <c r="AR88" s="862"/>
      <c r="AS88" s="862"/>
      <c r="AT88" s="862"/>
      <c r="AU88" s="862">
        <v>506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1300625</v>
      </c>
      <c r="AB110" s="922"/>
      <c r="AC110" s="922"/>
      <c r="AD110" s="922"/>
      <c r="AE110" s="923"/>
      <c r="AF110" s="924">
        <v>1242855</v>
      </c>
      <c r="AG110" s="922"/>
      <c r="AH110" s="922"/>
      <c r="AI110" s="922"/>
      <c r="AJ110" s="923"/>
      <c r="AK110" s="924">
        <v>1188494</v>
      </c>
      <c r="AL110" s="922"/>
      <c r="AM110" s="922"/>
      <c r="AN110" s="922"/>
      <c r="AO110" s="923"/>
      <c r="AP110" s="925">
        <v>28.6</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13867090</v>
      </c>
      <c r="BR110" s="957"/>
      <c r="BS110" s="957"/>
      <c r="BT110" s="957"/>
      <c r="BU110" s="957"/>
      <c r="BV110" s="957">
        <v>13177255</v>
      </c>
      <c r="BW110" s="957"/>
      <c r="BX110" s="957"/>
      <c r="BY110" s="957"/>
      <c r="BZ110" s="957"/>
      <c r="CA110" s="957">
        <v>12957926</v>
      </c>
      <c r="CB110" s="957"/>
      <c r="CC110" s="957"/>
      <c r="CD110" s="957"/>
      <c r="CE110" s="957"/>
      <c r="CF110" s="971">
        <v>311.5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1500</v>
      </c>
      <c r="BR111" s="950"/>
      <c r="BS111" s="950"/>
      <c r="BT111" s="950"/>
      <c r="BU111" s="950"/>
      <c r="BV111" s="950">
        <v>1000</v>
      </c>
      <c r="BW111" s="950"/>
      <c r="BX111" s="950"/>
      <c r="BY111" s="950"/>
      <c r="BZ111" s="950"/>
      <c r="CA111" s="950">
        <v>6435</v>
      </c>
      <c r="CB111" s="950"/>
      <c r="CC111" s="950"/>
      <c r="CD111" s="950"/>
      <c r="CE111" s="950"/>
      <c r="CF111" s="944">
        <v>0.2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2008346</v>
      </c>
      <c r="BR112" s="950"/>
      <c r="BS112" s="950"/>
      <c r="BT112" s="950"/>
      <c r="BU112" s="950"/>
      <c r="BV112" s="950">
        <v>1937513</v>
      </c>
      <c r="BW112" s="950"/>
      <c r="BX112" s="950"/>
      <c r="BY112" s="950"/>
      <c r="BZ112" s="950"/>
      <c r="CA112" s="950">
        <v>1983521</v>
      </c>
      <c r="CB112" s="950"/>
      <c r="CC112" s="950"/>
      <c r="CD112" s="950"/>
      <c r="CE112" s="950"/>
      <c r="CF112" s="944">
        <v>47.7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120792</v>
      </c>
      <c r="AB113" s="964"/>
      <c r="AC113" s="964"/>
      <c r="AD113" s="964"/>
      <c r="AE113" s="965"/>
      <c r="AF113" s="966">
        <v>109801</v>
      </c>
      <c r="AG113" s="964"/>
      <c r="AH113" s="964"/>
      <c r="AI113" s="964"/>
      <c r="AJ113" s="965"/>
      <c r="AK113" s="966">
        <v>128790</v>
      </c>
      <c r="AL113" s="964"/>
      <c r="AM113" s="964"/>
      <c r="AN113" s="964"/>
      <c r="AO113" s="965"/>
      <c r="AP113" s="967">
        <v>3.1</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706345</v>
      </c>
      <c r="BR113" s="950"/>
      <c r="BS113" s="950"/>
      <c r="BT113" s="950"/>
      <c r="BU113" s="950"/>
      <c r="BV113" s="950">
        <v>620666</v>
      </c>
      <c r="BW113" s="950"/>
      <c r="BX113" s="950"/>
      <c r="BY113" s="950"/>
      <c r="BZ113" s="950"/>
      <c r="CA113" s="950">
        <v>506322</v>
      </c>
      <c r="CB113" s="950"/>
      <c r="CC113" s="950"/>
      <c r="CD113" s="950"/>
      <c r="CE113" s="950"/>
      <c r="CF113" s="944">
        <v>12.2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132174</v>
      </c>
      <c r="AB114" s="989"/>
      <c r="AC114" s="989"/>
      <c r="AD114" s="989"/>
      <c r="AE114" s="990"/>
      <c r="AF114" s="991">
        <v>127904</v>
      </c>
      <c r="AG114" s="989"/>
      <c r="AH114" s="989"/>
      <c r="AI114" s="989"/>
      <c r="AJ114" s="990"/>
      <c r="AK114" s="991">
        <v>118900</v>
      </c>
      <c r="AL114" s="989"/>
      <c r="AM114" s="989"/>
      <c r="AN114" s="989"/>
      <c r="AO114" s="990"/>
      <c r="AP114" s="992">
        <v>2.9</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1011062</v>
      </c>
      <c r="BR114" s="950"/>
      <c r="BS114" s="950"/>
      <c r="BT114" s="950"/>
      <c r="BU114" s="950"/>
      <c r="BV114" s="950">
        <v>634327</v>
      </c>
      <c r="BW114" s="950"/>
      <c r="BX114" s="950"/>
      <c r="BY114" s="950"/>
      <c r="BZ114" s="950"/>
      <c r="CA114" s="950">
        <v>636199</v>
      </c>
      <c r="CB114" s="950"/>
      <c r="CC114" s="950"/>
      <c r="CD114" s="950"/>
      <c r="CE114" s="950"/>
      <c r="CF114" s="944">
        <v>15.3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1553591</v>
      </c>
      <c r="AB117" s="1007"/>
      <c r="AC117" s="1007"/>
      <c r="AD117" s="1007"/>
      <c r="AE117" s="1008"/>
      <c r="AF117" s="1009">
        <v>1480560</v>
      </c>
      <c r="AG117" s="1007"/>
      <c r="AH117" s="1007"/>
      <c r="AI117" s="1007"/>
      <c r="AJ117" s="1008"/>
      <c r="AK117" s="1009">
        <v>1436184</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429</v>
      </c>
      <c r="BR117" s="950"/>
      <c r="BS117" s="950"/>
      <c r="BT117" s="950"/>
      <c r="BU117" s="950"/>
      <c r="BV117" s="950" t="s">
        <v>429</v>
      </c>
      <c r="BW117" s="950"/>
      <c r="BX117" s="950"/>
      <c r="BY117" s="950"/>
      <c r="BZ117" s="950"/>
      <c r="CA117" s="950" t="s">
        <v>429</v>
      </c>
      <c r="CB117" s="950"/>
      <c r="CC117" s="950"/>
      <c r="CD117" s="950"/>
      <c r="CE117" s="950"/>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429</v>
      </c>
      <c r="BR118" s="1028"/>
      <c r="BS118" s="1028"/>
      <c r="BT118" s="1028"/>
      <c r="BU118" s="1028"/>
      <c r="BV118" s="1028" t="s">
        <v>429</v>
      </c>
      <c r="BW118" s="1028"/>
      <c r="BX118" s="1028"/>
      <c r="BY118" s="1028"/>
      <c r="BZ118" s="1028"/>
      <c r="CA118" s="1028" t="s">
        <v>429</v>
      </c>
      <c r="CB118" s="1028"/>
      <c r="CC118" s="1028"/>
      <c r="CD118" s="1028"/>
      <c r="CE118" s="1028"/>
      <c r="CF118" s="944" t="s">
        <v>429</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429</v>
      </c>
      <c r="AB119" s="922"/>
      <c r="AC119" s="922"/>
      <c r="AD119" s="922"/>
      <c r="AE119" s="923"/>
      <c r="AF119" s="924" t="s">
        <v>429</v>
      </c>
      <c r="AG119" s="922"/>
      <c r="AH119" s="922"/>
      <c r="AI119" s="922"/>
      <c r="AJ119" s="923"/>
      <c r="AK119" s="924" t="s">
        <v>429</v>
      </c>
      <c r="AL119" s="922"/>
      <c r="AM119" s="922"/>
      <c r="AN119" s="922"/>
      <c r="AO119" s="923"/>
      <c r="AP119" s="925" t="s">
        <v>429</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17594343</v>
      </c>
      <c r="BR119" s="1028"/>
      <c r="BS119" s="1028"/>
      <c r="BT119" s="1028"/>
      <c r="BU119" s="1028"/>
      <c r="BV119" s="1028">
        <v>16370761</v>
      </c>
      <c r="BW119" s="1028"/>
      <c r="BX119" s="1028"/>
      <c r="BY119" s="1028"/>
      <c r="BZ119" s="1028"/>
      <c r="CA119" s="1028">
        <v>16090403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1500</v>
      </c>
      <c r="DH119" s="1014"/>
      <c r="DI119" s="1014"/>
      <c r="DJ119" s="1014"/>
      <c r="DK119" s="1015"/>
      <c r="DL119" s="1013">
        <v>1000</v>
      </c>
      <c r="DM119" s="1014"/>
      <c r="DN119" s="1014"/>
      <c r="DO119" s="1014"/>
      <c r="DP119" s="1015"/>
      <c r="DQ119" s="1013">
        <v>6435</v>
      </c>
      <c r="DR119" s="1014"/>
      <c r="DS119" s="1014"/>
      <c r="DT119" s="1014"/>
      <c r="DU119" s="1015"/>
      <c r="DV119" s="1016">
        <v>0.2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1123578</v>
      </c>
      <c r="BR120" s="957"/>
      <c r="BS120" s="957"/>
      <c r="BT120" s="957"/>
      <c r="BU120" s="957"/>
      <c r="BV120" s="957">
        <v>1153600</v>
      </c>
      <c r="BW120" s="957"/>
      <c r="BX120" s="957"/>
      <c r="BY120" s="957"/>
      <c r="BZ120" s="957"/>
      <c r="CA120" s="957">
        <v>1872702</v>
      </c>
      <c r="CB120" s="957"/>
      <c r="CC120" s="957"/>
      <c r="CD120" s="957"/>
      <c r="CE120" s="957"/>
      <c r="CF120" s="971">
        <v>45</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2008346</v>
      </c>
      <c r="DH120" s="957"/>
      <c r="DI120" s="957"/>
      <c r="DJ120" s="957"/>
      <c r="DK120" s="957"/>
      <c r="DL120" s="957">
        <v>1937513</v>
      </c>
      <c r="DM120" s="957"/>
      <c r="DN120" s="957"/>
      <c r="DO120" s="957"/>
      <c r="DP120" s="957"/>
      <c r="DQ120" s="957">
        <v>1983521</v>
      </c>
      <c r="DR120" s="957"/>
      <c r="DS120" s="957"/>
      <c r="DT120" s="957"/>
      <c r="DU120" s="957"/>
      <c r="DV120" s="958">
        <v>47.7</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140550</v>
      </c>
      <c r="BR121" s="950"/>
      <c r="BS121" s="950"/>
      <c r="BT121" s="950"/>
      <c r="BU121" s="950"/>
      <c r="BV121" s="950">
        <v>135790</v>
      </c>
      <c r="BW121" s="950"/>
      <c r="BX121" s="950"/>
      <c r="BY121" s="950"/>
      <c r="BZ121" s="950"/>
      <c r="CA121" s="950">
        <v>183813</v>
      </c>
      <c r="CB121" s="950"/>
      <c r="CC121" s="950"/>
      <c r="CD121" s="950"/>
      <c r="CE121" s="950"/>
      <c r="CF121" s="944">
        <v>4.4000000000000004</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8612762</v>
      </c>
      <c r="BR122" s="1028"/>
      <c r="BS122" s="1028"/>
      <c r="BT122" s="1028"/>
      <c r="BU122" s="1028"/>
      <c r="BV122" s="1028">
        <v>8533376</v>
      </c>
      <c r="BW122" s="1028"/>
      <c r="BX122" s="1028"/>
      <c r="BY122" s="1028"/>
      <c r="BZ122" s="1028"/>
      <c r="CA122" s="1028">
        <v>8253509</v>
      </c>
      <c r="CB122" s="1028"/>
      <c r="CC122" s="1028"/>
      <c r="CD122" s="1028"/>
      <c r="CE122" s="1028"/>
      <c r="CF122" s="1048">
        <v>198.4</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9876890</v>
      </c>
      <c r="BR123" s="1096"/>
      <c r="BS123" s="1096"/>
      <c r="BT123" s="1096"/>
      <c r="BU123" s="1096"/>
      <c r="BV123" s="1096">
        <v>9822766</v>
      </c>
      <c r="BW123" s="1096"/>
      <c r="BX123" s="1096"/>
      <c r="BY123" s="1096"/>
      <c r="BZ123" s="1096"/>
      <c r="CA123" s="1096">
        <v>10310024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188.9</v>
      </c>
      <c r="BR124" s="1058"/>
      <c r="BS124" s="1058"/>
      <c r="BT124" s="1058"/>
      <c r="BU124" s="1058"/>
      <c r="BV124" s="1058">
        <v>154</v>
      </c>
      <c r="BW124" s="1058"/>
      <c r="BX124" s="1058"/>
      <c r="BY124" s="1058"/>
      <c r="BZ124" s="1058"/>
      <c r="CA124" s="1058">
        <v>138.9</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29864</v>
      </c>
      <c r="AB128" s="1078"/>
      <c r="AC128" s="1078"/>
      <c r="AD128" s="1078"/>
      <c r="AE128" s="1079"/>
      <c r="AF128" s="1080">
        <v>30954</v>
      </c>
      <c r="AG128" s="1078"/>
      <c r="AH128" s="1078"/>
      <c r="AI128" s="1078"/>
      <c r="AJ128" s="1079"/>
      <c r="AK128" s="1080">
        <v>37684</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457</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4987011</v>
      </c>
      <c r="AB129" s="989"/>
      <c r="AC129" s="989"/>
      <c r="AD129" s="989"/>
      <c r="AE129" s="990"/>
      <c r="AF129" s="991">
        <v>5101771</v>
      </c>
      <c r="AG129" s="989"/>
      <c r="AH129" s="989"/>
      <c r="AI129" s="989"/>
      <c r="AJ129" s="990"/>
      <c r="AK129" s="991">
        <v>4938710</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901812</v>
      </c>
      <c r="AB130" s="989"/>
      <c r="AC130" s="989"/>
      <c r="AD130" s="989"/>
      <c r="AE130" s="990"/>
      <c r="AF130" s="991">
        <v>852384</v>
      </c>
      <c r="AG130" s="989"/>
      <c r="AH130" s="989"/>
      <c r="AI130" s="989"/>
      <c r="AJ130" s="990"/>
      <c r="AK130" s="991">
        <v>779176</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14.7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4085199</v>
      </c>
      <c r="AB131" s="1014"/>
      <c r="AC131" s="1014"/>
      <c r="AD131" s="1014"/>
      <c r="AE131" s="1015"/>
      <c r="AF131" s="1013">
        <v>4249387</v>
      </c>
      <c r="AG131" s="1014"/>
      <c r="AH131" s="1014"/>
      <c r="AI131" s="1014"/>
      <c r="AJ131" s="1015"/>
      <c r="AK131" s="1013">
        <v>4159534</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138.9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15.22361579</v>
      </c>
      <c r="AB132" s="1130"/>
      <c r="AC132" s="1130"/>
      <c r="AD132" s="1130"/>
      <c r="AE132" s="1131"/>
      <c r="AF132" s="1132">
        <v>14.054309480000001</v>
      </c>
      <c r="AG132" s="1130"/>
      <c r="AH132" s="1130"/>
      <c r="AI132" s="1130"/>
      <c r="AJ132" s="1131"/>
      <c r="AK132" s="1132">
        <v>14.88926404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13.2</v>
      </c>
      <c r="AB133" s="1113"/>
      <c r="AC133" s="1113"/>
      <c r="AD133" s="1113"/>
      <c r="AE133" s="1114"/>
      <c r="AF133" s="1112">
        <v>13.4</v>
      </c>
      <c r="AG133" s="1113"/>
      <c r="AH133" s="1113"/>
      <c r="AI133" s="1113"/>
      <c r="AJ133" s="1114"/>
      <c r="AK133" s="1112">
        <v>14.7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1543235</v>
      </c>
      <c r="L9" s="266">
        <v>67470</v>
      </c>
      <c r="M9" s="267">
        <v>55845</v>
      </c>
      <c r="N9" s="268">
        <v>20.8</v>
      </c>
    </row>
    <row r="10" spans="1:16" x14ac:dyDescent="0.15">
      <c r="A10" s="250"/>
      <c r="B10" s="246"/>
      <c r="C10" s="246"/>
      <c r="D10" s="246"/>
      <c r="E10" s="246"/>
      <c r="F10" s="246"/>
      <c r="G10" s="1152" t="s">
        <v>476</v>
      </c>
      <c r="H10" s="1153"/>
      <c r="I10" s="1153"/>
      <c r="J10" s="1154"/>
      <c r="K10" s="269">
        <v>114500</v>
      </c>
      <c r="L10" s="270">
        <v>5006</v>
      </c>
      <c r="M10" s="271">
        <v>5607</v>
      </c>
      <c r="N10" s="272">
        <v>-10.7</v>
      </c>
    </row>
    <row r="11" spans="1:16" ht="13.5" customHeight="1" x14ac:dyDescent="0.15">
      <c r="A11" s="250"/>
      <c r="B11" s="246"/>
      <c r="C11" s="246"/>
      <c r="D11" s="246"/>
      <c r="E11" s="246"/>
      <c r="F11" s="246"/>
      <c r="G11" s="1152" t="s">
        <v>477</v>
      </c>
      <c r="H11" s="1153"/>
      <c r="I11" s="1153"/>
      <c r="J11" s="1154"/>
      <c r="K11" s="269">
        <v>252148</v>
      </c>
      <c r="L11" s="270">
        <v>11024</v>
      </c>
      <c r="M11" s="271">
        <v>8384</v>
      </c>
      <c r="N11" s="272">
        <v>31.5</v>
      </c>
    </row>
    <row r="12" spans="1:16" ht="13.5" customHeight="1" x14ac:dyDescent="0.15">
      <c r="A12" s="250"/>
      <c r="B12" s="246"/>
      <c r="C12" s="246"/>
      <c r="D12" s="246"/>
      <c r="E12" s="246"/>
      <c r="F12" s="246"/>
      <c r="G12" s="1152" t="s">
        <v>478</v>
      </c>
      <c r="H12" s="1153"/>
      <c r="I12" s="1153"/>
      <c r="J12" s="1154"/>
      <c r="K12" s="269" t="s">
        <v>479</v>
      </c>
      <c r="L12" s="270" t="s">
        <v>479</v>
      </c>
      <c r="M12" s="271">
        <v>147</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6</v>
      </c>
      <c r="N13" s="272" t="s">
        <v>479</v>
      </c>
    </row>
    <row r="14" spans="1:16" ht="13.5" customHeight="1" x14ac:dyDescent="0.15">
      <c r="A14" s="250"/>
      <c r="B14" s="246"/>
      <c r="C14" s="246"/>
      <c r="D14" s="246"/>
      <c r="E14" s="246"/>
      <c r="F14" s="246"/>
      <c r="G14" s="1152" t="s">
        <v>481</v>
      </c>
      <c r="H14" s="1153"/>
      <c r="I14" s="1153"/>
      <c r="J14" s="1154"/>
      <c r="K14" s="269">
        <v>50164</v>
      </c>
      <c r="L14" s="270">
        <v>2193</v>
      </c>
      <c r="M14" s="271">
        <v>2653</v>
      </c>
      <c r="N14" s="272">
        <v>-17.3</v>
      </c>
    </row>
    <row r="15" spans="1:16" ht="13.5" customHeight="1" x14ac:dyDescent="0.15">
      <c r="A15" s="250"/>
      <c r="B15" s="246"/>
      <c r="C15" s="246"/>
      <c r="D15" s="246"/>
      <c r="E15" s="246"/>
      <c r="F15" s="246"/>
      <c r="G15" s="1152" t="s">
        <v>482</v>
      </c>
      <c r="H15" s="1153"/>
      <c r="I15" s="1153"/>
      <c r="J15" s="1154"/>
      <c r="K15" s="269" t="s">
        <v>479</v>
      </c>
      <c r="L15" s="270" t="s">
        <v>479</v>
      </c>
      <c r="M15" s="271">
        <v>1240</v>
      </c>
      <c r="N15" s="272" t="s">
        <v>479</v>
      </c>
    </row>
    <row r="16" spans="1:16" x14ac:dyDescent="0.15">
      <c r="A16" s="250"/>
      <c r="B16" s="246"/>
      <c r="C16" s="246"/>
      <c r="D16" s="246"/>
      <c r="E16" s="246"/>
      <c r="F16" s="246"/>
      <c r="G16" s="1155" t="s">
        <v>483</v>
      </c>
      <c r="H16" s="1156"/>
      <c r="I16" s="1156"/>
      <c r="J16" s="1157"/>
      <c r="K16" s="270">
        <v>-193805</v>
      </c>
      <c r="L16" s="270">
        <v>-8473</v>
      </c>
      <c r="M16" s="271">
        <v>-5294</v>
      </c>
      <c r="N16" s="272">
        <v>60</v>
      </c>
    </row>
    <row r="17" spans="1:16" x14ac:dyDescent="0.15">
      <c r="A17" s="250"/>
      <c r="B17" s="246"/>
      <c r="C17" s="246"/>
      <c r="D17" s="246"/>
      <c r="E17" s="246"/>
      <c r="F17" s="246"/>
      <c r="G17" s="1155" t="s">
        <v>169</v>
      </c>
      <c r="H17" s="1156"/>
      <c r="I17" s="1156"/>
      <c r="J17" s="1157"/>
      <c r="K17" s="270">
        <v>1766242</v>
      </c>
      <c r="L17" s="270">
        <v>77220</v>
      </c>
      <c r="M17" s="271">
        <v>68586</v>
      </c>
      <c r="N17" s="272">
        <v>12.6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7.87</v>
      </c>
      <c r="L21" s="283">
        <v>6.42</v>
      </c>
      <c r="M21" s="284">
        <v>1.45</v>
      </c>
      <c r="N21" s="251"/>
      <c r="O21" s="285"/>
      <c r="P21" s="281"/>
    </row>
    <row r="22" spans="1:16" s="286" customFormat="1" x14ac:dyDescent="0.15">
      <c r="A22" s="281"/>
      <c r="B22" s="251"/>
      <c r="C22" s="251"/>
      <c r="D22" s="251"/>
      <c r="E22" s="251"/>
      <c r="F22" s="251"/>
      <c r="G22" s="1147" t="s">
        <v>489</v>
      </c>
      <c r="H22" s="1148"/>
      <c r="I22" s="1148"/>
      <c r="J22" s="1149"/>
      <c r="K22" s="287">
        <v>90.1</v>
      </c>
      <c r="L22" s="288">
        <v>97.3</v>
      </c>
      <c r="M22" s="289">
        <v>-7.2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1188494</v>
      </c>
      <c r="L32" s="296">
        <v>51961</v>
      </c>
      <c r="M32" s="297">
        <v>31128</v>
      </c>
      <c r="N32" s="298">
        <v>66.900000000000006</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t="s">
        <v>479</v>
      </c>
      <c r="N34" s="298" t="s">
        <v>479</v>
      </c>
    </row>
    <row r="35" spans="1:16" ht="27" customHeight="1" x14ac:dyDescent="0.15">
      <c r="A35" s="250"/>
      <c r="B35" s="246"/>
      <c r="C35" s="246"/>
      <c r="D35" s="246"/>
      <c r="E35" s="246"/>
      <c r="F35" s="246"/>
      <c r="G35" s="1163" t="s">
        <v>496</v>
      </c>
      <c r="H35" s="1164"/>
      <c r="I35" s="1164"/>
      <c r="J35" s="1165"/>
      <c r="K35" s="296">
        <v>128790</v>
      </c>
      <c r="L35" s="296">
        <v>5631</v>
      </c>
      <c r="M35" s="297">
        <v>9784</v>
      </c>
      <c r="N35" s="298">
        <v>-42.4</v>
      </c>
    </row>
    <row r="36" spans="1:16" ht="27" customHeight="1" x14ac:dyDescent="0.15">
      <c r="A36" s="250"/>
      <c r="B36" s="246"/>
      <c r="C36" s="246"/>
      <c r="D36" s="246"/>
      <c r="E36" s="246"/>
      <c r="F36" s="246"/>
      <c r="G36" s="1163" t="s">
        <v>497</v>
      </c>
      <c r="H36" s="1164"/>
      <c r="I36" s="1164"/>
      <c r="J36" s="1165"/>
      <c r="K36" s="296">
        <v>118900</v>
      </c>
      <c r="L36" s="296">
        <v>5198</v>
      </c>
      <c r="M36" s="297">
        <v>2611</v>
      </c>
      <c r="N36" s="298">
        <v>99.1</v>
      </c>
    </row>
    <row r="37" spans="1:16" ht="13.5" customHeight="1" x14ac:dyDescent="0.15">
      <c r="A37" s="250"/>
      <c r="B37" s="246"/>
      <c r="C37" s="246"/>
      <c r="D37" s="246"/>
      <c r="E37" s="246"/>
      <c r="F37" s="246"/>
      <c r="G37" s="1163" t="s">
        <v>498</v>
      </c>
      <c r="H37" s="1164"/>
      <c r="I37" s="1164"/>
      <c r="J37" s="1165"/>
      <c r="K37" s="296" t="s">
        <v>479</v>
      </c>
      <c r="L37" s="296" t="s">
        <v>479</v>
      </c>
      <c r="M37" s="297">
        <v>1177</v>
      </c>
      <c r="N37" s="298" t="s">
        <v>479</v>
      </c>
    </row>
    <row r="38" spans="1:16" ht="27" customHeight="1" x14ac:dyDescent="0.15">
      <c r="A38" s="250"/>
      <c r="B38" s="246"/>
      <c r="C38" s="246"/>
      <c r="D38" s="246"/>
      <c r="E38" s="246"/>
      <c r="F38" s="246"/>
      <c r="G38" s="1166" t="s">
        <v>499</v>
      </c>
      <c r="H38" s="1167"/>
      <c r="I38" s="1167"/>
      <c r="J38" s="1168"/>
      <c r="K38" s="299" t="s">
        <v>479</v>
      </c>
      <c r="L38" s="299" t="s">
        <v>479</v>
      </c>
      <c r="M38" s="300">
        <v>1</v>
      </c>
      <c r="N38" s="301" t="s">
        <v>479</v>
      </c>
      <c r="O38" s="295"/>
    </row>
    <row r="39" spans="1:16" x14ac:dyDescent="0.15">
      <c r="A39" s="250"/>
      <c r="B39" s="246"/>
      <c r="C39" s="246"/>
      <c r="D39" s="246"/>
      <c r="E39" s="246"/>
      <c r="F39" s="246"/>
      <c r="G39" s="1166" t="s">
        <v>500</v>
      </c>
      <c r="H39" s="1167"/>
      <c r="I39" s="1167"/>
      <c r="J39" s="1168"/>
      <c r="K39" s="302">
        <v>-37684</v>
      </c>
      <c r="L39" s="302">
        <v>-1648</v>
      </c>
      <c r="M39" s="303">
        <v>-3247</v>
      </c>
      <c r="N39" s="304">
        <v>-49.2</v>
      </c>
      <c r="O39" s="295"/>
    </row>
    <row r="40" spans="1:16" ht="27" customHeight="1" x14ac:dyDescent="0.15">
      <c r="A40" s="250"/>
      <c r="B40" s="246"/>
      <c r="C40" s="246"/>
      <c r="D40" s="246"/>
      <c r="E40" s="246"/>
      <c r="F40" s="246"/>
      <c r="G40" s="1163" t="s">
        <v>501</v>
      </c>
      <c r="H40" s="1164"/>
      <c r="I40" s="1164"/>
      <c r="J40" s="1165"/>
      <c r="K40" s="302">
        <v>-779176</v>
      </c>
      <c r="L40" s="302">
        <v>-34065</v>
      </c>
      <c r="M40" s="303">
        <v>-28558</v>
      </c>
      <c r="N40" s="304">
        <v>19.3</v>
      </c>
      <c r="O40" s="295"/>
    </row>
    <row r="41" spans="1:16" x14ac:dyDescent="0.15">
      <c r="A41" s="250"/>
      <c r="B41" s="246"/>
      <c r="C41" s="246"/>
      <c r="D41" s="246"/>
      <c r="E41" s="246"/>
      <c r="F41" s="246"/>
      <c r="G41" s="1169" t="s">
        <v>280</v>
      </c>
      <c r="H41" s="1170"/>
      <c r="I41" s="1170"/>
      <c r="J41" s="1171"/>
      <c r="K41" s="296">
        <v>619324</v>
      </c>
      <c r="L41" s="302">
        <v>27077</v>
      </c>
      <c r="M41" s="303">
        <v>12895</v>
      </c>
      <c r="N41" s="304">
        <v>110</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929700</v>
      </c>
      <c r="J51" s="322">
        <v>39234</v>
      </c>
      <c r="K51" s="323">
        <v>75.099999999999994</v>
      </c>
      <c r="L51" s="324">
        <v>46819</v>
      </c>
      <c r="M51" s="325">
        <v>9.3000000000000007</v>
      </c>
      <c r="N51" s="326">
        <v>65.8</v>
      </c>
    </row>
    <row r="52" spans="1:14" x14ac:dyDescent="0.15">
      <c r="A52" s="250"/>
      <c r="B52" s="246"/>
      <c r="C52" s="246"/>
      <c r="D52" s="246"/>
      <c r="E52" s="246"/>
      <c r="F52" s="246"/>
      <c r="G52" s="327"/>
      <c r="H52" s="328" t="s">
        <v>512</v>
      </c>
      <c r="I52" s="329">
        <v>637326</v>
      </c>
      <c r="J52" s="330">
        <v>26896</v>
      </c>
      <c r="K52" s="331">
        <v>55.2</v>
      </c>
      <c r="L52" s="332">
        <v>24121</v>
      </c>
      <c r="M52" s="333">
        <v>9.5</v>
      </c>
      <c r="N52" s="334">
        <v>45.7</v>
      </c>
    </row>
    <row r="53" spans="1:14" x14ac:dyDescent="0.15">
      <c r="A53" s="250"/>
      <c r="B53" s="246"/>
      <c r="C53" s="246"/>
      <c r="D53" s="246"/>
      <c r="E53" s="246"/>
      <c r="F53" s="246"/>
      <c r="G53" s="312" t="s">
        <v>513</v>
      </c>
      <c r="H53" s="313"/>
      <c r="I53" s="321">
        <v>1233049</v>
      </c>
      <c r="J53" s="322">
        <v>52488</v>
      </c>
      <c r="K53" s="323">
        <v>33.799999999999997</v>
      </c>
      <c r="L53" s="324">
        <v>53270</v>
      </c>
      <c r="M53" s="325">
        <v>13.8</v>
      </c>
      <c r="N53" s="326">
        <v>20</v>
      </c>
    </row>
    <row r="54" spans="1:14" x14ac:dyDescent="0.15">
      <c r="A54" s="250"/>
      <c r="B54" s="246"/>
      <c r="C54" s="246"/>
      <c r="D54" s="246"/>
      <c r="E54" s="246"/>
      <c r="F54" s="246"/>
      <c r="G54" s="327"/>
      <c r="H54" s="328" t="s">
        <v>512</v>
      </c>
      <c r="I54" s="329">
        <v>309879</v>
      </c>
      <c r="J54" s="330">
        <v>13191</v>
      </c>
      <c r="K54" s="331">
        <v>-51</v>
      </c>
      <c r="L54" s="332">
        <v>24316</v>
      </c>
      <c r="M54" s="333">
        <v>0.8</v>
      </c>
      <c r="N54" s="334">
        <v>-51.8</v>
      </c>
    </row>
    <row r="55" spans="1:14" x14ac:dyDescent="0.15">
      <c r="A55" s="250"/>
      <c r="B55" s="246"/>
      <c r="C55" s="246"/>
      <c r="D55" s="246"/>
      <c r="E55" s="246"/>
      <c r="F55" s="246"/>
      <c r="G55" s="312" t="s">
        <v>514</v>
      </c>
      <c r="H55" s="313"/>
      <c r="I55" s="321">
        <v>1087310</v>
      </c>
      <c r="J55" s="322">
        <v>46724</v>
      </c>
      <c r="K55" s="323">
        <v>-11</v>
      </c>
      <c r="L55" s="324">
        <v>53292</v>
      </c>
      <c r="M55" s="325">
        <v>0</v>
      </c>
      <c r="N55" s="326">
        <v>-11</v>
      </c>
    </row>
    <row r="56" spans="1:14" x14ac:dyDescent="0.15">
      <c r="A56" s="250"/>
      <c r="B56" s="246"/>
      <c r="C56" s="246"/>
      <c r="D56" s="246"/>
      <c r="E56" s="246"/>
      <c r="F56" s="246"/>
      <c r="G56" s="327"/>
      <c r="H56" s="328" t="s">
        <v>512</v>
      </c>
      <c r="I56" s="329">
        <v>832776</v>
      </c>
      <c r="J56" s="330">
        <v>35786</v>
      </c>
      <c r="K56" s="331">
        <v>171.3</v>
      </c>
      <c r="L56" s="332">
        <v>28900</v>
      </c>
      <c r="M56" s="333">
        <v>18.899999999999999</v>
      </c>
      <c r="N56" s="334">
        <v>152.4</v>
      </c>
    </row>
    <row r="57" spans="1:14" x14ac:dyDescent="0.15">
      <c r="A57" s="250"/>
      <c r="B57" s="246"/>
      <c r="C57" s="246"/>
      <c r="D57" s="246"/>
      <c r="E57" s="246"/>
      <c r="F57" s="246"/>
      <c r="G57" s="312" t="s">
        <v>515</v>
      </c>
      <c r="H57" s="313"/>
      <c r="I57" s="321">
        <v>975664</v>
      </c>
      <c r="J57" s="322">
        <v>42337</v>
      </c>
      <c r="K57" s="323">
        <v>-9.4</v>
      </c>
      <c r="L57" s="324">
        <v>49919</v>
      </c>
      <c r="M57" s="325">
        <v>-6.3</v>
      </c>
      <c r="N57" s="326">
        <v>-3.1</v>
      </c>
    </row>
    <row r="58" spans="1:14" x14ac:dyDescent="0.15">
      <c r="A58" s="250"/>
      <c r="B58" s="246"/>
      <c r="C58" s="246"/>
      <c r="D58" s="246"/>
      <c r="E58" s="246"/>
      <c r="F58" s="246"/>
      <c r="G58" s="327"/>
      <c r="H58" s="328" t="s">
        <v>512</v>
      </c>
      <c r="I58" s="329">
        <v>481970</v>
      </c>
      <c r="J58" s="330">
        <v>20914</v>
      </c>
      <c r="K58" s="331">
        <v>-41.6</v>
      </c>
      <c r="L58" s="332">
        <v>26398</v>
      </c>
      <c r="M58" s="333">
        <v>-8.6999999999999993</v>
      </c>
      <c r="N58" s="334">
        <v>-32.9</v>
      </c>
    </row>
    <row r="59" spans="1:14" x14ac:dyDescent="0.15">
      <c r="A59" s="250"/>
      <c r="B59" s="246"/>
      <c r="C59" s="246"/>
      <c r="D59" s="246"/>
      <c r="E59" s="246"/>
      <c r="F59" s="246"/>
      <c r="G59" s="312" t="s">
        <v>516</v>
      </c>
      <c r="H59" s="313"/>
      <c r="I59" s="321">
        <v>978242</v>
      </c>
      <c r="J59" s="322">
        <v>42768</v>
      </c>
      <c r="K59" s="323">
        <v>1</v>
      </c>
      <c r="L59" s="324">
        <v>47738</v>
      </c>
      <c r="M59" s="325">
        <v>-4.4000000000000004</v>
      </c>
      <c r="N59" s="326">
        <v>5.4</v>
      </c>
    </row>
    <row r="60" spans="1:14" x14ac:dyDescent="0.15">
      <c r="A60" s="250"/>
      <c r="B60" s="246"/>
      <c r="C60" s="246"/>
      <c r="D60" s="246"/>
      <c r="E60" s="246"/>
      <c r="F60" s="246"/>
      <c r="G60" s="327"/>
      <c r="H60" s="328" t="s">
        <v>512</v>
      </c>
      <c r="I60" s="335">
        <v>778351</v>
      </c>
      <c r="J60" s="330">
        <v>34029</v>
      </c>
      <c r="K60" s="331">
        <v>62.7</v>
      </c>
      <c r="L60" s="332">
        <v>24937</v>
      </c>
      <c r="M60" s="333">
        <v>-5.5</v>
      </c>
      <c r="N60" s="334">
        <v>68.2</v>
      </c>
    </row>
    <row r="61" spans="1:14" x14ac:dyDescent="0.15">
      <c r="A61" s="250"/>
      <c r="B61" s="246"/>
      <c r="C61" s="246"/>
      <c r="D61" s="246"/>
      <c r="E61" s="246"/>
      <c r="F61" s="246"/>
      <c r="G61" s="312" t="s">
        <v>517</v>
      </c>
      <c r="H61" s="336"/>
      <c r="I61" s="337">
        <v>1040793</v>
      </c>
      <c r="J61" s="338">
        <v>44710</v>
      </c>
      <c r="K61" s="339">
        <v>17.899999999999999</v>
      </c>
      <c r="L61" s="340">
        <v>50208</v>
      </c>
      <c r="M61" s="341">
        <v>2.5</v>
      </c>
      <c r="N61" s="326">
        <v>15.4</v>
      </c>
    </row>
    <row r="62" spans="1:14" x14ac:dyDescent="0.15">
      <c r="A62" s="250"/>
      <c r="B62" s="246"/>
      <c r="C62" s="246"/>
      <c r="D62" s="246"/>
      <c r="E62" s="246"/>
      <c r="F62" s="246"/>
      <c r="G62" s="327"/>
      <c r="H62" s="328" t="s">
        <v>512</v>
      </c>
      <c r="I62" s="329">
        <v>608060</v>
      </c>
      <c r="J62" s="330">
        <v>26163</v>
      </c>
      <c r="K62" s="331">
        <v>39.299999999999997</v>
      </c>
      <c r="L62" s="332">
        <v>25734</v>
      </c>
      <c r="M62" s="333">
        <v>3</v>
      </c>
      <c r="N62" s="334">
        <v>36.299999999999997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14.17</v>
      </c>
      <c r="G47" s="12">
        <v>20.34</v>
      </c>
      <c r="H47" s="12">
        <v>21.68</v>
      </c>
      <c r="I47" s="12">
        <v>21.74</v>
      </c>
      <c r="J47" s="13">
        <v>21.77</v>
      </c>
    </row>
    <row r="48" spans="2:10" ht="57.75" customHeight="1" x14ac:dyDescent="0.15">
      <c r="B48" s="14"/>
      <c r="C48" s="1174" t="s">
        <v>4</v>
      </c>
      <c r="D48" s="1174"/>
      <c r="E48" s="1175"/>
      <c r="F48" s="15">
        <v>5.16</v>
      </c>
      <c r="G48" s="16">
        <v>5.58</v>
      </c>
      <c r="H48" s="16">
        <v>6.02</v>
      </c>
      <c r="I48" s="16">
        <v>4.92</v>
      </c>
      <c r="J48" s="17">
        <v>3.36</v>
      </c>
    </row>
    <row r="49" spans="2:10" ht="57.75" customHeight="1" thickBot="1" x14ac:dyDescent="0.2">
      <c r="B49" s="18"/>
      <c r="C49" s="1176" t="s">
        <v>5</v>
      </c>
      <c r="D49" s="1176"/>
      <c r="E49" s="1177"/>
      <c r="F49" s="19" t="s">
        <v>524</v>
      </c>
      <c r="G49" s="20">
        <v>6.74</v>
      </c>
      <c r="H49" s="20">
        <v>3.25</v>
      </c>
      <c r="I49" s="20">
        <v>2.62</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2018-03-01T06:54:19Z</cp:lastPrinted>
  <dcterms:created xsi:type="dcterms:W3CDTF">2018-01-24T05:43:09Z</dcterms:created>
  <dcterms:modified xsi:type="dcterms:W3CDTF">2018-11-27T00:20:55Z</dcterms:modified>
  <cp:category/>
</cp:coreProperties>
</file>