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6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AM36" i="9"/>
  <c r="C36" i="9"/>
  <c r="CO35" i="9"/>
  <c r="BW35" i="9"/>
  <c r="BE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calcChain>
</file>

<file path=xl/sharedStrings.xml><?xml version="1.0" encoding="utf-8"?>
<sst xmlns="http://schemas.openxmlformats.org/spreadsheetml/2006/main" count="1099" uniqueCount="579">
  <si>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</si>
  <si>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</si>
  <si>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</si>
  <si>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</si>
  <si>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</si>
  <si>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</si>
  <si>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</si>
  <si>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</si>
  <si>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</si>
  <si>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</si>
  <si>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</si>
  <si>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</si>
  <si>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</si>
  <si>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</si>
  <si>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</si>
  <si>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</si>
  <si>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</si>
  <si>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</si>
  <si>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</si>
  <si>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</si>
  <si>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</si>
  <si>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</si>
  <si>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</si>
  <si>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</si>
  <si>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</si>
  <si>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</si>
  <si>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</si>
  <si>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</si>
  <si>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</si>
  <si>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</si>
  <si>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</si>
  <si>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</si>
  <si>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</si>
  <si>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</si>
  <si>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</si>
  <si>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</si>
  <si>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</si>
  <si>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</si>
  <si>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</si>
  <si>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</si>
  <si>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</si>
  <si>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</si>
  <si>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</si>
  <si>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</si>
  <si>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</si>
  <si>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</si>
  <si>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</si>
  <si>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</si>
  <si>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</si>
  <si>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</si>
  <si>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</si>
  <si>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</si>
  <si>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</si>
  <si>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</si>
  <si>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</si>
  <si>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</si>
  <si>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</si>
  <si>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</si>
  <si>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</si>
  <si>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</si>
  <si>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</si>
  <si>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</si>
  <si>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</si>
  <si>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</si>
  <si>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</si>
  <si>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</si>
  <si>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</si>
  <si>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</si>
  <si>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</si>
  <si>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</si>
  <si>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</si>
  <si>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</si>
  <si>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</si>
  <si>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</si>
  <si>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</si>
  <si>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</si>
  <si>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</si>
  <si>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</si>
  <si>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</si>
  <si>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</si>
  <si>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</si>
  <si>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</si>
  <si>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</si>
  <si>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王寺町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</si>
  <si>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</si>
  <si>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</si>
  <si>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</si>
  <si>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</si>
  <si>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</si>
  <si>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</si>
  <si>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</si>
  <si>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</si>
  <si>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</si>
  <si>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</si>
  <si>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</si>
  <si>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</si>
  <si>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</si>
  <si>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</si>
  <si>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</si>
  <si>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</si>
  <si>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</si>
  <si>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</si>
  <si>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</si>
  <si>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</si>
  <si>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</si>
  <si>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</si>
  <si>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</si>
  <si>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</si>
  <si>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</si>
  <si>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</si>
  <si>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</si>
  <si>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</si>
  <si>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</si>
  <si>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</si>
  <si>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</si>
  <si>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</si>
  <si>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</si>
  <si>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</si>
  <si>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</si>
  <si>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</si>
  <si>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</si>
  <si>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</si>
  <si>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</si>
  <si>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</si>
  <si>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</si>
  <si>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</si>
  <si>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</si>
  <si>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</si>
  <si>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</si>
  <si>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</si>
  <si>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</si>
  <si>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</si>
  <si>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</si>
  <si>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</si>
  <si>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</si>
  <si>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</si>
  <si>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</si>
  <si>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</si>
  <si>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</si>
  <si>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</si>
  <si>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</si>
  <si>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</si>
  <si>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</si>
  <si>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</si>
  <si>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</si>
  <si>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</si>
  <si>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</si>
  <si>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</si>
  <si>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</si>
  <si>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</si>
  <si>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</si>
  <si>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</si>
  <si>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</si>
  <si>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</si>
  <si>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</si>
  <si>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</si>
  <si>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</si>
  <si>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</si>
  <si>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</si>
  <si>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</si>
  <si>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</si>
  <si>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</si>
  <si>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</si>
  <si>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</si>
  <si>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</si>
  <si>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</si>
  <si>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</si>
  <si>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</si>
  <si>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</si>
  <si>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</si>
  <si>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</si>
  <si>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</si>
  <si>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</si>
  <si>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</si>
  <si>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</si>
  <si>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</si>
  <si>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</si>
  <si>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</si>
  <si>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</si>
  <si>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</si>
  <si>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</si>
  <si>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</si>
  <si>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</si>
  <si>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</si>
  <si>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</si>
  <si>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</si>
  <si>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</si>
  <si>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</si>
  <si>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</si>
  <si>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</si>
  <si>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</si>
  <si>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</si>
  <si>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</si>
  <si>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</si>
  <si>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</si>
  <si>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</si>
  <si>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</si>
  <si>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</si>
  <si>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</si>
  <si>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奈良県王寺町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</si>
  <si>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</si>
  <si>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</si>
  <si>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</si>
  <si>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</si>
  <si>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</si>
  <si>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</si>
  <si>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</si>
  <si>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</si>
  <si>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</si>
  <si>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</si>
  <si>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</si>
  <si>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</si>
  <si>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</si>
  <si>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</si>
  <si>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</si>
  <si>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</si>
  <si>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</si>
  <si>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</si>
  <si>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</si>
  <si>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</si>
  <si>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</si>
  <si>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</si>
  <si>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</si>
  <si>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</si>
  <si>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</si>
  <si>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</si>
  <si>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</si>
  <si>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</si>
  <si>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</si>
  <si>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</si>
  <si>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</si>
  <si>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</si>
  <si>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</si>
  <si>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</si>
  <si>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</si>
  <si>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</si>
  <si>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</si>
  <si>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</si>
  <si>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</si>
  <si>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</si>
  <si>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</si>
  <si>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</si>
  <si>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</si>
  <si>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</si>
  <si>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</si>
  <si>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</si>
  <si>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</si>
  <si>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</si>
  <si>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</si>
  <si>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</si>
  <si>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</si>
  <si>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</si>
  <si>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</si>
  <si>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</si>
  <si>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</si>
  <si>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</si>
  <si>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</si>
  <si>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</si>
  <si>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</si>
  <si>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</si>
  <si>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</si>
  <si>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</si>
  <si>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</si>
  <si>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</si>
  <si>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</si>
  <si>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</si>
  <si>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</si>
  <si>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</si>
  <si>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</si>
  <si>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</si>
  <si>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</si>
  <si>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</si>
  <si>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</si>
  <si>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</si>
  <si>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</si>
  <si>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</si>
  <si>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</si>
  <si>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</si>
  <si>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</si>
  <si>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</si>
  <si>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</si>
  <si>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</si>
  <si>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</si>
  <si>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</si>
  <si>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</si>
  <si>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</si>
  <si>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</si>
  <si>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</si>
  <si>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</si>
  <si>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</si>
  <si>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</si>
  <si>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</si>
  <si>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</si>
  <si>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</si>
  <si>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</si>
  <si>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</si>
  <si>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</si>
  <si>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</si>
  <si>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</si>
  <si>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</si>
  <si>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</si>
  <si>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</si>
  <si>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</si>
  <si>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</si>
  <si>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</si>
  <si>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</si>
  <si>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</si>
  <si>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</si>
  <si>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</si>
  <si>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</si>
  <si>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</si>
  <si>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</si>
  <si>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</si>
  <si>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</si>
  <si>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</si>
  <si>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</si>
  <si>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</si>
  <si>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</si>
  <si>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</si>
  <si>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</si>
  <si>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</si>
  <si>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</si>
  <si>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</si>
  <si>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</si>
  <si>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</si>
  <si>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</si>
  <si>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</si>
  <si>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</si>
  <si>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</si>
  <si>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</si>
  <si>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</si>
  <si>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</si>
  <si>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</si>
  <si>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</si>
  <si>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</si>
  <si>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</si>
  <si>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</si>
  <si>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</si>
  <si>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</si>
  <si>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</si>
  <si>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</si>
  <si>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</si>
  <si>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</si>
  <si>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</si>
  <si>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</si>
  <si>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</si>
  <si>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</si>
  <si>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</si>
  <si>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奈良県王寺町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</si>
  <si>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</si>
  <si>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</si>
  <si>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</si>
  <si>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</si>
  <si>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</si>
  <si>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</si>
  <si>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</si>
  <si>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</si>
  <si>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</si>
  <si>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</si>
  <si>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</si>
  <si>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</si>
  <si>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</si>
  <si>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</si>
  <si>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</si>
  <si>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</si>
  <si>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</si>
  <si>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</si>
  <si>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</si>
  <si>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</si>
  <si>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</si>
  <si>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</si>
  <si>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</si>
  <si>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</si>
  <si>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</si>
  <si>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</si>
  <si>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</si>
  <si>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</si>
  <si>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</si>
  <si>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</si>
  <si>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</si>
  <si>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</si>
  <si>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</si>
  <si>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</si>
  <si>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</si>
  <si>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</si>
  <si>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</si>
  <si>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</si>
  <si>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王寺駅南駐車場特別会計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</si>
  <si>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</si>
  <si>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</si>
  <si>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</si>
  <si>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</si>
  <si>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</si>
  <si>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</si>
  <si>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</si>
  <si>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</si>
  <si>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</si>
  <si>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</si>
  <si>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</si>
  <si>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</si>
  <si>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</si>
  <si>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</si>
  <si>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</si>
  <si>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</si>
  <si>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</si>
  <si>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</si>
  <si>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</si>
  <si>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</si>
  <si>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</si>
  <si>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</si>
  <si>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</si>
  <si>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</si>
  <si>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</si>
  <si>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</si>
  <si>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</si>
  <si>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</si>
  <si>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</si>
  <si>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</si>
  <si>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</si>
  <si>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</si>
  <si>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</si>
  <si>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</si>
  <si>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</si>
  <si>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</si>
  <si>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</si>
  <si>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</si>
  <si>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</si>
  <si>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</si>
  <si>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</si>
  <si>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</si>
  <si>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</si>
  <si>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</si>
  <si>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</si>
  <si>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</si>
  <si>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</si>
  <si>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</si>
  <si>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</si>
  <si>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</si>
  <si>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</si>
  <si>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</si>
  <si>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</si>
  <si>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</si>
  <si>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</si>
  <si>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</si>
  <si>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王寺南駐車場特別会計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</si>
  <si>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</si>
  <si>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</si>
  <si>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</si>
  <si>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</si>
  <si>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</si>
  <si>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</si>
  <si>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</si>
  <si>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</si>
  <si>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</si>
  <si>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</si>
  <si>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</si>
  <si>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</si>
  <si>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</si>
  <si>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</si>
  <si>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</si>
  <si>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</si>
  <si>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</si>
  <si>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</si>
  <si>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</si>
  <si>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</si>
  <si>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</si>
  <si>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</si>
  <si>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</si>
  <si>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</si>
  <si>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</si>
  <si>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</si>
  <si>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</si>
  <si>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</si>
  <si>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</si>
  <si>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</si>
  <si>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</si>
  <si>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</si>
  <si>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</si>
  <si>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</si>
  <si>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</si>
  <si>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</si>
  <si>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</si>
  <si>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</si>
  <si>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</si>
  <si>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</si>
  <si>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</si>
  <si>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</si>
  <si>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</si>
  <si>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</si>
  <si>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</si>
  <si>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</si>
  <si>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</si>
  <si>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</si>
  <si>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</si>
  <si>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</si>
  <si>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</si>
  <si>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</si>
  <si>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</si>
  <si>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</si>
  <si>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</si>
  <si>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</si>
  <si>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</si>
  <si>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</si>
  <si>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</si>
  <si>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</si>
  <si>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</si>
  <si>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</si>
  <si>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</si>
  <si>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</si>
  <si>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</si>
  <si>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</si>
  <si>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</si>
  <si>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</si>
  <si>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</si>
  <si>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</si>
  <si>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</si>
  <si>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</si>
  <si>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</si>
  <si>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</si>
  <si>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</si>
  <si>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</si>
  <si>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</si>
  <si>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</si>
  <si>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</si>
  <si>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</si>
  <si>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</si>
  <si>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</si>
  <si>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</si>
  <si>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</si>
  <si>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</si>
  <si>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介護保険特別会計</t>
  </si>
  <si>
    <t>▲ 0.23</t>
  </si>
  <si>
    <t>▲ 0.08</t>
  </si>
  <si>
    <t>▲ 0.16</t>
  </si>
  <si>
    <t>下水道事業特別会計</t>
  </si>
  <si>
    <t>後期高齢者医療特別会計</t>
  </si>
  <si>
    <t>介護サービス事業特別会計</t>
  </si>
  <si>
    <t>国民健康保険特別会計</t>
  </si>
  <si>
    <t>墓地取得特別会計</t>
  </si>
  <si>
    <t>その他会計（赤字）</t>
  </si>
  <si>
    <t>その他会計（黒字）</t>
  </si>
  <si>
    <t>老人福祉施設三室園組合</t>
    <rPh sb="0" eb="2">
      <t>ロウジン</t>
    </rPh>
    <rPh sb="2" eb="4">
      <t>フクシ</t>
    </rPh>
    <rPh sb="4" eb="6">
      <t>シセツ</t>
    </rPh>
    <rPh sb="6" eb="8">
      <t>ミムロ</t>
    </rPh>
    <rPh sb="8" eb="9">
      <t>エン</t>
    </rPh>
    <rPh sb="9" eb="11">
      <t>クミアイ</t>
    </rPh>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</si>
  <si>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</si>
  <si>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</si>
  <si>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西和衛生試験センター組合</t>
    <rPh sb="0" eb="2">
      <t>セイワ</t>
    </rPh>
    <rPh sb="2" eb="4">
      <t>エイセイ</t>
    </rPh>
    <rPh sb="4" eb="6">
      <t>シケン</t>
    </rPh>
    <rPh sb="10" eb="12">
      <t>クミアイ</t>
    </rPh>
    <phoneticPr fontId="2"/>
  </si>
  <si>
    <t>香芝・王寺環境施設組合</t>
    <rPh sb="0" eb="2">
      <t>カシバ</t>
    </rPh>
    <rPh sb="3" eb="5">
      <t>オウジ</t>
    </rPh>
    <rPh sb="5" eb="7">
      <t>カンキョウ</t>
    </rPh>
    <rPh sb="7" eb="9">
      <t>シセツ</t>
    </rPh>
    <rPh sb="9" eb="11">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</si>
  <si>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</si>
  <si>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静香苑環境施設組合</t>
    <rPh sb="0" eb="3">
      <t>セイカエン</t>
    </rPh>
    <rPh sb="3" eb="5">
      <t>カンキョウ</t>
    </rPh>
    <rPh sb="5" eb="7">
      <t>シセツ</t>
    </rPh>
    <rPh sb="7" eb="9">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</si>
  <si>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</si>
  <si>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</si>
  <si>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</si>
  <si>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t>
    <phoneticPr fontId="2"/>
  </si>
  <si>
    <t>-</t>
    <phoneticPr fontId="2"/>
  </si>
  <si>
    <t>-</t>
    <phoneticPr fontId="2"/>
  </si>
  <si>
    <t>-</t>
    <phoneticPr fontId="2"/>
  </si>
  <si>
    <t>-</t>
    <phoneticPr fontId="2"/>
  </si>
  <si>
    <t>-</t>
    <phoneticPr fontId="2"/>
  </si>
  <si>
    <t>-</t>
    <phoneticPr fontId="2"/>
  </si>
  <si>
    <t>-</t>
    <phoneticPr fontId="2"/>
  </si>
  <si>
    <t>王寺都市開発株式会社</t>
    <rPh sb="0" eb="2">
      <t>オウジ</t>
    </rPh>
    <rPh sb="2" eb="4">
      <t>トシ</t>
    </rPh>
    <rPh sb="4" eb="6">
      <t>カイハツ</t>
    </rPh>
    <rPh sb="6" eb="8">
      <t>カブシキ</t>
    </rPh>
    <rPh sb="8" eb="10">
      <t>カイシャ</t>
    </rPh>
    <phoneticPr fontId="2"/>
  </si>
  <si>
    <t>王寺町土地開発公社</t>
    <rPh sb="0" eb="3">
      <t>オウジチョウ</t>
    </rPh>
    <rPh sb="3" eb="5">
      <t>トチ</t>
    </rPh>
    <rPh sb="5" eb="7">
      <t>カイハツ</t>
    </rPh>
    <rPh sb="7" eb="9">
      <t>コウシャ</t>
    </rPh>
    <phoneticPr fontId="2"/>
  </si>
  <si>
    <t>王寺地域振興株式会社</t>
    <rPh sb="0" eb="2">
      <t>オウジ</t>
    </rPh>
    <rPh sb="2" eb="4">
      <t>チイキ</t>
    </rPh>
    <rPh sb="4" eb="6">
      <t>シンコウ</t>
    </rPh>
    <rPh sb="6" eb="8">
      <t>カブシキ</t>
    </rPh>
    <rPh sb="8" eb="10">
      <t>カイシャ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</si>
  <si>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</si>
  <si>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</si>
  <si>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</si>
  <si>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</si>
  <si>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</si>
  <si>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</si>
  <si>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</si>
  <si>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</si>
  <si>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</si>
  <si>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</si>
  <si>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</si>
  <si>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</si>
  <si>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</si>
  <si>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</si>
  <si>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</si>
  <si>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将来負担比率が－％となっているが、今後施設の建て替えなどによる地方債の借入等により、将来負担比率が増加すると考えられる。
　有形固定資産減価償却率の推移を注視しながら、過度な将来負担とならないよう計画性のある健全な財政運営に努める。</t>
    <phoneticPr fontId="5"/>
  </si>
  <si>
    <t>　実質公債費比率については、平成２６年度以前において、類似団体内平均値を上回っていたが、地方債の繰上償還や有利な交付税措置のある地方債の活用により、年々比率が改善し、類似団体内平均値を下回る結果となった。引き続き、急激な数値の上昇を防ぐため、地方債の新規発行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</si>
</sst>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xmlns:c16r2="http://schemas.microsoft.com/office/drawing/2015/06/chart">
            <c:ext xmlns:c16="http://schemas.microsoft.com/office/drawing/2014/chart" uri="{C3380CC4-5D6E-409C-BE32-E72D297353CC}">
              <c16:uniqueId val="{00000000-C5DE-468E-9461-3498DC51E7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3495</c:v>
                </c:pt>
                <c:pt idx="1">
                  <c:v>7438</c:v>
                </c:pt>
                <c:pt idx="2">
                  <c:v>23575</c:v>
                </c:pt>
                <c:pt idx="3">
                  <c:v>22690</c:v>
                </c:pt>
                <c:pt idx="4">
                  <c:v>21710</c:v>
                </c:pt>
              </c:numCache>
            </c:numRef>
          </c:val>
          <c:smooth val="0"/>
          <c:extLst xmlns:c16r2="http://schemas.microsoft.com/office/drawing/2015/06/chart">
            <c:ext xmlns:c16="http://schemas.microsoft.com/office/drawing/2014/chart" uri="{C3380CC4-5D6E-409C-BE32-E72D297353CC}">
              <c16:uniqueId val="{00000001-C5DE-468E-9461-3498DC51E786}"/>
            </c:ext>
          </c:extLst>
        </c:ser>
        <c:dLbls>
          <c:showLegendKey val="0"/>
          <c:showVal val="0"/>
          <c:showCatName val="0"/>
          <c:showSerName val="0"/>
          <c:showPercent val="0"/>
          <c:showBubbleSize val="0"/>
        </c:dLbls>
        <c:marker val="1"/>
        <c:smooth val="0"/>
        <c:axId val="149979520"/>
        <c:axId val="149981440"/>
      </c:lineChart>
      <c:catAx>
        <c:axId val="149979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981440"/>
        <c:crosses val="autoZero"/>
        <c:auto val="1"/>
        <c:lblAlgn val="ctr"/>
        <c:lblOffset val="100"/>
        <c:tickLblSkip val="1"/>
        <c:tickMarkSkip val="1"/>
        <c:noMultiLvlLbl val="0"/>
      </c:catAx>
      <c:valAx>
        <c:axId val="1499814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979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2.08</c:v>
                </c:pt>
                <c:pt idx="1">
                  <c:v>4.9800000000000004</c:v>
                </c:pt>
                <c:pt idx="2">
                  <c:v>5.14</c:v>
                </c:pt>
                <c:pt idx="3">
                  <c:v>4.83</c:v>
                </c:pt>
                <c:pt idx="4">
                  <c:v>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41.3</c:v>
                </c:pt>
                <c:pt idx="1">
                  <c:v>46.75</c:v>
                </c:pt>
                <c:pt idx="2">
                  <c:v>48.98</c:v>
                </c:pt>
                <c:pt idx="3">
                  <c:v>51.54</c:v>
                </c:pt>
                <c:pt idx="4">
                  <c:v>54.78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0103168"/>
        <c:axId val="170105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12.32</c:v>
                </c:pt>
                <c:pt idx="1">
                  <c:v>12</c:v>
                </c:pt>
                <c:pt idx="2">
                  <c:v>5.25</c:v>
                </c:pt>
                <c:pt idx="3">
                  <c:v>2.46</c:v>
                </c:pt>
                <c:pt idx="4">
                  <c:v>6.25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0103168"/>
        <c:axId val="170105088"/>
      </c:lineChart>
      <c:catAx>
        <c:axId val="17010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0105088"/>
        <c:crosses val="autoZero"/>
        <c:auto val="1"/>
        <c:lblAlgn val="ctr"/>
        <c:lblOffset val="100"/>
        <c:tickLblSkip val="1"/>
        <c:tickMarkSkip val="1"/>
        <c:noMultiLvlLbl val="0"/>
      </c:catAx>
      <c:valAx>
        <c:axId val="17010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10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墓地取得特別会計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0.14000000000000001</c:v>
                </c:pt>
                <c:pt idx="2">
                  <c:v>#N/A</c:v>
                </c:pt>
                <c:pt idx="3">
                  <c:v>0.32</c:v>
                </c:pt>
                <c:pt idx="4">
                  <c:v>#N/A</c:v>
                </c:pt>
                <c:pt idx="5">
                  <c:v>0.1</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0.02</c:v>
                </c:pt>
                <c:pt idx="8">
                  <c:v>#N/A</c:v>
                </c:pt>
                <c:pt idx="9">
                  <c:v>0.15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0.06</c:v>
                </c:pt>
                <c:pt idx="2">
                  <c:v>#N/A</c:v>
                </c:pt>
                <c:pt idx="3">
                  <c:v>0.17</c:v>
                </c:pt>
                <c:pt idx="4">
                  <c:v>#N/A</c:v>
                </c:pt>
                <c:pt idx="5">
                  <c:v>0.3</c:v>
                </c:pt>
                <c:pt idx="6">
                  <c:v>#N/A</c:v>
                </c:pt>
                <c:pt idx="7">
                  <c:v>0.28999999999999998</c:v>
                </c:pt>
                <c:pt idx="8">
                  <c:v>#N/A</c:v>
                </c:pt>
                <c:pt idx="9">
                  <c:v>0.5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0.23</c:v>
                </c:pt>
                <c:pt idx="1">
                  <c:v>#N/A</c:v>
                </c:pt>
                <c:pt idx="2">
                  <c:v>0.08</c:v>
                </c:pt>
                <c:pt idx="3">
                  <c:v>#N/A</c:v>
                </c:pt>
                <c:pt idx="4">
                  <c:v>0.16</c:v>
                </c:pt>
                <c:pt idx="5">
                  <c:v>#N/A</c:v>
                </c:pt>
                <c:pt idx="6">
                  <c:v>#N/A</c:v>
                </c:pt>
                <c:pt idx="7">
                  <c:v>0.05</c:v>
                </c:pt>
                <c:pt idx="8">
                  <c:v>#N/A</c:v>
                </c:pt>
                <c:pt idx="9">
                  <c:v>0.55000000000000004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2.14</c:v>
                </c:pt>
                <c:pt idx="2">
                  <c:v>#N/A</c:v>
                </c:pt>
                <c:pt idx="3">
                  <c:v>5.05</c:v>
                </c:pt>
                <c:pt idx="4">
                  <c:v>#N/A</c:v>
                </c:pt>
                <c:pt idx="5">
                  <c:v>5.21</c:v>
                </c:pt>
                <c:pt idx="6">
                  <c:v>#N/A</c:v>
                </c:pt>
                <c:pt idx="7">
                  <c:v>4.83</c:v>
                </c:pt>
                <c:pt idx="8">
                  <c:v>#N/A</c:v>
                </c:pt>
                <c:pt idx="9">
                  <c:v>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21.91</c:v>
                </c:pt>
                <c:pt idx="2">
                  <c:v>#N/A</c:v>
                </c:pt>
                <c:pt idx="3">
                  <c:v>26.35</c:v>
                </c:pt>
                <c:pt idx="4">
                  <c:v>#N/A</c:v>
                </c:pt>
                <c:pt idx="5">
                  <c:v>28.37</c:v>
                </c:pt>
                <c:pt idx="6">
                  <c:v>#N/A</c:v>
                </c:pt>
                <c:pt idx="7">
                  <c:v>28.36</c:v>
                </c:pt>
                <c:pt idx="8">
                  <c:v>#N/A</c:v>
                </c:pt>
                <c:pt idx="9">
                  <c:v>28.85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0420480"/>
        <c:axId val="170422272"/>
      </c:barChart>
      <c:catAx>
        <c:axId val="17042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422272"/>
        <c:crosses val="autoZero"/>
        <c:auto val="1"/>
        <c:lblAlgn val="ctr"/>
        <c:lblOffset val="100"/>
        <c:tickLblSkip val="1"/>
        <c:tickMarkSkip val="1"/>
        <c:noMultiLvlLbl val="0"/>
      </c:catAx>
      <c:valAx>
        <c:axId val="17042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420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1209</c:v>
                </c:pt>
                <c:pt idx="5">
                  <c:v>1155</c:v>
                </c:pt>
                <c:pt idx="8">
                  <c:v>1187</c:v>
                </c:pt>
                <c:pt idx="11">
                  <c:v>1093</c:v>
                </c:pt>
                <c:pt idx="14">
                  <c:v>1084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218</c:v>
                </c:pt>
                <c:pt idx="3">
                  <c:v>159</c:v>
                </c:pt>
                <c:pt idx="6">
                  <c:v>148</c:v>
                </c:pt>
                <c:pt idx="9">
                  <c:v>145</c:v>
                </c:pt>
                <c:pt idx="12">
                  <c:v>132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366</c:v>
                </c:pt>
                <c:pt idx="3">
                  <c:v>365</c:v>
                </c:pt>
                <c:pt idx="6">
                  <c:v>372</c:v>
                </c:pt>
                <c:pt idx="9">
                  <c:v>369</c:v>
                </c:pt>
                <c:pt idx="12">
                  <c:v>338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1080</c:v>
                </c:pt>
                <c:pt idx="3">
                  <c:v>984</c:v>
                </c:pt>
                <c:pt idx="6">
                  <c:v>857</c:v>
                </c:pt>
                <c:pt idx="9">
                  <c:v>734</c:v>
                </c:pt>
                <c:pt idx="12">
                  <c:v>771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0681856"/>
        <c:axId val="170683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455</c:v>
                </c:pt>
                <c:pt idx="2">
                  <c:v>#N/A</c:v>
                </c:pt>
                <c:pt idx="3">
                  <c:v>#N/A</c:v>
                </c:pt>
                <c:pt idx="4">
                  <c:v>353</c:v>
                </c:pt>
                <c:pt idx="5">
                  <c:v>#N/A</c:v>
                </c:pt>
                <c:pt idx="6">
                  <c:v>#N/A</c:v>
                </c:pt>
                <c:pt idx="7">
                  <c:v>190</c:v>
                </c:pt>
                <c:pt idx="8">
                  <c:v>#N/A</c:v>
                </c:pt>
                <c:pt idx="9">
                  <c:v>#N/A</c:v>
                </c:pt>
                <c:pt idx="10">
                  <c:v>155</c:v>
                </c:pt>
                <c:pt idx="11">
                  <c:v>#N/A</c:v>
                </c:pt>
                <c:pt idx="12">
                  <c:v>#N/A</c:v>
                </c:pt>
                <c:pt idx="13">
                  <c:v>157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0681856"/>
        <c:axId val="170683776"/>
      </c:lineChart>
      <c:catAx>
        <c:axId val="17068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683776"/>
        <c:crosses val="autoZero"/>
        <c:auto val="1"/>
        <c:lblAlgn val="ctr"/>
        <c:lblOffset val="100"/>
        <c:tickLblSkip val="1"/>
        <c:tickMarkSkip val="1"/>
        <c:noMultiLvlLbl val="0"/>
      </c:catAx>
      <c:valAx>
        <c:axId val="17068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68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10106</c:v>
                </c:pt>
                <c:pt idx="5">
                  <c:v>9907</c:v>
                </c:pt>
                <c:pt idx="8">
                  <c:v>9759</c:v>
                </c:pt>
                <c:pt idx="11">
                  <c:v>8854</c:v>
                </c:pt>
                <c:pt idx="14">
                  <c:v>9311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3201</c:v>
                </c:pt>
                <c:pt idx="5">
                  <c:v>2847</c:v>
                </c:pt>
                <c:pt idx="8">
                  <c:v>3192</c:v>
                </c:pt>
                <c:pt idx="11">
                  <c:v>2999</c:v>
                </c:pt>
                <c:pt idx="14">
                  <c:v>2792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5030</c:v>
                </c:pt>
                <c:pt idx="5">
                  <c:v>5402</c:v>
                </c:pt>
                <c:pt idx="8">
                  <c:v>5692</c:v>
                </c:pt>
                <c:pt idx="11">
                  <c:v>5795</c:v>
                </c:pt>
                <c:pt idx="14">
                  <c:v>6226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539</c:v>
                </c:pt>
                <c:pt idx="9">
                  <c:v>585</c:v>
                </c:pt>
                <c:pt idx="12">
                  <c:v>584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1398</c:v>
                </c:pt>
                <c:pt idx="3">
                  <c:v>1344</c:v>
                </c:pt>
                <c:pt idx="6">
                  <c:v>1191</c:v>
                </c:pt>
                <c:pt idx="9">
                  <c:v>1158</c:v>
                </c:pt>
                <c:pt idx="12">
                  <c:v>1134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1021</c:v>
                </c:pt>
                <c:pt idx="3">
                  <c:v>861</c:v>
                </c:pt>
                <c:pt idx="6">
                  <c:v>797</c:v>
                </c:pt>
                <c:pt idx="9">
                  <c:v>693</c:v>
                </c:pt>
                <c:pt idx="12">
                  <c:v>566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6076</c:v>
                </c:pt>
                <c:pt idx="3">
                  <c:v>5667</c:v>
                </c:pt>
                <c:pt idx="6">
                  <c:v>5467</c:v>
                </c:pt>
                <c:pt idx="9">
                  <c:v>5131</c:v>
                </c:pt>
                <c:pt idx="12">
                  <c:v>4883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8094</c:v>
                </c:pt>
                <c:pt idx="3">
                  <c:v>7252</c:v>
                </c:pt>
                <c:pt idx="6">
                  <c:v>6860</c:v>
                </c:pt>
                <c:pt idx="9">
                  <c:v>6365</c:v>
                </c:pt>
                <c:pt idx="12">
                  <c:v>6145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1671936"/>
        <c:axId val="171673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1671936"/>
        <c:axId val="171673856"/>
      </c:lineChart>
      <c:catAx>
        <c:axId val="17167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1673856"/>
        <c:crosses val="autoZero"/>
        <c:auto val="1"/>
        <c:lblAlgn val="ctr"/>
        <c:lblOffset val="100"/>
        <c:tickLblSkip val="1"/>
        <c:tickMarkSkip val="1"/>
        <c:noMultiLvlLbl val="0"/>
      </c:catAx>
      <c:valAx>
        <c:axId val="171673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67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{3732C4A8-CBF9-444C-A061-F7CC3D2862A8}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6929-4A33-9D17-2F9F6085C6C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{ABBB25F8-125E-48A9-8A2B-C729CDDE67AA}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6929-4A33-9D17-2F9F6085C6C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{11D65C29-1DC9-462E-B838-766A0138E877}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6929-4A33-9D17-2F9F6085C6C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{8F13522E-966D-4A6F-B3AA-46331119B7AA}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6929-4A33-9D17-2F9F6085C6C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{2367F4C0-0DE1-4B41-BE37-44F165852AF6}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6929-4A33-9D17-2F9F6085C6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6929-4A33-9D17-2F9F6085C6C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{7493B5FD-0920-49E9-8937-49AD8604F8E6}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6929-4A33-9D17-2F9F6085C6C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{1394553A-C870-4D25-9924-720F284A7D16}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6929-4A33-9D17-2F9F6085C6C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{A60E67ED-798C-47A7-9EDE-D6BF2EBBE7B4}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6929-4A33-9D17-2F9F6085C6C1}"/>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{47A3CB5A-A70C-4E89-AC3F-31413B3C28F8}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6929-4A33-9D17-2F9F6085C6C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{F5EC8FA6-2650-4921-A329-C20616246A40}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6929-4A33-9D17-2F9F6085C6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6929-4A33-9D17-2F9F6085C6C1}"/>
            </c:ext>
          </c:extLst>
        </c:ser>
        <c:dLbls>
          <c:showLegendKey val="0"/>
          <c:showVal val="0"/>
          <c:showCatName val="0"/>
          <c:showSerName val="0"/>
          <c:showPercent val="0"/>
          <c:showBubbleSize val="0"/>
        </c:dLbls>
        <c:axId val="171791104"/>
        <c:axId val="171793024"/>
      </c:scatterChart>
      <c:valAx>
        <c:axId val="171791104"/>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793024"/>
        <c:crosses val="autoZero"/>
        <c:crossBetween val="midCat"/>
      </c:valAx>
      <c:valAx>
        <c:axId val="171793024"/>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1791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{F7135B60-D92C-4169-89F4-36E25BC3AD89}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669D-47C2-9E87-20BDA98ED2E9}"/>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{E2454E31-1626-4303-BDAD-BFFBB693A266}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669D-47C2-9E87-20BDA98ED2E9}"/>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{094E32E1-C012-40B3-AD99-25B08D72E41D}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669D-47C2-9E87-20BDA98ED2E9}"/>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{E4296D74-7DFE-43D7-9CDE-DC9395CE81C6}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669D-47C2-9E87-20BDA98ED2E9}"/>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{83A421B7-B9B1-4944-9ADF-A9EB2012069D}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669D-47C2-9E87-20BDA98ED2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13.2</c:v>
                </c:pt>
                <c:pt idx="1">
                  <c:v>10.9</c:v>
                </c:pt>
                <c:pt idx="2">
                  <c:v>8.1</c:v>
                </c:pt>
                <c:pt idx="3">
                  <c:v>5.5</c:v>
                </c:pt>
                <c:pt idx="4">
                  <c:v>3.9</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669D-47C2-9E87-20BDA98ED2E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{B2254A5A-3BC0-467D-97F9-4A27B77771DF}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669D-47C2-9E87-20BDA98ED2E9}"/>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{410A7B87-D3A1-4D3E-AE2E-1EDA3028748F}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669D-47C2-9E87-20BDA98ED2E9}"/>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{6AEFA11C-0C83-4645-AD8A-5E5A673BEEDE}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669D-47C2-9E87-20BDA98ED2E9}"/>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{5F179827-357F-4781-B96C-E3CF498BCB81}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669D-47C2-9E87-20BDA98ED2E9}"/>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{EB7503E5-5D53-4499-84B0-10DBB1202111}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669D-47C2-9E87-20BDA98ED2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669D-47C2-9E87-20BDA98ED2E9}"/>
            </c:ext>
          </c:extLst>
        </c:ser>
        <c:dLbls>
          <c:showLegendKey val="0"/>
          <c:showVal val="0"/>
          <c:showCatName val="0"/>
          <c:showSerName val="0"/>
          <c:showPercent val="0"/>
          <c:showBubbleSize val="0"/>
        </c:dLbls>
        <c:axId val="171889408"/>
        <c:axId val="171891328"/>
      </c:scatterChart>
      <c:valAx>
        <c:axId val="171889408"/>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891328"/>
        <c:crosses val="autoZero"/>
        <c:crossBetween val="midCat"/>
      </c:valAx>
      <c:valAx>
        <c:axId val="171891328"/>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18894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の構造については、平成２３～２５年度に一般会計にて実施した地方債の繰上償還及び平成２７年度に下水道事業において実施した地方債の繰上償還の影響もあり、減少傾向にある。今後も、急激な上昇を防ぐため、交付税算入のある地方債に限るなど、健全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将来負担比率（分子）の構造については、将来負担額の内訳として、「一般会計等に係る地方債の現在高」及び「公営企業債等繰入見込額」の２項目が大半を占めている。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また、充当可能財源等の内訳として、「充当可能基金」及び「基準財政需要額算入見込額」の２項目が大半を占めている。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王寺町においては、充当可能財源等が将来負担額を上回っているため、将来負担比率が０となっているが、今後の財政需要に対応するため、引き続き基金の積立てに加え、交付税算入率の高い起債を有効活用するなど、健全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23,652
23,431
7.01
8,486,009
8,054,834
360,988
5,154,217
6,144,981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年度において、類似団体内平均を下回る水準となっているが、今後、施設の老朽化に伴い数値が増加するため、王寺町公共施設等総合管理計画や施設毎の個別計画に基づき、計画的な施設の更新を実施する。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72" name="直線コネクタ 71"/>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3"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4" name="直線コネクタ 73"/>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5"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6" name="直線コネクタ 75"/>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7"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8" name="フローチャート : 判断 77"/>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9" name="フローチャート : 判断 78"/>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74386</xdr:rowOff>
    </xdr:from>
    <xdr:to>
      <xdr:col>3</xdr:col>
      <xdr:colOff>511175</xdr:colOff>
      <xdr:row>30</xdr:row>
      <xdr:rowOff>4536</xdr:rowOff>
    </xdr:to>
    <xdr:sp macro="" textlink="">
      <xdr:nvSpPr>
        <xdr:cNvPr id="85" name="円/楕円 84"/>
        <xdr:cNvSpPr/>
      </xdr:nvSpPr>
      <xdr:spPr>
        <a:xfrm>
          <a:off x="4000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86" name="n_1ave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167113</xdr:rowOff>
    </xdr:from>
    <xdr:ext cx="405111" cy="259045"/>
    <xdr:sp macro="" textlink="">
      <xdr:nvSpPr>
        <xdr:cNvPr id="87" name="n_1mainValue有形固定資産減価償却率"/>
        <xdr:cNvSpPr txBox="1"/>
      </xdr:nvSpPr>
      <xdr:spPr>
        <a:xfrm>
          <a:off x="3836043"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23,652
23,431
7.01
8,486,009
8,054,834
360,988
5,154,217
6,144,981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17780</xdr:rowOff>
    </xdr:from>
    <xdr:to>
      <xdr:col>5</xdr:col>
      <xdr:colOff>409575</xdr:colOff>
      <xdr:row>38</xdr:row>
      <xdr:rowOff>119380</xdr:rowOff>
    </xdr:to>
    <xdr:sp macro="" textlink="">
      <xdr:nvSpPr>
        <xdr:cNvPr id="70" name="円/楕円 69"/>
        <xdr:cNvSpPr/>
      </xdr:nvSpPr>
      <xdr:spPr>
        <a:xfrm>
          <a:off x="3746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101617</xdr:rowOff>
    </xdr:from>
    <xdr:ext cx="405111" cy="259045"/>
    <xdr:sp macro="" textlink="">
      <xdr:nvSpPr>
        <xdr:cNvPr id="71" name="n_1aveValue【道路】&#10;有形固定資産減価償却率"/>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110507</xdr:rowOff>
    </xdr:from>
    <xdr:ext cx="405111" cy="259045"/>
    <xdr:sp macro="" textlink="">
      <xdr:nvSpPr>
        <xdr:cNvPr id="72" name="n_1mainValue【道路】&#10;有形固定資産減価償却率"/>
        <xdr:cNvSpPr txBox="1"/>
      </xdr:nvSpPr>
      <xdr:spPr>
        <a:xfrm>
          <a:off x="3582043"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87579</xdr:rowOff>
    </xdr:from>
    <xdr:to>
      <xdr:col>14</xdr:col>
      <xdr:colOff>79375</xdr:colOff>
      <xdr:row>42</xdr:row>
      <xdr:rowOff>17729</xdr:rowOff>
    </xdr:to>
    <xdr:sp macro="" textlink="">
      <xdr:nvSpPr>
        <xdr:cNvPr id="108" name="円/楕円 107"/>
        <xdr:cNvSpPr/>
      </xdr:nvSpPr>
      <xdr:spPr>
        <a:xfrm>
          <a:off x="9588500" y="71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132463</xdr:rowOff>
    </xdr:from>
    <xdr:ext cx="469744" cy="259045"/>
    <xdr:sp macro="" textlink="">
      <xdr:nvSpPr>
        <xdr:cNvPr id="109"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8856</xdr:rowOff>
    </xdr:from>
    <xdr:ext cx="469744" cy="259045"/>
    <xdr:sp macro="" textlink="">
      <xdr:nvSpPr>
        <xdr:cNvPr id="110" name="n_1mainValue【道路】&#10;一人当たり延長"/>
        <xdr:cNvSpPr txBox="1"/>
      </xdr:nvSpPr>
      <xdr:spPr>
        <a:xfrm>
          <a:off x="9391727" y="720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127363</xdr:rowOff>
    </xdr:from>
    <xdr:to>
      <xdr:col>6</xdr:col>
      <xdr:colOff>510540</xdr:colOff>
      <xdr:row>60</xdr:row>
      <xdr:rowOff>48985</xdr:rowOff>
    </xdr:to>
    <xdr:cxnSp macro="">
      <xdr:nvCxnSpPr>
        <xdr:cNvPr id="137" name="直線コネクタ 136"/>
        <xdr:cNvCxnSpPr/>
      </xdr:nvCxnSpPr>
      <xdr:spPr>
        <a:xfrm flipV="1">
          <a:off x="4634865" y="9385663"/>
          <a:ext cx="0" cy="950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52812</xdr:rowOff>
    </xdr:from>
    <xdr:ext cx="405111" cy="259045"/>
    <xdr:sp macro="" textlink="">
      <xdr:nvSpPr>
        <xdr:cNvPr id="138" name="【橋りょう・トンネル】&#10;有形固定資産減価償却率最小値テキスト"/>
        <xdr:cNvSpPr txBox="1"/>
      </xdr:nvSpPr>
      <xdr:spPr>
        <a:xfrm>
          <a:off x="4724400" y="10339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60</xdr:row>
      <xdr:rowOff>48985</xdr:rowOff>
    </xdr:from>
    <xdr:to>
      <xdr:col>6</xdr:col>
      <xdr:colOff>600075</xdr:colOff>
      <xdr:row>60</xdr:row>
      <xdr:rowOff>48985</xdr:rowOff>
    </xdr:to>
    <xdr:cxnSp macro="">
      <xdr:nvCxnSpPr>
        <xdr:cNvPr id="139" name="直線コネクタ 138"/>
        <xdr:cNvCxnSpPr/>
      </xdr:nvCxnSpPr>
      <xdr:spPr>
        <a:xfrm>
          <a:off x="4546600" y="10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74040</xdr:rowOff>
    </xdr:from>
    <xdr:ext cx="405111" cy="259045"/>
    <xdr:sp macro="" textlink="">
      <xdr:nvSpPr>
        <xdr:cNvPr id="140" name="【橋りょう・トンネル】&#10;有形固定資産減価償却率最大値テキスト"/>
        <xdr:cNvSpPr txBox="1"/>
      </xdr:nvSpPr>
      <xdr:spPr>
        <a:xfrm>
          <a:off x="4724400" y="916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54</xdr:row>
      <xdr:rowOff>127363</xdr:rowOff>
    </xdr:from>
    <xdr:to>
      <xdr:col>6</xdr:col>
      <xdr:colOff>600075</xdr:colOff>
      <xdr:row>54</xdr:row>
      <xdr:rowOff>127363</xdr:rowOff>
    </xdr:to>
    <xdr:cxnSp macro="">
      <xdr:nvCxnSpPr>
        <xdr:cNvPr id="141" name="直線コネクタ 140"/>
        <xdr:cNvCxnSpPr/>
      </xdr:nvCxnSpPr>
      <xdr:spPr>
        <a:xfrm>
          <a:off x="4546600" y="93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59889</xdr:rowOff>
    </xdr:from>
    <xdr:ext cx="405111" cy="259045"/>
    <xdr:sp macro="" textlink="">
      <xdr:nvSpPr>
        <xdr:cNvPr id="142" name="【橋りょう・トンネル】&#10;有形固定資産減価償却率平均値テキスト"/>
        <xdr:cNvSpPr txBox="1"/>
      </xdr:nvSpPr>
      <xdr:spPr>
        <a:xfrm>
          <a:off x="4724400" y="98325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81462</xdr:rowOff>
    </xdr:from>
    <xdr:to>
      <xdr:col>6</xdr:col>
      <xdr:colOff>561975</xdr:colOff>
      <xdr:row>58</xdr:row>
      <xdr:rowOff>11612</xdr:rowOff>
    </xdr:to>
    <xdr:sp macro="" textlink="">
      <xdr:nvSpPr>
        <xdr:cNvPr id="143" name="フローチャート : 判断 142"/>
        <xdr:cNvSpPr/>
      </xdr:nvSpPr>
      <xdr:spPr>
        <a:xfrm>
          <a:off x="4584700" y="98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40640</xdr:rowOff>
    </xdr:from>
    <xdr:to>
      <xdr:col>5</xdr:col>
      <xdr:colOff>409575</xdr:colOff>
      <xdr:row>58</xdr:row>
      <xdr:rowOff>142240</xdr:rowOff>
    </xdr:to>
    <xdr:sp macro="" textlink="">
      <xdr:nvSpPr>
        <xdr:cNvPr id="144" name="フローチャート : 判断 143"/>
        <xdr:cNvSpPr/>
      </xdr:nvSpPr>
      <xdr:spPr>
        <a:xfrm>
          <a:off x="3746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19413</xdr:rowOff>
    </xdr:from>
    <xdr:to>
      <xdr:col>5</xdr:col>
      <xdr:colOff>409575</xdr:colOff>
      <xdr:row>63</xdr:row>
      <xdr:rowOff>121013</xdr:rowOff>
    </xdr:to>
    <xdr:sp macro="" textlink="">
      <xdr:nvSpPr>
        <xdr:cNvPr id="150" name="円/楕円 149"/>
        <xdr:cNvSpPr/>
      </xdr:nvSpPr>
      <xdr:spPr>
        <a:xfrm>
          <a:off x="3746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158767</xdr:rowOff>
    </xdr:from>
    <xdr:ext cx="405111" cy="259045"/>
    <xdr:sp macro="" textlink="">
      <xdr:nvSpPr>
        <xdr:cNvPr id="151" name="n_1aveValue【橋りょう・トンネル】&#10;有形固定資産減価償却率"/>
        <xdr:cNvSpPr txBox="1"/>
      </xdr:nvSpPr>
      <xdr:spPr>
        <a:xfrm>
          <a:off x="3582043"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112140</xdr:rowOff>
    </xdr:from>
    <xdr:ext cx="405111" cy="259045"/>
    <xdr:sp macro="" textlink="">
      <xdr:nvSpPr>
        <xdr:cNvPr id="152" name="n_1mainValue【橋りょう・トンネル】&#10;有形固定資産減価償却率"/>
        <xdr:cNvSpPr txBox="1"/>
      </xdr:nvSpPr>
      <xdr:spPr>
        <a:xfrm>
          <a:off x="3582043"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4" name="テキスト ボックス 16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6" name="テキスト ボックス 16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8" name="テキスト ボックス 16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0" name="テキスト ボックス 16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2" name="テキスト ボックス 17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4" name="テキスト ボックス 17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6" name="直線コネクタ 175"/>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7"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8" name="直線コネクタ 177"/>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9"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80" name="直線コネクタ 179"/>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81"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82" name="フローチャート : 判断 181"/>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3" name="フローチャート : 判断 182"/>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84668</xdr:rowOff>
    </xdr:from>
    <xdr:to>
      <xdr:col>14</xdr:col>
      <xdr:colOff>79375</xdr:colOff>
      <xdr:row>62</xdr:row>
      <xdr:rowOff>14818</xdr:rowOff>
    </xdr:to>
    <xdr:sp macro="" textlink="">
      <xdr:nvSpPr>
        <xdr:cNvPr id="189" name="円/楕円 188"/>
        <xdr:cNvSpPr/>
      </xdr:nvSpPr>
      <xdr:spPr>
        <a:xfrm>
          <a:off x="9588500" y="105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90"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5945</xdr:rowOff>
    </xdr:from>
    <xdr:ext cx="599010" cy="259045"/>
    <xdr:sp macro="" textlink="">
      <xdr:nvSpPr>
        <xdr:cNvPr id="191" name="n_1mainValue【橋りょう・トンネル】&#10;一人当たり有形固定資産（償却資産）額"/>
        <xdr:cNvSpPr txBox="1"/>
      </xdr:nvSpPr>
      <xdr:spPr>
        <a:xfrm>
          <a:off x="9327094" y="106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4" name="直線コネクタ 213"/>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5"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6" name="直線コネクタ 215"/>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7"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8" name="直線コネクタ 21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9"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20" name="フローチャート : 判断 219"/>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1" name="フローチャート : 判断 220"/>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156463</xdr:rowOff>
    </xdr:from>
    <xdr:to>
      <xdr:col>5</xdr:col>
      <xdr:colOff>409575</xdr:colOff>
      <xdr:row>83</xdr:row>
      <xdr:rowOff>86613</xdr:rowOff>
    </xdr:to>
    <xdr:sp macro="" textlink="">
      <xdr:nvSpPr>
        <xdr:cNvPr id="227" name="円/楕円 226"/>
        <xdr:cNvSpPr/>
      </xdr:nvSpPr>
      <xdr:spPr>
        <a:xfrm>
          <a:off x="3746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93997</xdr:rowOff>
    </xdr:from>
    <xdr:ext cx="405111" cy="259045"/>
    <xdr:sp macro="" textlink="">
      <xdr:nvSpPr>
        <xdr:cNvPr id="228" name="n_1aveValue【公営住宅】&#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77740</xdr:rowOff>
    </xdr:from>
    <xdr:ext cx="405111" cy="259045"/>
    <xdr:sp macro="" textlink="">
      <xdr:nvSpPr>
        <xdr:cNvPr id="229" name="n_1mainValue【公営住宅】&#10;有形固定資産減価償却率"/>
        <xdr:cNvSpPr txBox="1"/>
      </xdr:nvSpPr>
      <xdr:spPr>
        <a:xfrm>
          <a:off x="3582043" y="1430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53" name="直線コネクタ 252"/>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4"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5" name="直線コネクタ 254"/>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6"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7" name="直線コネクタ 256"/>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8"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9" name="フローチャート : 判断 258"/>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60" name="フローチャート : 判断 259"/>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98552</xdr:rowOff>
    </xdr:from>
    <xdr:to>
      <xdr:col>14</xdr:col>
      <xdr:colOff>79375</xdr:colOff>
      <xdr:row>85</xdr:row>
      <xdr:rowOff>28702</xdr:rowOff>
    </xdr:to>
    <xdr:sp macro="" textlink="">
      <xdr:nvSpPr>
        <xdr:cNvPr id="266" name="円/楕円 265"/>
        <xdr:cNvSpPr/>
      </xdr:nvSpPr>
      <xdr:spPr>
        <a:xfrm>
          <a:off x="9588500" y="145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122317</xdr:rowOff>
    </xdr:from>
    <xdr:ext cx="469744" cy="259045"/>
    <xdr:sp macro="" textlink="">
      <xdr:nvSpPr>
        <xdr:cNvPr id="267" name="n_1aveValue【公営住宅】&#10;一人当たり面積"/>
        <xdr:cNvSpPr txBox="1"/>
      </xdr:nvSpPr>
      <xdr:spPr>
        <a:xfrm>
          <a:off x="9391727" y="1469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45229</xdr:rowOff>
    </xdr:from>
    <xdr:ext cx="469744" cy="259045"/>
    <xdr:sp macro="" textlink="">
      <xdr:nvSpPr>
        <xdr:cNvPr id="268" name="n_1mainValue【公営住宅】&#10;一人当たり面積"/>
        <xdr:cNvSpPr txBox="1"/>
      </xdr:nvSpPr>
      <xdr:spPr>
        <a:xfrm>
          <a:off x="9391727" y="142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0.808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5" name="テキスト ボックス 2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6" name="直線コネクタ 2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7" name="テキスト ボックス 29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8" name="直線コネクタ 2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9" name="テキスト ボックス 2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0" name="直線コネクタ 2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1" name="テキスト ボックス 3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2" name="直線コネクタ 3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3" name="テキスト ボックス 3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4" name="直線コネクタ 3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5" name="テキスト ボックス 30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7" name="テキスト ボックス 3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9" name="直線コネクタ 308"/>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10"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11" name="直線コネクタ 310"/>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2"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3" name="直線コネクタ 312"/>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4"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5" name="フローチャート : 判断 314"/>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6" name="フローチャート : 判断 315"/>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50165</xdr:rowOff>
    </xdr:from>
    <xdr:to>
      <xdr:col>22</xdr:col>
      <xdr:colOff>415925</xdr:colOff>
      <xdr:row>38</xdr:row>
      <xdr:rowOff>151765</xdr:rowOff>
    </xdr:to>
    <xdr:sp macro="" textlink="">
      <xdr:nvSpPr>
        <xdr:cNvPr id="322" name="円/楕円 321"/>
        <xdr:cNvSpPr/>
      </xdr:nvSpPr>
      <xdr:spPr>
        <a:xfrm>
          <a:off x="15430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109237</xdr:rowOff>
    </xdr:from>
    <xdr:ext cx="405111" cy="259045"/>
    <xdr:sp macro="" textlink="">
      <xdr:nvSpPr>
        <xdr:cNvPr id="323" name="n_1aveValue【認定こども園・幼稚園・保育所】&#10;有形固定資産減価償却率"/>
        <xdr:cNvSpPr txBox="1"/>
      </xdr:nvSpPr>
      <xdr:spPr>
        <a:xfrm>
          <a:off x="15266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142892</xdr:rowOff>
    </xdr:from>
    <xdr:ext cx="405111" cy="259045"/>
    <xdr:sp macro="" textlink="">
      <xdr:nvSpPr>
        <xdr:cNvPr id="324" name="n_1mainValue【認定こども園・幼稚園・保育所】&#10;有形固定資産減価償却率"/>
        <xdr:cNvSpPr txBox="1"/>
      </xdr:nvSpPr>
      <xdr:spPr>
        <a:xfrm>
          <a:off x="15266043"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5" name="直線コネクタ 3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6" name="テキスト ボックス 33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7" name="直線コネクタ 3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8" name="テキスト ボックス 33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9" name="直線コネクタ 3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0" name="テキスト ボックス 33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1" name="直線コネクタ 3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2" name="テキスト ボックス 34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3" name="直線コネクタ 3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4" name="テキスト ボックス 34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6" name="テキスト ボックス 3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8" name="直線コネクタ 347"/>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9"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50" name="直線コネクタ 349"/>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51"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52" name="直線コネクタ 351"/>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53"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4" name="フローチャート : 判断 353"/>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5" name="フローチャート : 判断 354"/>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71120</xdr:rowOff>
    </xdr:from>
    <xdr:to>
      <xdr:col>31</xdr:col>
      <xdr:colOff>85725</xdr:colOff>
      <xdr:row>41</xdr:row>
      <xdr:rowOff>1270</xdr:rowOff>
    </xdr:to>
    <xdr:sp macro="" textlink="">
      <xdr:nvSpPr>
        <xdr:cNvPr id="361" name="円/楕円 360"/>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10177</xdr:rowOff>
    </xdr:from>
    <xdr:ext cx="469744" cy="259045"/>
    <xdr:sp macro="" textlink="">
      <xdr:nvSpPr>
        <xdr:cNvPr id="362"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163847</xdr:rowOff>
    </xdr:from>
    <xdr:ext cx="469744" cy="259045"/>
    <xdr:sp macro="" textlink="">
      <xdr:nvSpPr>
        <xdr:cNvPr id="363" name="n_1mainValue【認定こども園・幼稚園・保育所】&#10;一人当たり面積"/>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4" name="テキスト ボックス 37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5" name="直線コネクタ 3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6" name="テキスト ボックス 37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7" name="直線コネクタ 3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8" name="テキスト ボックス 3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9" name="直線コネクタ 3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0" name="テキスト ボックス 3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1" name="直線コネクタ 3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2" name="テキスト ボックス 3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3" name="直線コネクタ 3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4" name="テキスト ボックス 38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6" name="テキスト ボックス 38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8" name="直線コネクタ 387"/>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9"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90" name="直線コネクタ 389"/>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91"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92" name="直線コネクタ 391"/>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93"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4" name="フローチャート : 判断 393"/>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5" name="フローチャート : 判断 394"/>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25400</xdr:rowOff>
    </xdr:from>
    <xdr:to>
      <xdr:col>22</xdr:col>
      <xdr:colOff>415925</xdr:colOff>
      <xdr:row>55</xdr:row>
      <xdr:rowOff>127000</xdr:rowOff>
    </xdr:to>
    <xdr:sp macro="" textlink="">
      <xdr:nvSpPr>
        <xdr:cNvPr id="401" name="円/楕円 400"/>
        <xdr:cNvSpPr/>
      </xdr:nvSpPr>
      <xdr:spPr>
        <a:xfrm>
          <a:off x="1543050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7637</xdr:rowOff>
    </xdr:from>
    <xdr:ext cx="405111" cy="259045"/>
    <xdr:sp macro="" textlink="">
      <xdr:nvSpPr>
        <xdr:cNvPr id="402"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143527</xdr:rowOff>
    </xdr:from>
    <xdr:ext cx="405111" cy="259045"/>
    <xdr:sp macro="" textlink="">
      <xdr:nvSpPr>
        <xdr:cNvPr id="403" name="n_1mainValue【学校施設】&#10;有形固定資産減価償却率"/>
        <xdr:cNvSpPr txBox="1"/>
      </xdr:nvSpPr>
      <xdr:spPr>
        <a:xfrm>
          <a:off x="15266043" y="923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4" name="テキスト ボックス 4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6" name="テキスト ボックス 4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8" name="テキスト ボックス 4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0" name="テキスト ボックス 4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2" name="テキスト ボックス 4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4" name="テキスト ボックス 4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8" name="直線コネクタ 427"/>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9"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30" name="直線コネクタ 429"/>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31"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32" name="直線コネクタ 431"/>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33"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4" name="フローチャート : 判断 433"/>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5" name="フローチャート : 判断 434"/>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34925</xdr:rowOff>
    </xdr:from>
    <xdr:to>
      <xdr:col>31</xdr:col>
      <xdr:colOff>85725</xdr:colOff>
      <xdr:row>59</xdr:row>
      <xdr:rowOff>136525</xdr:rowOff>
    </xdr:to>
    <xdr:sp macro="" textlink="">
      <xdr:nvSpPr>
        <xdr:cNvPr id="441" name="円/楕円 440"/>
        <xdr:cNvSpPr/>
      </xdr:nvSpPr>
      <xdr:spPr>
        <a:xfrm>
          <a:off x="21272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135907</xdr:rowOff>
    </xdr:from>
    <xdr:ext cx="469744" cy="259045"/>
    <xdr:sp macro="" textlink="">
      <xdr:nvSpPr>
        <xdr:cNvPr id="442"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127652</xdr:rowOff>
    </xdr:from>
    <xdr:ext cx="469744" cy="259045"/>
    <xdr:sp macro="" textlink="">
      <xdr:nvSpPr>
        <xdr:cNvPr id="443" name="n_1mainValue【学校施設】&#10;一人当たり面積"/>
        <xdr:cNvSpPr txBox="1"/>
      </xdr:nvSpPr>
      <xdr:spPr>
        <a:xfrm>
          <a:off x="21075727" y="1024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2" name="正方形/長方形 4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3" name="正方形/長方形 4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4" name="正方形/長方形 4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5" name="正方形/長方形 4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6" name="正方形/長方形 4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7" name="正方形/長方形 4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8" name="正方形/長方形 4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9" name="正方形/長方形 4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0" name="テキスト ボックス 4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1" name="直線コネクタ 4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2" name="テキスト ボックス 47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3" name="直線コネクタ 4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4" name="テキスト ボックス 4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5" name="直線コネクタ 4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6" name="テキスト ボックス 4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7" name="直線コネクタ 4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8" name="テキスト ボックス 4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9" name="直線コネクタ 4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0" name="テキスト ボックス 4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1" name="直線コネクタ 4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2" name="テキスト ボックス 48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3" name="直線コネクタ 4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4" name="テキスト ボックス 4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486" name="直線コネクタ 485"/>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487"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488" name="直線コネクタ 487"/>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489"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490" name="直線コネクタ 489"/>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491"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492" name="フローチャート : 判断 491"/>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493" name="フローチャート : 判断 492"/>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4" name="テキスト ボックス 4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5" name="テキスト ボックス 4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6" name="テキスト ボックス 4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7" name="テキスト ボックス 4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8" name="テキスト ボックス 4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121738</xdr:rowOff>
    </xdr:from>
    <xdr:to>
      <xdr:col>22</xdr:col>
      <xdr:colOff>415925</xdr:colOff>
      <xdr:row>102</xdr:row>
      <xdr:rowOff>51888</xdr:rowOff>
    </xdr:to>
    <xdr:sp macro="" textlink="">
      <xdr:nvSpPr>
        <xdr:cNvPr id="499" name="円/楕円 498"/>
        <xdr:cNvSpPr/>
      </xdr:nvSpPr>
      <xdr:spPr>
        <a:xfrm>
          <a:off x="15430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116495</xdr:rowOff>
    </xdr:from>
    <xdr:ext cx="405111" cy="259045"/>
    <xdr:sp macro="" textlink="">
      <xdr:nvSpPr>
        <xdr:cNvPr id="500"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68415</xdr:rowOff>
    </xdr:from>
    <xdr:ext cx="405111" cy="259045"/>
    <xdr:sp macro="" textlink="">
      <xdr:nvSpPr>
        <xdr:cNvPr id="501" name="n_1mainValue【公民館】&#10;有形固定資産減価償却率"/>
        <xdr:cNvSpPr txBox="1"/>
      </xdr:nvSpPr>
      <xdr:spPr>
        <a:xfrm>
          <a:off x="15266043"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2" name="正方形/長方形 5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3" name="正方形/長方形 5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4" name="正方形/長方形 5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5" name="正方形/長方形 5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6" name="正方形/長方形 5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7" name="正方形/長方形 5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8" name="正方形/長方形 5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9" name="正方形/長方形 5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0" name="テキスト ボックス 5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1" name="直線コネクタ 5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2" name="直線コネクタ 5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3" name="テキスト ボックス 5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4" name="直線コネクタ 5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5" name="テキスト ボックス 5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6" name="直線コネクタ 5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7" name="テキスト ボックス 5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8" name="直線コネクタ 5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9" name="テキスト ボックス 5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0" name="直線コネクタ 5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1" name="テキスト ボックス 5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25" name="直線コネクタ 524"/>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26"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27" name="直線コネクタ 526"/>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28"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29" name="直線コネクタ 528"/>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30"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31" name="フローチャート : 判断 530"/>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32" name="フローチャート : 判断 531"/>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25400</xdr:rowOff>
    </xdr:from>
    <xdr:to>
      <xdr:col>31</xdr:col>
      <xdr:colOff>85725</xdr:colOff>
      <xdr:row>106</xdr:row>
      <xdr:rowOff>127000</xdr:rowOff>
    </xdr:to>
    <xdr:sp macro="" textlink="">
      <xdr:nvSpPr>
        <xdr:cNvPr id="538" name="円/楕円 537"/>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539"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118127</xdr:rowOff>
    </xdr:from>
    <xdr:ext cx="469744" cy="259045"/>
    <xdr:sp macro="" textlink="">
      <xdr:nvSpPr>
        <xdr:cNvPr id="540" name="n_1mainValue【公民館】&#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有形固定資産減価償却率の項目において、道路や橋りょうについては、社会資本整備総合交付金等を活用し、計画的に更新を行っているため、類似団体平均を下回る結果となっている。</a:t>
          </a:r>
          <a:endParaRPr lang="ja-JP" altLang="ja-JP" sz="1400">
            <a:effectLst/>
          </a:endParaRPr>
        </a:p>
        <a:p>
          <a:r>
            <a:rPr kumimoji="1" lang="ja-JP" altLang="ja-JP" sz="1100">
              <a:solidFill>
                <a:schemeClr val="dk1"/>
              </a:solidFill>
              <a:effectLst/>
              <a:latin typeface="+mn-lt"/>
              <a:ea typeface="+mn-ea"/>
              <a:cs typeface="+mn-cs"/>
            </a:rPr>
            <a:t>　しかしながら、学校施設や公民館については、類似団体平均を上回っており、人口一人あたりの面積を考慮した更新が必要となっている。</a:t>
          </a:r>
          <a:endParaRPr lang="ja-JP" altLang="ja-JP" sz="14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23,652
23,431
7.01
8,486,009
8,054,834
360,988
5,154,217
6,144,981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75" name="直線コネクタ 74"/>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76"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77" name="直線コネクタ 76"/>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78"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79" name="直線コネクタ 78"/>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80"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81" name="フローチャート : 判断 80"/>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82" name="フローチャート : 判断 81"/>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99077</xdr:rowOff>
    </xdr:from>
    <xdr:ext cx="405111" cy="259045"/>
    <xdr:sp macro="" textlink="">
      <xdr:nvSpPr>
        <xdr:cNvPr id="83" name="n_1aveValue【体育館・プール】&#10;有形固定資産減価償却率"/>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3084</xdr:rowOff>
    </xdr:from>
    <xdr:to>
      <xdr:col>5</xdr:col>
      <xdr:colOff>409575</xdr:colOff>
      <xdr:row>61</xdr:row>
      <xdr:rowOff>104684</xdr:rowOff>
    </xdr:to>
    <xdr:sp macro="" textlink="">
      <xdr:nvSpPr>
        <xdr:cNvPr id="89" name="円/楕円 88"/>
        <xdr:cNvSpPr/>
      </xdr:nvSpPr>
      <xdr:spPr>
        <a:xfrm>
          <a:off x="3746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121211</xdr:rowOff>
    </xdr:from>
    <xdr:ext cx="405111" cy="259045"/>
    <xdr:sp macro="" textlink="">
      <xdr:nvSpPr>
        <xdr:cNvPr id="90" name="n_1mainValue【体育館・プール】&#10;有形固定資産減価償却率"/>
        <xdr:cNvSpPr txBox="1"/>
      </xdr:nvSpPr>
      <xdr:spPr>
        <a:xfrm>
          <a:off x="3582043" y="1023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14" name="直線コネクタ 113"/>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15"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16" name="直線コネクタ 115"/>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17"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18" name="直線コネクタ 117"/>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19"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20" name="フローチャート : 判断 119"/>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21" name="フローチャート : 判断 120"/>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22877</xdr:rowOff>
    </xdr:from>
    <xdr:ext cx="469744" cy="259045"/>
    <xdr:sp macro="" textlink="">
      <xdr:nvSpPr>
        <xdr:cNvPr id="122"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162560</xdr:rowOff>
    </xdr:from>
    <xdr:to>
      <xdr:col>14</xdr:col>
      <xdr:colOff>79375</xdr:colOff>
      <xdr:row>59</xdr:row>
      <xdr:rowOff>92710</xdr:rowOff>
    </xdr:to>
    <xdr:sp macro="" textlink="">
      <xdr:nvSpPr>
        <xdr:cNvPr id="128" name="円/楕円 127"/>
        <xdr:cNvSpPr/>
      </xdr:nvSpPr>
      <xdr:spPr>
        <a:xfrm>
          <a:off x="9588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109237</xdr:rowOff>
    </xdr:from>
    <xdr:ext cx="469744" cy="259045"/>
    <xdr:sp macro="" textlink="">
      <xdr:nvSpPr>
        <xdr:cNvPr id="129" name="n_1mainValue【体育館・プール】&#10;一人当たり面積"/>
        <xdr:cNvSpPr txBox="1"/>
      </xdr:nvSpPr>
      <xdr:spPr>
        <a:xfrm>
          <a:off x="9391727"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0" name="テキスト ボックス 1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1" name="直線コネクタ 14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2" name="テキスト ボックス 14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3" name="直線コネクタ 14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4" name="テキスト ボックス 14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5" name="直線コネクタ 14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6" name="テキスト ボックス 14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7" name="直線コネクタ 14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8" name="テキスト ボックス 14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152" name="直線コネクタ 151"/>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153"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154" name="直線コネクタ 153"/>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155"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156" name="直線コネクタ 155"/>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157"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158" name="フローチャート : 判断 157"/>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159" name="フローチャート : 判断 158"/>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160"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145035</xdr:rowOff>
    </xdr:from>
    <xdr:to>
      <xdr:col>5</xdr:col>
      <xdr:colOff>409575</xdr:colOff>
      <xdr:row>83</xdr:row>
      <xdr:rowOff>75185</xdr:rowOff>
    </xdr:to>
    <xdr:sp macro="" textlink="">
      <xdr:nvSpPr>
        <xdr:cNvPr id="166" name="円/楕円 165"/>
        <xdr:cNvSpPr/>
      </xdr:nvSpPr>
      <xdr:spPr>
        <a:xfrm>
          <a:off x="3746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91712</xdr:rowOff>
    </xdr:from>
    <xdr:ext cx="405111" cy="259045"/>
    <xdr:sp macro="" textlink="">
      <xdr:nvSpPr>
        <xdr:cNvPr id="167" name="n_1mainValue【福祉施設】&#10;有形固定資産減価償却率"/>
        <xdr:cNvSpPr txBox="1"/>
      </xdr:nvSpPr>
      <xdr:spPr>
        <a:xfrm>
          <a:off x="3582043" y="1397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178" name="直線コネクタ 17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179" name="テキスト ボックス 17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0" name="直線コネクタ 1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1" name="テキスト ボックス 1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182" name="直線コネクタ 18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183" name="テキスト ボックス 18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4" name="直線コネクタ 1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5" name="テキスト ボックス 1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187" name="直線コネクタ 186"/>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188"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189" name="直線コネクタ 188"/>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190"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191" name="直線コネクタ 190"/>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192"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193" name="フローチャート : 判断 192"/>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194" name="フローチャート : 判断 193"/>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17163</xdr:rowOff>
    </xdr:from>
    <xdr:ext cx="469744" cy="259045"/>
    <xdr:sp macro="" textlink="">
      <xdr:nvSpPr>
        <xdr:cNvPr id="195" name="n_1aveValue【福祉施設】&#10;一人当たり面積"/>
        <xdr:cNvSpPr txBox="1"/>
      </xdr:nvSpPr>
      <xdr:spPr>
        <a:xfrm>
          <a:off x="9391727" y="142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6" name="テキスト ボックス 1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7" name="テキスト ボックス 1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8" name="テキスト ボックス 1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9" name="テキスト ボックス 1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0" name="テキスト ボックス 1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67311</xdr:rowOff>
    </xdr:from>
    <xdr:to>
      <xdr:col>14</xdr:col>
      <xdr:colOff>79375</xdr:colOff>
      <xdr:row>78</xdr:row>
      <xdr:rowOff>168911</xdr:rowOff>
    </xdr:to>
    <xdr:sp macro="" textlink="">
      <xdr:nvSpPr>
        <xdr:cNvPr id="201" name="円/楕円 200"/>
        <xdr:cNvSpPr/>
      </xdr:nvSpPr>
      <xdr:spPr>
        <a:xfrm>
          <a:off x="9588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13988</xdr:rowOff>
    </xdr:from>
    <xdr:ext cx="469744" cy="259045"/>
    <xdr:sp macro="" textlink="">
      <xdr:nvSpPr>
        <xdr:cNvPr id="202" name="n_1mainValue【福祉施設】&#10;一人当たり面積"/>
        <xdr:cNvSpPr txBox="1"/>
      </xdr:nvSpPr>
      <xdr:spPr>
        <a:xfrm>
          <a:off x="9391727" y="1321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3" name="正方形/長方形 2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4" name="正方形/長方形 2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5" name="正方形/長方形 2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6" name="正方形/長方形 2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7" name="正方形/長方形 2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8" name="正方形/長方形 2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9" name="正方形/長方形 2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0" name="正方形/長方形 20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1" name="テキスト ボックス 21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2" name="直線コネクタ 21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3" name="テキスト ボックス 21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4" name="直線コネクタ 21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5" name="テキスト ボックス 21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6" name="直線コネクタ 21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7" name="テキスト ボックス 21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8" name="直線コネクタ 21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19" name="テキスト ボックス 21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0" name="直線コネクタ 21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1" name="テキスト ボックス 22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2" name="直線コネクタ 22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3" name="テキスト ボックス 22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4" name="直線コネクタ 2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5" name="テキスト ボックス 2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27" name="直線コネクタ 226"/>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28"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29" name="直線コネクタ 228"/>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30"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31" name="直線コネクタ 230"/>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32"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33" name="フローチャート : 判断 232"/>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34" name="フローチャート : 判断 233"/>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132097</xdr:rowOff>
    </xdr:from>
    <xdr:ext cx="405111" cy="259045"/>
    <xdr:sp macro="" textlink="">
      <xdr:nvSpPr>
        <xdr:cNvPr id="235" name="n_1aveValue【市民会館】&#10;有形固定資産減価償却率"/>
        <xdr:cNvSpPr txBox="1"/>
      </xdr:nvSpPr>
      <xdr:spPr>
        <a:xfrm>
          <a:off x="3582043"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6" name="テキスト ボックス 23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7" name="テキスト ボックス 23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8" name="テキスト ボックス 23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9" name="テキスト ボックス 23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0" name="テキスト ボックス 23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139700</xdr:rowOff>
    </xdr:from>
    <xdr:to>
      <xdr:col>5</xdr:col>
      <xdr:colOff>409575</xdr:colOff>
      <xdr:row>107</xdr:row>
      <xdr:rowOff>69850</xdr:rowOff>
    </xdr:to>
    <xdr:sp macro="" textlink="">
      <xdr:nvSpPr>
        <xdr:cNvPr id="241" name="円/楕円 240"/>
        <xdr:cNvSpPr/>
      </xdr:nvSpPr>
      <xdr:spPr>
        <a:xfrm>
          <a:off x="3746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60977</xdr:rowOff>
    </xdr:from>
    <xdr:ext cx="405111" cy="259045"/>
    <xdr:sp macro="" textlink="">
      <xdr:nvSpPr>
        <xdr:cNvPr id="242" name="n_1mainValue【市民会館】&#10;有形固定資産減価償却率"/>
        <xdr:cNvSpPr txBox="1"/>
      </xdr:nvSpPr>
      <xdr:spPr>
        <a:xfrm>
          <a:off x="3582043"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3" name="正方形/長方形 2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4" name="正方形/長方形 2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5" name="正方形/長方形 2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6" name="正方形/長方形 2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7" name="正方形/長方形 2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8" name="正方形/長方形 2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9" name="正方形/長方形 2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0" name="正方形/長方形 2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1" name="テキスト ボックス 2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2" name="直線コネクタ 2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3" name="テキスト ボックス 25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54" name="直線コネクタ 2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5" name="テキスト ボックス 2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6" name="直線コネクタ 2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7" name="テキスト ボックス 2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8" name="直線コネクタ 2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9" name="テキスト ボックス 2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0" name="直線コネクタ 2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1" name="テキスト ボックス 2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2" name="直線コネクタ 2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3" name="テキスト ボックス 2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4" name="直線コネクタ 2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5" name="テキスト ボックス 2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103</xdr:row>
      <xdr:rowOff>140970</xdr:rowOff>
    </xdr:from>
    <xdr:to>
      <xdr:col>15</xdr:col>
      <xdr:colOff>180340</xdr:colOff>
      <xdr:row>109</xdr:row>
      <xdr:rowOff>22861</xdr:rowOff>
    </xdr:to>
    <xdr:cxnSp macro="">
      <xdr:nvCxnSpPr>
        <xdr:cNvPr id="267" name="直線コネクタ 266"/>
        <xdr:cNvCxnSpPr/>
      </xdr:nvCxnSpPr>
      <xdr:spPr>
        <a:xfrm flipV="1">
          <a:off x="10476865" y="17800320"/>
          <a:ext cx="0" cy="910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26688</xdr:rowOff>
    </xdr:from>
    <xdr:ext cx="469744" cy="259045"/>
    <xdr:sp macro="" textlink="">
      <xdr:nvSpPr>
        <xdr:cNvPr id="268" name="【市民会館】&#10;一人当たり面積最小値テキスト"/>
        <xdr:cNvSpPr txBox="1"/>
      </xdr:nvSpPr>
      <xdr:spPr>
        <a:xfrm>
          <a:off x="10566400" y="1871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109</xdr:row>
      <xdr:rowOff>22861</xdr:rowOff>
    </xdr:from>
    <xdr:to>
      <xdr:col>15</xdr:col>
      <xdr:colOff>269875</xdr:colOff>
      <xdr:row>109</xdr:row>
      <xdr:rowOff>22861</xdr:rowOff>
    </xdr:to>
    <xdr:cxnSp macro="">
      <xdr:nvCxnSpPr>
        <xdr:cNvPr id="269" name="直線コネクタ 268"/>
        <xdr:cNvCxnSpPr/>
      </xdr:nvCxnSpPr>
      <xdr:spPr>
        <a:xfrm>
          <a:off x="10388600" y="1871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87647</xdr:rowOff>
    </xdr:from>
    <xdr:ext cx="469744" cy="259045"/>
    <xdr:sp macro="" textlink="">
      <xdr:nvSpPr>
        <xdr:cNvPr id="270" name="【市民会館】&#10;一人当たり面積最大値テキスト"/>
        <xdr:cNvSpPr txBox="1"/>
      </xdr:nvSpPr>
      <xdr:spPr>
        <a:xfrm>
          <a:off x="10566400" y="175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103</xdr:row>
      <xdr:rowOff>140970</xdr:rowOff>
    </xdr:from>
    <xdr:to>
      <xdr:col>15</xdr:col>
      <xdr:colOff>269875</xdr:colOff>
      <xdr:row>103</xdr:row>
      <xdr:rowOff>140970</xdr:rowOff>
    </xdr:to>
    <xdr:cxnSp macro="">
      <xdr:nvCxnSpPr>
        <xdr:cNvPr id="271" name="直線コネクタ 270"/>
        <xdr:cNvCxnSpPr/>
      </xdr:nvCxnSpPr>
      <xdr:spPr>
        <a:xfrm>
          <a:off x="10388600" y="178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80027</xdr:rowOff>
    </xdr:from>
    <xdr:ext cx="469744" cy="259045"/>
    <xdr:sp macro="" textlink="">
      <xdr:nvSpPr>
        <xdr:cNvPr id="272" name="【市民会館】&#10;一人当たり面積平均値テキスト"/>
        <xdr:cNvSpPr txBox="1"/>
      </xdr:nvSpPr>
      <xdr:spPr>
        <a:xfrm>
          <a:off x="10566400" y="18425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101600</xdr:rowOff>
    </xdr:from>
    <xdr:to>
      <xdr:col>15</xdr:col>
      <xdr:colOff>231775</xdr:colOff>
      <xdr:row>108</xdr:row>
      <xdr:rowOff>31750</xdr:rowOff>
    </xdr:to>
    <xdr:sp macro="" textlink="">
      <xdr:nvSpPr>
        <xdr:cNvPr id="273" name="フローチャート : 判断 272"/>
        <xdr:cNvSpPr/>
      </xdr:nvSpPr>
      <xdr:spPr>
        <a:xfrm>
          <a:off x="10426700" y="184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101600</xdr:rowOff>
    </xdr:from>
    <xdr:to>
      <xdr:col>14</xdr:col>
      <xdr:colOff>79375</xdr:colOff>
      <xdr:row>108</xdr:row>
      <xdr:rowOff>31750</xdr:rowOff>
    </xdr:to>
    <xdr:sp macro="" textlink="">
      <xdr:nvSpPr>
        <xdr:cNvPr id="274" name="フローチャート : 判断 273"/>
        <xdr:cNvSpPr/>
      </xdr:nvSpPr>
      <xdr:spPr>
        <a:xfrm>
          <a:off x="9588500" y="184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22877</xdr:rowOff>
    </xdr:from>
    <xdr:ext cx="469744" cy="259045"/>
    <xdr:sp macro="" textlink="">
      <xdr:nvSpPr>
        <xdr:cNvPr id="275" name="n_1aveValue【市民会館】&#10;一人当たり面積"/>
        <xdr:cNvSpPr txBox="1"/>
      </xdr:nvSpPr>
      <xdr:spPr>
        <a:xfrm>
          <a:off x="93917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6" name="テキスト ボックス 2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7" name="テキスト ボックス 2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8" name="テキスト ボックス 2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9" name="テキスト ボックス 2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0" name="テキスト ボックス 2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116839</xdr:rowOff>
    </xdr:from>
    <xdr:to>
      <xdr:col>14</xdr:col>
      <xdr:colOff>79375</xdr:colOff>
      <xdr:row>100</xdr:row>
      <xdr:rowOff>46989</xdr:rowOff>
    </xdr:to>
    <xdr:sp macro="" textlink="">
      <xdr:nvSpPr>
        <xdr:cNvPr id="281" name="円/楕円 280"/>
        <xdr:cNvSpPr/>
      </xdr:nvSpPr>
      <xdr:spPr>
        <a:xfrm>
          <a:off x="958850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63516</xdr:rowOff>
    </xdr:from>
    <xdr:ext cx="469744" cy="259045"/>
    <xdr:sp macro="" textlink="">
      <xdr:nvSpPr>
        <xdr:cNvPr id="282" name="n_1mainValue【市民会館】&#10;一人当たり面積"/>
        <xdr:cNvSpPr txBox="1"/>
      </xdr:nvSpPr>
      <xdr:spPr>
        <a:xfrm>
          <a:off x="9391727" y="1686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8" name="正方形/長方形 2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7" name="正方形/長方形 3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8" name="正方形/長方形 3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9" name="正方形/長方形 3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0" name="正方形/長方形 3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1" name="正方形/長方形 3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2" name="正方形/長方形 3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3" name="正方形/長方形 3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4" name="正方形/長方形 31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5" name="正方形/長方形 3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6" name="正方形/長方形 3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7" name="正方形/長方形 3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8" name="正方形/長方形 3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9" name="正方形/長方形 3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0" name="正方形/長方形 3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1" name="正方形/長方形 3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2" name="正方形/長方形 32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3" name="正方形/長方形 3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4" name="正方形/長方形 3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5" name="正方形/長方形 3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6" name="正方形/長方形 3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7" name="正方形/長方形 3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8" name="正方形/長方形 3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29" name="正方形/長方形 3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0" name="正方形/長方形 32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1" name="正方形/長方形 3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2" name="正方形/長方形 3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3" name="正方形/長方形 3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4" name="正方形/長方形 3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5" name="正方形/長方形 3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6" name="正方形/長方形 3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7" name="正方形/長方形 3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8" name="正方形/長方形 3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9" name="テキスト ボックス 3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0" name="直線コネクタ 3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41" name="直線コネクタ 3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42" name="テキスト ボックス 34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43" name="直線コネクタ 3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44" name="テキスト ボックス 3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45" name="直線コネクタ 3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46" name="テキスト ボックス 3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47" name="直線コネクタ 3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48" name="テキスト ボックス 3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49" name="直線コネクタ 3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50" name="テキスト ボックス 3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51" name="直線コネクタ 3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52" name="テキスト ボックス 35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3" name="直線コネクタ 3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4" name="テキスト ボックス 3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356" name="直線コネクタ 355"/>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357"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358" name="直線コネクタ 35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359"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360" name="直線コネクタ 359"/>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361"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362" name="フローチャート : 判断 361"/>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363" name="フローチャート : 判断 362"/>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364"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5" name="テキスト ボックス 3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6" name="テキスト ボックス 3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7" name="テキスト ボックス 3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8" name="テキスト ボックス 3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9" name="テキスト ボックス 3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133169</xdr:rowOff>
    </xdr:from>
    <xdr:to>
      <xdr:col>22</xdr:col>
      <xdr:colOff>415925</xdr:colOff>
      <xdr:row>102</xdr:row>
      <xdr:rowOff>63319</xdr:rowOff>
    </xdr:to>
    <xdr:sp macro="" textlink="">
      <xdr:nvSpPr>
        <xdr:cNvPr id="370" name="円/楕円 369"/>
        <xdr:cNvSpPr/>
      </xdr:nvSpPr>
      <xdr:spPr>
        <a:xfrm>
          <a:off x="15430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79846</xdr:rowOff>
    </xdr:from>
    <xdr:ext cx="405111" cy="259045"/>
    <xdr:sp macro="" textlink="">
      <xdr:nvSpPr>
        <xdr:cNvPr id="371" name="n_1mainValue【庁舎】&#10;有形固定資産減価償却率"/>
        <xdr:cNvSpPr txBox="1"/>
      </xdr:nvSpPr>
      <xdr:spPr>
        <a:xfrm>
          <a:off x="15266043"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2" name="正方形/長方形 3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3" name="正方形/長方形 3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4" name="正方形/長方形 3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5" name="正方形/長方形 3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6" name="正方形/長方形 3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7" name="正方形/長方形 3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8" name="正方形/長方形 3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9" name="正方形/長方形 3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0" name="テキスト ボックス 3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1" name="直線コネクタ 3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82" name="直線コネクタ 38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83" name="テキスト ボックス 38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4" name="直線コネクタ 38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5" name="テキスト ボックス 38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86" name="直線コネクタ 38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87" name="テキスト ボックス 38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88" name="直線コネクタ 38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89" name="テキスト ボックス 38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0" name="直線コネクタ 3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1" name="テキスト ボックス 3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393" name="直線コネクタ 392"/>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394"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395" name="直線コネクタ 394"/>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396"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397" name="直線コネクタ 396"/>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398"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399" name="フローチャート : 判断 398"/>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400" name="フローチャート : 判断 399"/>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401"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2" name="テキスト ボックス 4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3" name="テキスト ボックス 4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4" name="テキスト ボックス 4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5" name="テキスト ボックス 4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6" name="テキスト ボックス 4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34544</xdr:rowOff>
    </xdr:from>
    <xdr:to>
      <xdr:col>31</xdr:col>
      <xdr:colOff>85725</xdr:colOff>
      <xdr:row>104</xdr:row>
      <xdr:rowOff>136144</xdr:rowOff>
    </xdr:to>
    <xdr:sp macro="" textlink="">
      <xdr:nvSpPr>
        <xdr:cNvPr id="407" name="円/楕円 406"/>
        <xdr:cNvSpPr/>
      </xdr:nvSpPr>
      <xdr:spPr>
        <a:xfrm>
          <a:off x="21272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127271</xdr:rowOff>
    </xdr:from>
    <xdr:ext cx="469744" cy="259045"/>
    <xdr:sp macro="" textlink="">
      <xdr:nvSpPr>
        <xdr:cNvPr id="408" name="n_1mainValue【庁舎】&#10;一人当たり面積"/>
        <xdr:cNvSpPr txBox="1"/>
      </xdr:nvSpPr>
      <xdr:spPr>
        <a:xfrm>
          <a:off x="21075727" y="1795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09" name="正方形/長方形 4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0" name="正方形/長方形 4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1" name="テキスト ボックス 4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庁舎において、有形固定資産減価償却率が全国及び類似団体平均を上回っているため、施設の更新を見据えた計画的な維持管理を実施していく必要がある。</a:t>
          </a:r>
          <a:endParaRPr lang="ja-JP" altLang="ja-JP" sz="1400">
            <a:effectLst/>
          </a:endParaRPr>
        </a:p>
        <a:p>
          <a:r>
            <a:rPr kumimoji="1" lang="ja-JP" altLang="ja-JP" sz="1100">
              <a:solidFill>
                <a:schemeClr val="dk1"/>
              </a:solidFill>
              <a:effectLst/>
              <a:latin typeface="+mn-lt"/>
              <a:ea typeface="+mn-ea"/>
              <a:cs typeface="+mn-cs"/>
            </a:rPr>
            <a:t>　また、市民会館の一人当たり面積については、類似団体内で最も大きな数値となっているため、施設の更新の際には王寺町の現状にあった規模となるよう努める。</a:t>
          </a:r>
          <a:endParaRPr lang="ja-JP" altLang="ja-JP" sz="14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23,652
23,431
7.01
8,486,009
8,054,834
360,988
5,154,217
6,144,981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興住宅による人口増加や徴収率の高水準の維持などにより、０．６５と前年度より０．０１ポイント上昇し、類似団体の平均値まで改善した。今後も、財政力のさらなる強化のため、徴収率の維持（平成２８年度：９９．３％）や企業誘致・企業家支援策を講じ、税収増加等の歳入確保に努めるとともに、歳出の抑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119239</xdr:rowOff>
    </xdr:from>
    <xdr:to>
      <xdr:col>7</xdr:col>
      <xdr:colOff>152400</xdr:colOff>
      <xdr:row>42</xdr:row>
      <xdr:rowOff>132645</xdr:rowOff>
    </xdr:to>
    <xdr:cxnSp macro="">
      <xdr:nvCxnSpPr>
        <xdr:cNvPr id="68" name="直線コネクタ 67"/>
        <xdr:cNvCxnSpPr/>
      </xdr:nvCxnSpPr>
      <xdr:spPr>
        <a:xfrm flipV="1">
          <a:off x="4114800" y="732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132645</xdr:rowOff>
    </xdr:from>
    <xdr:to>
      <xdr:col>6</xdr:col>
      <xdr:colOff>0</xdr:colOff>
      <xdr:row>42</xdr:row>
      <xdr:rowOff>159455</xdr:rowOff>
    </xdr:to>
    <xdr:cxnSp macro="">
      <xdr:nvCxnSpPr>
        <xdr:cNvPr id="71" name="直線コネクタ 70"/>
        <xdr:cNvCxnSpPr/>
      </xdr:nvCxnSpPr>
      <xdr:spPr>
        <a:xfrm flipV="1">
          <a:off x="3225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159455</xdr:rowOff>
    </xdr:from>
    <xdr:to>
      <xdr:col>4</xdr:col>
      <xdr:colOff>482600</xdr:colOff>
      <xdr:row>43</xdr:row>
      <xdr:rowOff>1411</xdr:rowOff>
    </xdr:to>
    <xdr:cxnSp macro="">
      <xdr:nvCxnSpPr>
        <xdr:cNvPr id="74" name="直線コネクタ 73"/>
        <xdr:cNvCxnSpPr/>
      </xdr:nvCxnSpPr>
      <xdr:spPr>
        <a:xfrm flipV="1">
          <a:off x="2336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1411</xdr:rowOff>
    </xdr:from>
    <xdr:to>
      <xdr:col>3</xdr:col>
      <xdr:colOff>279400</xdr:colOff>
      <xdr:row>43</xdr:row>
      <xdr:rowOff>14817</xdr:rowOff>
    </xdr:to>
    <xdr:cxnSp macro="">
      <xdr:nvCxnSpPr>
        <xdr:cNvPr id="77" name="直線コネクタ 76"/>
        <xdr:cNvCxnSpPr/>
      </xdr:nvCxnSpPr>
      <xdr:spPr>
        <a:xfrm flipV="1">
          <a:off x="1447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87" name="円/楕円 86"/>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84966</xdr:rowOff>
    </xdr:from>
    <xdr:ext cx="762000" cy="259045"/>
    <xdr:sp macro="" textlink="">
      <xdr:nvSpPr>
        <xdr:cNvPr id="88" name="財政力該当値テキスト"/>
        <xdr:cNvSpPr txBox="1"/>
      </xdr:nvSpPr>
      <xdr:spPr>
        <a:xfrm>
          <a:off x="50419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81845</xdr:rowOff>
    </xdr:from>
    <xdr:to>
      <xdr:col>6</xdr:col>
      <xdr:colOff>50800</xdr:colOff>
      <xdr:row>43</xdr:row>
      <xdr:rowOff>11995</xdr:rowOff>
    </xdr:to>
    <xdr:sp macro="" textlink="">
      <xdr:nvSpPr>
        <xdr:cNvPr id="89" name="円/楕円 88"/>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168222</xdr:rowOff>
    </xdr:from>
    <xdr:ext cx="736600" cy="259045"/>
    <xdr:sp macro="" textlink="">
      <xdr:nvSpPr>
        <xdr:cNvPr id="90" name="テキスト ボックス 89"/>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108655</xdr:rowOff>
    </xdr:from>
    <xdr:to>
      <xdr:col>4</xdr:col>
      <xdr:colOff>533400</xdr:colOff>
      <xdr:row>43</xdr:row>
      <xdr:rowOff>38805</xdr:rowOff>
    </xdr:to>
    <xdr:sp macro="" textlink="">
      <xdr:nvSpPr>
        <xdr:cNvPr id="91" name="円/楕円 90"/>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23582</xdr:rowOff>
    </xdr:from>
    <xdr:ext cx="762000" cy="259045"/>
    <xdr:sp macro="" textlink="">
      <xdr:nvSpPr>
        <xdr:cNvPr id="92" name="テキスト ボックス 91"/>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122061</xdr:rowOff>
    </xdr:from>
    <xdr:to>
      <xdr:col>3</xdr:col>
      <xdr:colOff>330200</xdr:colOff>
      <xdr:row>43</xdr:row>
      <xdr:rowOff>52211</xdr:rowOff>
    </xdr:to>
    <xdr:sp macro="" textlink="">
      <xdr:nvSpPr>
        <xdr:cNvPr id="93" name="円/楕円 92"/>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36988</xdr:rowOff>
    </xdr:from>
    <xdr:ext cx="762000" cy="259045"/>
    <xdr:sp macro="" textlink="">
      <xdr:nvSpPr>
        <xdr:cNvPr id="94" name="テキスト ボックス 93"/>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運営費や介護給付費をはじめとした扶助費の増加等により、前年度より５．１％悪化し、９７．１％となった。類似団体内順位も１００団体中９１位と低いため、事務事業の見直しを更に進めるとともに、優先度の低い事務事業について、廃止・縮小を進め、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66</xdr:row>
      <xdr:rowOff>63246</xdr:rowOff>
    </xdr:to>
    <xdr:cxnSp macro="">
      <xdr:nvCxnSpPr>
        <xdr:cNvPr id="129" name="直線コネクタ 128"/>
        <xdr:cNvCxnSpPr/>
      </xdr:nvCxnSpPr>
      <xdr:spPr>
        <a:xfrm>
          <a:off x="4114800" y="11132820"/>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160020</xdr:rowOff>
    </xdr:from>
    <xdr:to>
      <xdr:col>6</xdr:col>
      <xdr:colOff>0</xdr:colOff>
      <xdr:row>65</xdr:row>
      <xdr:rowOff>104394</xdr:rowOff>
    </xdr:to>
    <xdr:cxnSp macro="">
      <xdr:nvCxnSpPr>
        <xdr:cNvPr id="132" name="直線コネクタ 131"/>
        <xdr:cNvCxnSpPr/>
      </xdr:nvCxnSpPr>
      <xdr:spPr>
        <a:xfrm flipV="1">
          <a:off x="3225800" y="111328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65786</xdr:rowOff>
    </xdr:from>
    <xdr:to>
      <xdr:col>4</xdr:col>
      <xdr:colOff>482600</xdr:colOff>
      <xdr:row>65</xdr:row>
      <xdr:rowOff>104394</xdr:rowOff>
    </xdr:to>
    <xdr:cxnSp macro="">
      <xdr:nvCxnSpPr>
        <xdr:cNvPr id="135" name="直線コネクタ 134"/>
        <xdr:cNvCxnSpPr/>
      </xdr:nvCxnSpPr>
      <xdr:spPr>
        <a:xfrm>
          <a:off x="2336800" y="112100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32004</xdr:rowOff>
    </xdr:from>
    <xdr:to>
      <xdr:col>3</xdr:col>
      <xdr:colOff>279400</xdr:colOff>
      <xdr:row>65</xdr:row>
      <xdr:rowOff>65786</xdr:rowOff>
    </xdr:to>
    <xdr:cxnSp macro="">
      <xdr:nvCxnSpPr>
        <xdr:cNvPr id="138" name="直線コネクタ 137"/>
        <xdr:cNvCxnSpPr/>
      </xdr:nvCxnSpPr>
      <xdr:spPr>
        <a:xfrm>
          <a:off x="1447800" y="111762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12446</xdr:rowOff>
    </xdr:from>
    <xdr:to>
      <xdr:col>7</xdr:col>
      <xdr:colOff>203200</xdr:colOff>
      <xdr:row>66</xdr:row>
      <xdr:rowOff>114046</xdr:rowOff>
    </xdr:to>
    <xdr:sp macro="" textlink="">
      <xdr:nvSpPr>
        <xdr:cNvPr id="148" name="円/楕円 147"/>
        <xdr:cNvSpPr/>
      </xdr:nvSpPr>
      <xdr:spPr>
        <a:xfrm>
          <a:off x="49022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155973</xdr:rowOff>
    </xdr:from>
    <xdr:ext cx="762000" cy="259045"/>
    <xdr:sp macro="" textlink="">
      <xdr:nvSpPr>
        <xdr:cNvPr id="149" name="財政構造の弾力性該当値テキスト"/>
        <xdr:cNvSpPr txBox="1"/>
      </xdr:nvSpPr>
      <xdr:spPr>
        <a:xfrm>
          <a:off x="5041900" y="1130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109220</xdr:rowOff>
    </xdr:from>
    <xdr:to>
      <xdr:col>6</xdr:col>
      <xdr:colOff>50800</xdr:colOff>
      <xdr:row>65</xdr:row>
      <xdr:rowOff>39370</xdr:rowOff>
    </xdr:to>
    <xdr:sp macro="" textlink="">
      <xdr:nvSpPr>
        <xdr:cNvPr id="150" name="円/楕円 149"/>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51" name="テキスト ボックス 150"/>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53594</xdr:rowOff>
    </xdr:from>
    <xdr:to>
      <xdr:col>4</xdr:col>
      <xdr:colOff>533400</xdr:colOff>
      <xdr:row>65</xdr:row>
      <xdr:rowOff>155194</xdr:rowOff>
    </xdr:to>
    <xdr:sp macro="" textlink="">
      <xdr:nvSpPr>
        <xdr:cNvPr id="152" name="円/楕円 151"/>
        <xdr:cNvSpPr/>
      </xdr:nvSpPr>
      <xdr:spPr>
        <a:xfrm>
          <a:off x="3175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139971</xdr:rowOff>
    </xdr:from>
    <xdr:ext cx="762000" cy="259045"/>
    <xdr:sp macro="" textlink="">
      <xdr:nvSpPr>
        <xdr:cNvPr id="153" name="テキスト ボックス 152"/>
        <xdr:cNvSpPr txBox="1"/>
      </xdr:nvSpPr>
      <xdr:spPr>
        <a:xfrm>
          <a:off x="2844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14986</xdr:rowOff>
    </xdr:from>
    <xdr:to>
      <xdr:col>3</xdr:col>
      <xdr:colOff>330200</xdr:colOff>
      <xdr:row>65</xdr:row>
      <xdr:rowOff>116586</xdr:rowOff>
    </xdr:to>
    <xdr:sp macro="" textlink="">
      <xdr:nvSpPr>
        <xdr:cNvPr id="154" name="円/楕円 153"/>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101363</xdr:rowOff>
    </xdr:from>
    <xdr:ext cx="762000" cy="259045"/>
    <xdr:sp macro="" textlink="">
      <xdr:nvSpPr>
        <xdr:cNvPr id="155" name="テキスト ボックス 154"/>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152654</xdr:rowOff>
    </xdr:from>
    <xdr:to>
      <xdr:col>2</xdr:col>
      <xdr:colOff>127000</xdr:colOff>
      <xdr:row>65</xdr:row>
      <xdr:rowOff>82804</xdr:rowOff>
    </xdr:to>
    <xdr:sp macro="" textlink="">
      <xdr:nvSpPr>
        <xdr:cNvPr id="156" name="円/楕円 155"/>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67581</xdr:rowOff>
    </xdr:from>
    <xdr:ext cx="762000" cy="259045"/>
    <xdr:sp macro="" textlink="">
      <xdr:nvSpPr>
        <xdr:cNvPr id="157" name="テキスト ボックス 156"/>
        <xdr:cNvSpPr txBox="1"/>
      </xdr:nvSpPr>
      <xdr:spPr>
        <a:xfrm>
          <a:off x="1066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[106,070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職員の採用や委託業務の増加により、人件費及び物件費の金額は増加傾向にあるが、類似団体平均を下回る結果となっている。今後も、内部事務経費の削減に取組み、物件費の抑制に努めることで、適正な水準を維持す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2742</xdr:rowOff>
    </xdr:from>
    <xdr:to>
      <xdr:col>7</xdr:col>
      <xdr:colOff>152400</xdr:colOff>
      <xdr:row>81</xdr:row>
      <xdr:rowOff>22944</xdr:rowOff>
    </xdr:to>
    <xdr:cxnSp macro="">
      <xdr:nvCxnSpPr>
        <xdr:cNvPr id="190" name="直線コネクタ 189"/>
        <xdr:cNvCxnSpPr/>
      </xdr:nvCxnSpPr>
      <xdr:spPr>
        <a:xfrm>
          <a:off x="4114800" y="13890192"/>
          <a:ext cx="838200" cy="2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130087</xdr:rowOff>
    </xdr:from>
    <xdr:to>
      <xdr:col>6</xdr:col>
      <xdr:colOff>0</xdr:colOff>
      <xdr:row>81</xdr:row>
      <xdr:rowOff>2742</xdr:rowOff>
    </xdr:to>
    <xdr:cxnSp macro="">
      <xdr:nvCxnSpPr>
        <xdr:cNvPr id="193" name="直線コネクタ 192"/>
        <xdr:cNvCxnSpPr/>
      </xdr:nvCxnSpPr>
      <xdr:spPr>
        <a:xfrm>
          <a:off x="3225800" y="13846087"/>
          <a:ext cx="889000" cy="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91315</xdr:rowOff>
    </xdr:from>
    <xdr:to>
      <xdr:col>4</xdr:col>
      <xdr:colOff>482600</xdr:colOff>
      <xdr:row>80</xdr:row>
      <xdr:rowOff>130087</xdr:rowOff>
    </xdr:to>
    <xdr:cxnSp macro="">
      <xdr:nvCxnSpPr>
        <xdr:cNvPr id="196" name="直線コネクタ 195"/>
        <xdr:cNvCxnSpPr/>
      </xdr:nvCxnSpPr>
      <xdr:spPr>
        <a:xfrm>
          <a:off x="2336800" y="13807315"/>
          <a:ext cx="889000" cy="3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89723</xdr:rowOff>
    </xdr:from>
    <xdr:to>
      <xdr:col>3</xdr:col>
      <xdr:colOff>279400</xdr:colOff>
      <xdr:row>80</xdr:row>
      <xdr:rowOff>91315</xdr:rowOff>
    </xdr:to>
    <xdr:cxnSp macro="">
      <xdr:nvCxnSpPr>
        <xdr:cNvPr id="199" name="直線コネクタ 198"/>
        <xdr:cNvCxnSpPr/>
      </xdr:nvCxnSpPr>
      <xdr:spPr>
        <a:xfrm>
          <a:off x="1447800" y="13805723"/>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143594</xdr:rowOff>
    </xdr:from>
    <xdr:to>
      <xdr:col>7</xdr:col>
      <xdr:colOff>203200</xdr:colOff>
      <xdr:row>81</xdr:row>
      <xdr:rowOff>73744</xdr:rowOff>
    </xdr:to>
    <xdr:sp macro="" textlink="">
      <xdr:nvSpPr>
        <xdr:cNvPr id="209" name="円/楕円 208"/>
        <xdr:cNvSpPr/>
      </xdr:nvSpPr>
      <xdr:spPr>
        <a:xfrm>
          <a:off x="4902200" y="138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160121</xdr:rowOff>
    </xdr:from>
    <xdr:ext cx="762000" cy="259045"/>
    <xdr:sp macro="" textlink="">
      <xdr:nvSpPr>
        <xdr:cNvPr id="210" name="人件費・物件費等の状況該当値テキスト"/>
        <xdr:cNvSpPr txBox="1"/>
      </xdr:nvSpPr>
      <xdr:spPr>
        <a:xfrm>
          <a:off x="5041900" y="1370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106,070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123392</xdr:rowOff>
    </xdr:from>
    <xdr:to>
      <xdr:col>6</xdr:col>
      <xdr:colOff>50800</xdr:colOff>
      <xdr:row>81</xdr:row>
      <xdr:rowOff>53542</xdr:rowOff>
    </xdr:to>
    <xdr:sp macro="" textlink="">
      <xdr:nvSpPr>
        <xdr:cNvPr id="211" name="円/楕円 210"/>
        <xdr:cNvSpPr/>
      </xdr:nvSpPr>
      <xdr:spPr>
        <a:xfrm>
          <a:off x="4064000" y="138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63719</xdr:rowOff>
    </xdr:from>
    <xdr:ext cx="736600" cy="259045"/>
    <xdr:sp macro="" textlink="">
      <xdr:nvSpPr>
        <xdr:cNvPr id="212" name="テキスト ボックス 211"/>
        <xdr:cNvSpPr txBox="1"/>
      </xdr:nvSpPr>
      <xdr:spPr>
        <a:xfrm>
          <a:off x="3733800" y="136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101,884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79287</xdr:rowOff>
    </xdr:from>
    <xdr:to>
      <xdr:col>4</xdr:col>
      <xdr:colOff>533400</xdr:colOff>
      <xdr:row>81</xdr:row>
      <xdr:rowOff>9437</xdr:rowOff>
    </xdr:to>
    <xdr:sp macro="" textlink="">
      <xdr:nvSpPr>
        <xdr:cNvPr id="213" name="円/楕円 212"/>
        <xdr:cNvSpPr/>
      </xdr:nvSpPr>
      <xdr:spPr>
        <a:xfrm>
          <a:off x="3175000" y="137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19614</xdr:rowOff>
    </xdr:from>
    <xdr:ext cx="762000" cy="259045"/>
    <xdr:sp macro="" textlink="">
      <xdr:nvSpPr>
        <xdr:cNvPr id="214" name="テキスト ボックス 213"/>
        <xdr:cNvSpPr txBox="1"/>
      </xdr:nvSpPr>
      <xdr:spPr>
        <a:xfrm>
          <a:off x="2844800" y="1356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92,745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40515</xdr:rowOff>
    </xdr:from>
    <xdr:to>
      <xdr:col>3</xdr:col>
      <xdr:colOff>330200</xdr:colOff>
      <xdr:row>80</xdr:row>
      <xdr:rowOff>142115</xdr:rowOff>
    </xdr:to>
    <xdr:sp macro="" textlink="">
      <xdr:nvSpPr>
        <xdr:cNvPr id="215" name="円/楕円 214"/>
        <xdr:cNvSpPr/>
      </xdr:nvSpPr>
      <xdr:spPr>
        <a:xfrm>
          <a:off x="2286000" y="1375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152292</xdr:rowOff>
    </xdr:from>
    <xdr:ext cx="762000" cy="259045"/>
    <xdr:sp macro="" textlink="">
      <xdr:nvSpPr>
        <xdr:cNvPr id="216" name="テキスト ボックス 215"/>
        <xdr:cNvSpPr txBox="1"/>
      </xdr:nvSpPr>
      <xdr:spPr>
        <a:xfrm>
          <a:off x="1955800" y="1352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84,711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38923</xdr:rowOff>
    </xdr:from>
    <xdr:to>
      <xdr:col>2</xdr:col>
      <xdr:colOff>127000</xdr:colOff>
      <xdr:row>80</xdr:row>
      <xdr:rowOff>140523</xdr:rowOff>
    </xdr:to>
    <xdr:sp macro="" textlink="">
      <xdr:nvSpPr>
        <xdr:cNvPr id="217" name="円/楕円 216"/>
        <xdr:cNvSpPr/>
      </xdr:nvSpPr>
      <xdr:spPr>
        <a:xfrm>
          <a:off x="1397000" y="1375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150700</xdr:rowOff>
    </xdr:from>
    <xdr:ext cx="762000" cy="259045"/>
    <xdr:sp macro="" textlink="">
      <xdr:nvSpPr>
        <xdr:cNvPr id="218" name="テキスト ボックス 217"/>
        <xdr:cNvSpPr txBox="1"/>
      </xdr:nvSpPr>
      <xdr:spPr>
        <a:xfrm>
          <a:off x="1066800" y="1352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類似団体平均より低い給与水準となっており、今後も人事院勧告等の動向を注視しながら、適切な水準を維持する。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74991</xdr:rowOff>
    </xdr:from>
    <xdr:to>
      <xdr:col>24</xdr:col>
      <xdr:colOff>558800</xdr:colOff>
      <xdr:row>83</xdr:row>
      <xdr:rowOff>75898</xdr:rowOff>
    </xdr:to>
    <xdr:cxnSp macro="">
      <xdr:nvCxnSpPr>
        <xdr:cNvPr id="254" name="直線コネクタ 253"/>
        <xdr:cNvCxnSpPr/>
      </xdr:nvCxnSpPr>
      <xdr:spPr>
        <a:xfrm flipV="1">
          <a:off x="16179800" y="14133891"/>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84</xdr:row>
      <xdr:rowOff>99786</xdr:rowOff>
    </xdr:to>
    <xdr:cxnSp macro="">
      <xdr:nvCxnSpPr>
        <xdr:cNvPr id="257" name="直線コネクタ 256"/>
        <xdr:cNvCxnSpPr/>
      </xdr:nvCxnSpPr>
      <xdr:spPr>
        <a:xfrm flipV="1">
          <a:off x="15290800" y="14306248"/>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76805</xdr:rowOff>
    </xdr:from>
    <xdr:to>
      <xdr:col>22</xdr:col>
      <xdr:colOff>203200</xdr:colOff>
      <xdr:row>84</xdr:row>
      <xdr:rowOff>99786</xdr:rowOff>
    </xdr:to>
    <xdr:cxnSp macro="">
      <xdr:nvCxnSpPr>
        <xdr:cNvPr id="260" name="直線コネクタ 259"/>
        <xdr:cNvCxnSpPr/>
      </xdr:nvCxnSpPr>
      <xdr:spPr>
        <a:xfrm>
          <a:off x="14401800" y="144786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76805</xdr:rowOff>
    </xdr:from>
    <xdr:to>
      <xdr:col>21</xdr:col>
      <xdr:colOff>0</xdr:colOff>
      <xdr:row>89</xdr:row>
      <xdr:rowOff>127302</xdr:rowOff>
    </xdr:to>
    <xdr:cxnSp macro="">
      <xdr:nvCxnSpPr>
        <xdr:cNvPr id="263" name="直線コネクタ 262"/>
        <xdr:cNvCxnSpPr/>
      </xdr:nvCxnSpPr>
      <xdr:spPr>
        <a:xfrm flipV="1">
          <a:off x="13512800" y="14478605"/>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73" name="円/楕円 272"/>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40718</xdr:rowOff>
    </xdr:from>
    <xdr:ext cx="762000" cy="259045"/>
    <xdr:sp macro="" textlink="">
      <xdr:nvSpPr>
        <xdr:cNvPr id="274"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25098</xdr:rowOff>
    </xdr:from>
    <xdr:to>
      <xdr:col>23</xdr:col>
      <xdr:colOff>457200</xdr:colOff>
      <xdr:row>83</xdr:row>
      <xdr:rowOff>126698</xdr:rowOff>
    </xdr:to>
    <xdr:sp macro="" textlink="">
      <xdr:nvSpPr>
        <xdr:cNvPr id="275" name="円/楕円 274"/>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76" name="テキスト ボックス 275"/>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48986</xdr:rowOff>
    </xdr:from>
    <xdr:to>
      <xdr:col>22</xdr:col>
      <xdr:colOff>254000</xdr:colOff>
      <xdr:row>84</xdr:row>
      <xdr:rowOff>150586</xdr:rowOff>
    </xdr:to>
    <xdr:sp macro="" textlink="">
      <xdr:nvSpPr>
        <xdr:cNvPr id="277" name="円/楕円 276"/>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160763</xdr:rowOff>
    </xdr:from>
    <xdr:ext cx="762000" cy="259045"/>
    <xdr:sp macro="" textlink="">
      <xdr:nvSpPr>
        <xdr:cNvPr id="278" name="テキスト ボックス 277"/>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26005</xdr:rowOff>
    </xdr:from>
    <xdr:to>
      <xdr:col>21</xdr:col>
      <xdr:colOff>50800</xdr:colOff>
      <xdr:row>84</xdr:row>
      <xdr:rowOff>127605</xdr:rowOff>
    </xdr:to>
    <xdr:sp macro="" textlink="">
      <xdr:nvSpPr>
        <xdr:cNvPr id="279" name="円/楕円 278"/>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137782</xdr:rowOff>
    </xdr:from>
    <xdr:ext cx="762000" cy="259045"/>
    <xdr:sp macro="" textlink="">
      <xdr:nvSpPr>
        <xdr:cNvPr id="280" name="テキスト ボックス 279"/>
        <xdr:cNvSpPr txBox="1"/>
      </xdr:nvSpPr>
      <xdr:spPr>
        <a:xfrm>
          <a:off x="14020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81" name="円/楕円 280"/>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16829</xdr:rowOff>
    </xdr:from>
    <xdr:ext cx="762000" cy="259045"/>
    <xdr:sp macro="" textlink="">
      <xdr:nvSpPr>
        <xdr:cNvPr id="282" name="テキスト ボックス 281"/>
        <xdr:cNvSpPr txBox="1"/>
      </xdr:nvSpPr>
      <xdr:spPr>
        <a:xfrm>
          <a:off x="13131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たな行政課題の解決や行政サービスの拡充を考慮した新規職員の採用等により、昨年度より数値は増加しているものの、類似団体平均を下回る水準を維持している。引き続き、組織改革等による効率的な体制を整え、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170997</xdr:rowOff>
    </xdr:from>
    <xdr:to>
      <xdr:col>24</xdr:col>
      <xdr:colOff>558800</xdr:colOff>
      <xdr:row>60</xdr:row>
      <xdr:rowOff>20229</xdr:rowOff>
    </xdr:to>
    <xdr:cxnSp macro="">
      <xdr:nvCxnSpPr>
        <xdr:cNvPr id="319" name="直線コネクタ 318"/>
        <xdr:cNvCxnSpPr/>
      </xdr:nvCxnSpPr>
      <xdr:spPr>
        <a:xfrm>
          <a:off x="16179800" y="10286547"/>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141696</xdr:rowOff>
    </xdr:from>
    <xdr:to>
      <xdr:col>23</xdr:col>
      <xdr:colOff>406400</xdr:colOff>
      <xdr:row>59</xdr:row>
      <xdr:rowOff>170997</xdr:rowOff>
    </xdr:to>
    <xdr:cxnSp macro="">
      <xdr:nvCxnSpPr>
        <xdr:cNvPr id="322" name="直線コネクタ 321"/>
        <xdr:cNvCxnSpPr/>
      </xdr:nvCxnSpPr>
      <xdr:spPr>
        <a:xfrm>
          <a:off x="15290800" y="10257246"/>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96883</xdr:rowOff>
    </xdr:from>
    <xdr:to>
      <xdr:col>22</xdr:col>
      <xdr:colOff>203200</xdr:colOff>
      <xdr:row>59</xdr:row>
      <xdr:rowOff>141696</xdr:rowOff>
    </xdr:to>
    <xdr:cxnSp macro="">
      <xdr:nvCxnSpPr>
        <xdr:cNvPr id="325" name="直線コネクタ 324"/>
        <xdr:cNvCxnSpPr/>
      </xdr:nvCxnSpPr>
      <xdr:spPr>
        <a:xfrm>
          <a:off x="14401800" y="1021243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26216</xdr:rowOff>
    </xdr:from>
    <xdr:to>
      <xdr:col>21</xdr:col>
      <xdr:colOff>0</xdr:colOff>
      <xdr:row>59</xdr:row>
      <xdr:rowOff>96883</xdr:rowOff>
    </xdr:to>
    <xdr:cxnSp macro="">
      <xdr:nvCxnSpPr>
        <xdr:cNvPr id="328" name="直線コネクタ 327"/>
        <xdr:cNvCxnSpPr/>
      </xdr:nvCxnSpPr>
      <xdr:spPr>
        <a:xfrm>
          <a:off x="13512800" y="10141766"/>
          <a:ext cx="889000" cy="7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140879</xdr:rowOff>
    </xdr:from>
    <xdr:to>
      <xdr:col>24</xdr:col>
      <xdr:colOff>609600</xdr:colOff>
      <xdr:row>60</xdr:row>
      <xdr:rowOff>71029</xdr:rowOff>
    </xdr:to>
    <xdr:sp macro="" textlink="">
      <xdr:nvSpPr>
        <xdr:cNvPr id="338" name="円/楕円 337"/>
        <xdr:cNvSpPr/>
      </xdr:nvSpPr>
      <xdr:spPr>
        <a:xfrm>
          <a:off x="169672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157406</xdr:rowOff>
    </xdr:from>
    <xdr:ext cx="762000" cy="259045"/>
    <xdr:sp macro="" textlink="">
      <xdr:nvSpPr>
        <xdr:cNvPr id="339" name="定員管理の状況該当値テキスト"/>
        <xdr:cNvSpPr txBox="1"/>
      </xdr:nvSpPr>
      <xdr:spPr>
        <a:xfrm>
          <a:off x="17106900" y="1010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120197</xdr:rowOff>
    </xdr:from>
    <xdr:to>
      <xdr:col>23</xdr:col>
      <xdr:colOff>457200</xdr:colOff>
      <xdr:row>60</xdr:row>
      <xdr:rowOff>50347</xdr:rowOff>
    </xdr:to>
    <xdr:sp macro="" textlink="">
      <xdr:nvSpPr>
        <xdr:cNvPr id="340" name="円/楕円 339"/>
        <xdr:cNvSpPr/>
      </xdr:nvSpPr>
      <xdr:spPr>
        <a:xfrm>
          <a:off x="16129000" y="102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60524</xdr:rowOff>
    </xdr:from>
    <xdr:ext cx="736600" cy="259045"/>
    <xdr:sp macro="" textlink="">
      <xdr:nvSpPr>
        <xdr:cNvPr id="341" name="テキスト ボックス 340"/>
        <xdr:cNvSpPr txBox="1"/>
      </xdr:nvSpPr>
      <xdr:spPr>
        <a:xfrm>
          <a:off x="15798800" y="10004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90896</xdr:rowOff>
    </xdr:from>
    <xdr:to>
      <xdr:col>22</xdr:col>
      <xdr:colOff>254000</xdr:colOff>
      <xdr:row>60</xdr:row>
      <xdr:rowOff>21046</xdr:rowOff>
    </xdr:to>
    <xdr:sp macro="" textlink="">
      <xdr:nvSpPr>
        <xdr:cNvPr id="342" name="円/楕円 341"/>
        <xdr:cNvSpPr/>
      </xdr:nvSpPr>
      <xdr:spPr>
        <a:xfrm>
          <a:off x="15240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31223</xdr:rowOff>
    </xdr:from>
    <xdr:ext cx="762000" cy="259045"/>
    <xdr:sp macro="" textlink="">
      <xdr:nvSpPr>
        <xdr:cNvPr id="343" name="テキスト ボックス 342"/>
        <xdr:cNvSpPr txBox="1"/>
      </xdr:nvSpPr>
      <xdr:spPr>
        <a:xfrm>
          <a:off x="14909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46083</xdr:rowOff>
    </xdr:from>
    <xdr:to>
      <xdr:col>21</xdr:col>
      <xdr:colOff>50800</xdr:colOff>
      <xdr:row>59</xdr:row>
      <xdr:rowOff>147683</xdr:rowOff>
    </xdr:to>
    <xdr:sp macro="" textlink="">
      <xdr:nvSpPr>
        <xdr:cNvPr id="344" name="円/楕円 343"/>
        <xdr:cNvSpPr/>
      </xdr:nvSpPr>
      <xdr:spPr>
        <a:xfrm>
          <a:off x="14351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157860</xdr:rowOff>
    </xdr:from>
    <xdr:ext cx="762000" cy="259045"/>
    <xdr:sp macro="" textlink="">
      <xdr:nvSpPr>
        <xdr:cNvPr id="345" name="テキスト ボックス 344"/>
        <xdr:cNvSpPr txBox="1"/>
      </xdr:nvSpPr>
      <xdr:spPr>
        <a:xfrm>
          <a:off x="14020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146866</xdr:rowOff>
    </xdr:from>
    <xdr:to>
      <xdr:col>19</xdr:col>
      <xdr:colOff>533400</xdr:colOff>
      <xdr:row>59</xdr:row>
      <xdr:rowOff>77016</xdr:rowOff>
    </xdr:to>
    <xdr:sp macro="" textlink="">
      <xdr:nvSpPr>
        <xdr:cNvPr id="346" name="円/楕円 345"/>
        <xdr:cNvSpPr/>
      </xdr:nvSpPr>
      <xdr:spPr>
        <a:xfrm>
          <a:off x="13462000" y="1009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87193</xdr:rowOff>
    </xdr:from>
    <xdr:ext cx="762000" cy="259045"/>
    <xdr:sp macro="" textlink="">
      <xdr:nvSpPr>
        <xdr:cNvPr id="347" name="テキスト ボックス 346"/>
        <xdr:cNvSpPr txBox="1"/>
      </xdr:nvSpPr>
      <xdr:spPr>
        <a:xfrm>
          <a:off x="13131800" y="985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まで、類似団体の平均を上回っていたが、地方債の繰上償還や有利な交付税措置のある地方債の活用等により、年々比率が改善し、類似団体及び全国平均を下回る結果となった。今後とも、急激な悪化を防ぐため、新規発行の抑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122428</xdr:rowOff>
    </xdr:from>
    <xdr:to>
      <xdr:col>24</xdr:col>
      <xdr:colOff>558800</xdr:colOff>
      <xdr:row>39</xdr:row>
      <xdr:rowOff>105410</xdr:rowOff>
    </xdr:to>
    <xdr:cxnSp macro="">
      <xdr:nvCxnSpPr>
        <xdr:cNvPr id="379" name="直線コネクタ 378"/>
        <xdr:cNvCxnSpPr/>
      </xdr:nvCxnSpPr>
      <xdr:spPr>
        <a:xfrm flipV="1">
          <a:off x="16179800" y="6637528"/>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41</xdr:row>
      <xdr:rowOff>13462</xdr:rowOff>
    </xdr:to>
    <xdr:cxnSp macro="">
      <xdr:nvCxnSpPr>
        <xdr:cNvPr id="382" name="直線コネクタ 381"/>
        <xdr:cNvCxnSpPr/>
      </xdr:nvCxnSpPr>
      <xdr:spPr>
        <a:xfrm flipV="1">
          <a:off x="15290800" y="679196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42</xdr:row>
      <xdr:rowOff>112268</xdr:rowOff>
    </xdr:to>
    <xdr:cxnSp macro="">
      <xdr:nvCxnSpPr>
        <xdr:cNvPr id="385" name="直線コネクタ 384"/>
        <xdr:cNvCxnSpPr/>
      </xdr:nvCxnSpPr>
      <xdr:spPr>
        <a:xfrm flipV="1">
          <a:off x="14401800" y="7042912"/>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112268</xdr:rowOff>
    </xdr:from>
    <xdr:to>
      <xdr:col>21</xdr:col>
      <xdr:colOff>0</xdr:colOff>
      <xdr:row>43</xdr:row>
      <xdr:rowOff>162814</xdr:rowOff>
    </xdr:to>
    <xdr:cxnSp macro="">
      <xdr:nvCxnSpPr>
        <xdr:cNvPr id="388" name="直線コネクタ 387"/>
        <xdr:cNvCxnSpPr/>
      </xdr:nvCxnSpPr>
      <xdr:spPr>
        <a:xfrm flipV="1">
          <a:off x="13512800" y="731316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71628</xdr:rowOff>
    </xdr:from>
    <xdr:to>
      <xdr:col>24</xdr:col>
      <xdr:colOff>609600</xdr:colOff>
      <xdr:row>39</xdr:row>
      <xdr:rowOff>1778</xdr:rowOff>
    </xdr:to>
    <xdr:sp macro="" textlink="">
      <xdr:nvSpPr>
        <xdr:cNvPr id="398" name="円/楕円 397"/>
        <xdr:cNvSpPr/>
      </xdr:nvSpPr>
      <xdr:spPr>
        <a:xfrm>
          <a:off x="16967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88155</xdr:rowOff>
    </xdr:from>
    <xdr:ext cx="762000" cy="259045"/>
    <xdr:sp macro="" textlink="">
      <xdr:nvSpPr>
        <xdr:cNvPr id="399" name="公債費負担の状況該当値テキスト"/>
        <xdr:cNvSpPr txBox="1"/>
      </xdr:nvSpPr>
      <xdr:spPr>
        <a:xfrm>
          <a:off x="17106900" y="643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400" name="円/楕円 399"/>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401" name="テキスト ボックス 400"/>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2" name="円/楕円 401"/>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49039</xdr:rowOff>
    </xdr:from>
    <xdr:ext cx="762000" cy="259045"/>
    <xdr:sp macro="" textlink="">
      <xdr:nvSpPr>
        <xdr:cNvPr id="403" name="テキスト ボックス 402"/>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61468</xdr:rowOff>
    </xdr:from>
    <xdr:to>
      <xdr:col>21</xdr:col>
      <xdr:colOff>50800</xdr:colOff>
      <xdr:row>42</xdr:row>
      <xdr:rowOff>163068</xdr:rowOff>
    </xdr:to>
    <xdr:sp macro="" textlink="">
      <xdr:nvSpPr>
        <xdr:cNvPr id="404" name="円/楕円 403"/>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147845</xdr:rowOff>
    </xdr:from>
    <xdr:ext cx="762000" cy="259045"/>
    <xdr:sp macro="" textlink="">
      <xdr:nvSpPr>
        <xdr:cNvPr id="405" name="テキスト ボックス 404"/>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112014</xdr:rowOff>
    </xdr:from>
    <xdr:to>
      <xdr:col>19</xdr:col>
      <xdr:colOff>533400</xdr:colOff>
      <xdr:row>44</xdr:row>
      <xdr:rowOff>42164</xdr:rowOff>
    </xdr:to>
    <xdr:sp macro="" textlink="">
      <xdr:nvSpPr>
        <xdr:cNvPr id="406" name="円/楕円 405"/>
        <xdr:cNvSpPr/>
      </xdr:nvSpPr>
      <xdr:spPr>
        <a:xfrm>
          <a:off x="13462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26941</xdr:rowOff>
    </xdr:from>
    <xdr:ext cx="762000" cy="259045"/>
    <xdr:sp macro="" textlink="">
      <xdr:nvSpPr>
        <xdr:cNvPr id="407" name="テキスト ボックス 406"/>
        <xdr:cNvSpPr txBox="1"/>
      </xdr:nvSpPr>
      <xdr:spPr>
        <a:xfrm>
          <a:off x="13131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a:rPr>
            <a:t>　将来負担比率が－％となっている主な要因としては、平成２３年度から平成２５年度にかけて高金利の地方債の繰上償還をしたことによる地方債残高の縮減に加え、財政調整基金及び減債基金の積立による充当可能財源の増加があげられる。今後も、経常経費の削減や計画性のある健全な財政運営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9"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0" name="フローチャート : 判断 439"/>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1" name="フローチャート : 判断 440"/>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2" name="テキスト ボックス 441"/>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3" name="フローチャート : 判断 442"/>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4" name="テキスト ボックス 443"/>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5" name="フローチャート : 判断 444"/>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6" name="テキスト ボックス 445"/>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7" name="フローチャート : 判断 446"/>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8" name="テキスト ボックス 447"/>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23,652
23,431
7.01
8,486,009
8,054,834
360,988
5,154,217
6,144,981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比率については、２２．９％と類似団体平均を下回っている。行政課題の解決や住民サービスの拡充等のため、職員の新規採用を実施しており、人件費の割合は増加傾向にあるが、今後も平均値を下回る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85852</xdr:rowOff>
    </xdr:from>
    <xdr:to>
      <xdr:col>7</xdr:col>
      <xdr:colOff>15875</xdr:colOff>
      <xdr:row>36</xdr:row>
      <xdr:rowOff>145288</xdr:rowOff>
    </xdr:to>
    <xdr:cxnSp macro="">
      <xdr:nvCxnSpPr>
        <xdr:cNvPr id="64" name="直線コネクタ 63"/>
        <xdr:cNvCxnSpPr/>
      </xdr:nvCxnSpPr>
      <xdr:spPr>
        <a:xfrm>
          <a:off x="3987800" y="62580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85852</xdr:rowOff>
    </xdr:to>
    <xdr:cxnSp macro="">
      <xdr:nvCxnSpPr>
        <xdr:cNvPr id="67" name="直線コネクタ 66"/>
        <xdr:cNvCxnSpPr/>
      </xdr:nvCxnSpPr>
      <xdr:spPr>
        <a:xfrm>
          <a:off x="3098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44704</xdr:rowOff>
    </xdr:from>
    <xdr:to>
      <xdr:col>4</xdr:col>
      <xdr:colOff>346075</xdr:colOff>
      <xdr:row>36</xdr:row>
      <xdr:rowOff>81280</xdr:rowOff>
    </xdr:to>
    <xdr:cxnSp macro="">
      <xdr:nvCxnSpPr>
        <xdr:cNvPr id="70" name="直線コネクタ 69"/>
        <xdr:cNvCxnSpPr/>
      </xdr:nvCxnSpPr>
      <xdr:spPr>
        <a:xfrm>
          <a:off x="2209800" y="6216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26416</xdr:rowOff>
    </xdr:from>
    <xdr:to>
      <xdr:col>3</xdr:col>
      <xdr:colOff>142875</xdr:colOff>
      <xdr:row>36</xdr:row>
      <xdr:rowOff>44704</xdr:rowOff>
    </xdr:to>
    <xdr:cxnSp macro="">
      <xdr:nvCxnSpPr>
        <xdr:cNvPr id="73" name="直線コネクタ 72"/>
        <xdr:cNvCxnSpPr/>
      </xdr:nvCxnSpPr>
      <xdr:spPr>
        <a:xfrm>
          <a:off x="1320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83" name="円/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35052</xdr:rowOff>
    </xdr:from>
    <xdr:to>
      <xdr:col>5</xdr:col>
      <xdr:colOff>600075</xdr:colOff>
      <xdr:row>36</xdr:row>
      <xdr:rowOff>136652</xdr:rowOff>
    </xdr:to>
    <xdr:sp macro="" textlink="">
      <xdr:nvSpPr>
        <xdr:cNvPr id="85" name="円/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146829</xdr:rowOff>
    </xdr:from>
    <xdr:ext cx="736600" cy="259045"/>
    <xdr:sp macro="" textlink="">
      <xdr:nvSpPr>
        <xdr:cNvPr id="86" name="テキスト ボックス 85"/>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7" name="円/楕円 86"/>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88" name="テキスト ボックス 87"/>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165354</xdr:rowOff>
    </xdr:from>
    <xdr:to>
      <xdr:col>3</xdr:col>
      <xdr:colOff>193675</xdr:colOff>
      <xdr:row>36</xdr:row>
      <xdr:rowOff>95504</xdr:rowOff>
    </xdr:to>
    <xdr:sp macro="" textlink="">
      <xdr:nvSpPr>
        <xdr:cNvPr id="89" name="円/楕円 88"/>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105681</xdr:rowOff>
    </xdr:from>
    <xdr:ext cx="762000" cy="259045"/>
    <xdr:sp macro="" textlink="">
      <xdr:nvSpPr>
        <xdr:cNvPr id="90" name="テキスト ボックス 89"/>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147066</xdr:rowOff>
    </xdr:from>
    <xdr:to>
      <xdr:col>1</xdr:col>
      <xdr:colOff>676275</xdr:colOff>
      <xdr:row>36</xdr:row>
      <xdr:rowOff>77216</xdr:rowOff>
    </xdr:to>
    <xdr:sp macro="" textlink="">
      <xdr:nvSpPr>
        <xdr:cNvPr id="91" name="円/楕円 90"/>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87393</xdr:rowOff>
    </xdr:from>
    <xdr:ext cx="762000" cy="259045"/>
    <xdr:sp macro="" textlink="">
      <xdr:nvSpPr>
        <xdr:cNvPr id="92" name="テキスト ボックス 91"/>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平成２７年度より数値は悪化し、１７．２％と類似団体平均を上回る水準となった。引き続き内部事務経費の削減に取組み、類似団体平均を下回る水準となるよう努める。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100330</xdr:rowOff>
    </xdr:from>
    <xdr:to>
      <xdr:col>24</xdr:col>
      <xdr:colOff>31750</xdr:colOff>
      <xdr:row>16</xdr:row>
      <xdr:rowOff>27940</xdr:rowOff>
    </xdr:to>
    <xdr:cxnSp macro="">
      <xdr:nvCxnSpPr>
        <xdr:cNvPr id="125" name="直線コネクタ 124"/>
        <xdr:cNvCxnSpPr/>
      </xdr:nvCxnSpPr>
      <xdr:spPr>
        <a:xfrm>
          <a:off x="15671800" y="26720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100330</xdr:rowOff>
    </xdr:from>
    <xdr:to>
      <xdr:col>22</xdr:col>
      <xdr:colOff>565150</xdr:colOff>
      <xdr:row>15</xdr:row>
      <xdr:rowOff>146050</xdr:rowOff>
    </xdr:to>
    <xdr:cxnSp macro="">
      <xdr:nvCxnSpPr>
        <xdr:cNvPr id="128" name="直線コネクタ 127"/>
        <xdr:cNvCxnSpPr/>
      </xdr:nvCxnSpPr>
      <xdr:spPr>
        <a:xfrm flipV="1">
          <a:off x="14782800" y="267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16510</xdr:rowOff>
    </xdr:from>
    <xdr:to>
      <xdr:col>21</xdr:col>
      <xdr:colOff>361950</xdr:colOff>
      <xdr:row>15</xdr:row>
      <xdr:rowOff>146050</xdr:rowOff>
    </xdr:to>
    <xdr:cxnSp macro="">
      <xdr:nvCxnSpPr>
        <xdr:cNvPr id="131" name="直線コネクタ 130"/>
        <xdr:cNvCxnSpPr/>
      </xdr:nvCxnSpPr>
      <xdr:spPr>
        <a:xfrm>
          <a:off x="13893800" y="25882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16510</xdr:rowOff>
    </xdr:to>
    <xdr:cxnSp macro="">
      <xdr:nvCxnSpPr>
        <xdr:cNvPr id="134" name="直線コネクタ 133"/>
        <xdr:cNvCxnSpPr/>
      </xdr:nvCxnSpPr>
      <xdr:spPr>
        <a:xfrm>
          <a:off x="13004800" y="252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148590</xdr:rowOff>
    </xdr:from>
    <xdr:to>
      <xdr:col>24</xdr:col>
      <xdr:colOff>82550</xdr:colOff>
      <xdr:row>16</xdr:row>
      <xdr:rowOff>78740</xdr:rowOff>
    </xdr:to>
    <xdr:sp macro="" textlink="">
      <xdr:nvSpPr>
        <xdr:cNvPr id="144" name="円/楕円 143"/>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120667</xdr:rowOff>
    </xdr:from>
    <xdr:ext cx="762000" cy="259045"/>
    <xdr:sp macro="" textlink="">
      <xdr:nvSpPr>
        <xdr:cNvPr id="145" name="物件費該当値テキスト"/>
        <xdr:cNvSpPr txBox="1"/>
      </xdr:nvSpPr>
      <xdr:spPr>
        <a:xfrm>
          <a:off x="165989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49530</xdr:rowOff>
    </xdr:from>
    <xdr:to>
      <xdr:col>22</xdr:col>
      <xdr:colOff>615950</xdr:colOff>
      <xdr:row>15</xdr:row>
      <xdr:rowOff>151130</xdr:rowOff>
    </xdr:to>
    <xdr:sp macro="" textlink="">
      <xdr:nvSpPr>
        <xdr:cNvPr id="146" name="円/楕円 145"/>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161307</xdr:rowOff>
    </xdr:from>
    <xdr:ext cx="736600" cy="259045"/>
    <xdr:sp macro="" textlink="">
      <xdr:nvSpPr>
        <xdr:cNvPr id="147" name="テキスト ボックス 146"/>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48" name="円/楕円 147"/>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49" name="テキスト ボックス 148"/>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137160</xdr:rowOff>
    </xdr:from>
    <xdr:to>
      <xdr:col>20</xdr:col>
      <xdr:colOff>209550</xdr:colOff>
      <xdr:row>15</xdr:row>
      <xdr:rowOff>67310</xdr:rowOff>
    </xdr:to>
    <xdr:sp macro="" textlink="">
      <xdr:nvSpPr>
        <xdr:cNvPr id="150" name="円/楕円 149"/>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77487</xdr:rowOff>
    </xdr:from>
    <xdr:ext cx="762000" cy="259045"/>
    <xdr:sp macro="" textlink="">
      <xdr:nvSpPr>
        <xdr:cNvPr id="151" name="テキスト ボックス 150"/>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比率については、８．２％と前年度より増加しているが、類似団体平均を下回る水準を維持している。増加要因としては、保育所運営費の増加や、子ども医療費助成の増加、介護給付費の増加などがあげられるが、今後も急激な増加とならないよう注視しながら、適正な水準の維持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76200</xdr:rowOff>
    </xdr:from>
    <xdr:to>
      <xdr:col>7</xdr:col>
      <xdr:colOff>15875</xdr:colOff>
      <xdr:row>56</xdr:row>
      <xdr:rowOff>139700</xdr:rowOff>
    </xdr:to>
    <xdr:cxnSp macro="">
      <xdr:nvCxnSpPr>
        <xdr:cNvPr id="186" name="直線コネクタ 185"/>
        <xdr:cNvCxnSpPr/>
      </xdr:nvCxnSpPr>
      <xdr:spPr>
        <a:xfrm>
          <a:off x="3987800" y="9677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76200</xdr:rowOff>
    </xdr:to>
    <xdr:cxnSp macro="">
      <xdr:nvCxnSpPr>
        <xdr:cNvPr id="189" name="直線コネクタ 188"/>
        <xdr:cNvCxnSpPr/>
      </xdr:nvCxnSpPr>
      <xdr:spPr>
        <a:xfrm>
          <a:off x="3098800" y="953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107950</xdr:rowOff>
    </xdr:to>
    <xdr:cxnSp macro="">
      <xdr:nvCxnSpPr>
        <xdr:cNvPr id="192" name="直線コネクタ 191"/>
        <xdr:cNvCxnSpPr/>
      </xdr:nvCxnSpPr>
      <xdr:spPr>
        <a:xfrm>
          <a:off x="2209800" y="9423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114300</xdr:rowOff>
    </xdr:from>
    <xdr:to>
      <xdr:col>3</xdr:col>
      <xdr:colOff>142875</xdr:colOff>
      <xdr:row>54</xdr:row>
      <xdr:rowOff>165100</xdr:rowOff>
    </xdr:to>
    <xdr:cxnSp macro="">
      <xdr:nvCxnSpPr>
        <xdr:cNvPr id="195" name="直線コネクタ 194"/>
        <xdr:cNvCxnSpPr/>
      </xdr:nvCxnSpPr>
      <xdr:spPr>
        <a:xfrm>
          <a:off x="1320800" y="937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205" name="円/楕円 204"/>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6"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25400</xdr:rowOff>
    </xdr:from>
    <xdr:to>
      <xdr:col>5</xdr:col>
      <xdr:colOff>600075</xdr:colOff>
      <xdr:row>56</xdr:row>
      <xdr:rowOff>127000</xdr:rowOff>
    </xdr:to>
    <xdr:sp macro="" textlink="">
      <xdr:nvSpPr>
        <xdr:cNvPr id="207" name="円/楕円 206"/>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137177</xdr:rowOff>
    </xdr:from>
    <xdr:ext cx="736600" cy="259045"/>
    <xdr:sp macro="" textlink="">
      <xdr:nvSpPr>
        <xdr:cNvPr id="208" name="テキスト ボックス 207"/>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09" name="円/楕円 208"/>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0" name="テキスト ボックス 209"/>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1" name="円/楕円 210"/>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2" name="テキスト ボックス 21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63500</xdr:rowOff>
    </xdr:from>
    <xdr:to>
      <xdr:col>1</xdr:col>
      <xdr:colOff>676275</xdr:colOff>
      <xdr:row>54</xdr:row>
      <xdr:rowOff>165100</xdr:rowOff>
    </xdr:to>
    <xdr:sp macro="" textlink="">
      <xdr:nvSpPr>
        <xdr:cNvPr id="213" name="円/楕円 212"/>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3827</xdr:rowOff>
    </xdr:from>
    <xdr:ext cx="762000" cy="259045"/>
    <xdr:sp macro="" textlink="">
      <xdr:nvSpPr>
        <xdr:cNvPr id="214" name="テキスト ボックス 213"/>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数値は前年度より悪化し、１８．８％となった。主な要因としては、他会計への繰出金が影響しており、特に割合の高い下水道事業については、経費削減をするとともに、独立採算制の原則に立ち返った適正な料金設定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59</xdr:row>
      <xdr:rowOff>16510</xdr:rowOff>
    </xdr:to>
    <xdr:cxnSp macro="">
      <xdr:nvCxnSpPr>
        <xdr:cNvPr id="247" name="直線コネクタ 246"/>
        <xdr:cNvCxnSpPr/>
      </xdr:nvCxnSpPr>
      <xdr:spPr>
        <a:xfrm>
          <a:off x="15671800" y="10071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58</xdr:row>
      <xdr:rowOff>149860</xdr:rowOff>
    </xdr:to>
    <xdr:cxnSp macro="">
      <xdr:nvCxnSpPr>
        <xdr:cNvPr id="250" name="直線コネクタ 249"/>
        <xdr:cNvCxnSpPr/>
      </xdr:nvCxnSpPr>
      <xdr:spPr>
        <a:xfrm flipV="1">
          <a:off x="14782800" y="1007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119380</xdr:rowOff>
    </xdr:from>
    <xdr:to>
      <xdr:col>21</xdr:col>
      <xdr:colOff>361950</xdr:colOff>
      <xdr:row>58</xdr:row>
      <xdr:rowOff>149860</xdr:rowOff>
    </xdr:to>
    <xdr:cxnSp macro="">
      <xdr:nvCxnSpPr>
        <xdr:cNvPr id="253" name="直線コネクタ 252"/>
        <xdr:cNvCxnSpPr/>
      </xdr:nvCxnSpPr>
      <xdr:spPr>
        <a:xfrm>
          <a:off x="13893800" y="1006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50800</xdr:rowOff>
    </xdr:from>
    <xdr:to>
      <xdr:col>20</xdr:col>
      <xdr:colOff>158750</xdr:colOff>
      <xdr:row>58</xdr:row>
      <xdr:rowOff>119380</xdr:rowOff>
    </xdr:to>
    <xdr:cxnSp macro="">
      <xdr:nvCxnSpPr>
        <xdr:cNvPr id="256" name="直線コネクタ 255"/>
        <xdr:cNvCxnSpPr/>
      </xdr:nvCxnSpPr>
      <xdr:spPr>
        <a:xfrm>
          <a:off x="13004800" y="999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137160</xdr:rowOff>
    </xdr:from>
    <xdr:to>
      <xdr:col>24</xdr:col>
      <xdr:colOff>82550</xdr:colOff>
      <xdr:row>59</xdr:row>
      <xdr:rowOff>67310</xdr:rowOff>
    </xdr:to>
    <xdr:sp macro="" textlink="">
      <xdr:nvSpPr>
        <xdr:cNvPr id="266" name="円/楕円 265"/>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109237</xdr:rowOff>
    </xdr:from>
    <xdr:ext cx="762000" cy="259045"/>
    <xdr:sp macro="" textlink="">
      <xdr:nvSpPr>
        <xdr:cNvPr id="267" name="その他該当値テキスト"/>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68" name="円/楕円 267"/>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69" name="テキスト ボックス 268"/>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99060</xdr:rowOff>
    </xdr:from>
    <xdr:to>
      <xdr:col>21</xdr:col>
      <xdr:colOff>412750</xdr:colOff>
      <xdr:row>59</xdr:row>
      <xdr:rowOff>29210</xdr:rowOff>
    </xdr:to>
    <xdr:sp macro="" textlink="">
      <xdr:nvSpPr>
        <xdr:cNvPr id="270" name="円/楕円 269"/>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13987</xdr:rowOff>
    </xdr:from>
    <xdr:ext cx="762000" cy="259045"/>
    <xdr:sp macro="" textlink="">
      <xdr:nvSpPr>
        <xdr:cNvPr id="271" name="テキスト ボックス 270"/>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68580</xdr:rowOff>
    </xdr:from>
    <xdr:to>
      <xdr:col>20</xdr:col>
      <xdr:colOff>209550</xdr:colOff>
      <xdr:row>58</xdr:row>
      <xdr:rowOff>170180</xdr:rowOff>
    </xdr:to>
    <xdr:sp macro="" textlink="">
      <xdr:nvSpPr>
        <xdr:cNvPr id="272" name="円/楕円 271"/>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154957</xdr:rowOff>
    </xdr:from>
    <xdr:ext cx="762000" cy="259045"/>
    <xdr:sp macro="" textlink="">
      <xdr:nvSpPr>
        <xdr:cNvPr id="273" name="テキスト ボックス 272"/>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4" name="円/楕円 273"/>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75" name="テキスト ボックス 274"/>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５年間とも、類似団体平均を大きく上回る結果が続いている。その要因としては、老人福祉施設、休日診療、火葬場、ごみ処理、し尿処理、常備消防など、一部事務組合で行っている業務が多岐にわたり、類似団体の中でも一部事務組合に対する負担金の割合が多いためである。今後も、分担金や補助金の基準を見直すなど、数値の改善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152146</xdr:rowOff>
    </xdr:from>
    <xdr:to>
      <xdr:col>24</xdr:col>
      <xdr:colOff>31750</xdr:colOff>
      <xdr:row>37</xdr:row>
      <xdr:rowOff>156718</xdr:rowOff>
    </xdr:to>
    <xdr:cxnSp macro="">
      <xdr:nvCxnSpPr>
        <xdr:cNvPr id="305" name="直線コネクタ 304"/>
        <xdr:cNvCxnSpPr/>
      </xdr:nvCxnSpPr>
      <xdr:spPr>
        <a:xfrm>
          <a:off x="15671800" y="64957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152146</xdr:rowOff>
    </xdr:from>
    <xdr:to>
      <xdr:col>22</xdr:col>
      <xdr:colOff>565150</xdr:colOff>
      <xdr:row>38</xdr:row>
      <xdr:rowOff>17272</xdr:rowOff>
    </xdr:to>
    <xdr:cxnSp macro="">
      <xdr:nvCxnSpPr>
        <xdr:cNvPr id="308" name="直線コネクタ 307"/>
        <xdr:cNvCxnSpPr/>
      </xdr:nvCxnSpPr>
      <xdr:spPr>
        <a:xfrm flipV="1">
          <a:off x="14782800" y="6495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17272</xdr:rowOff>
    </xdr:from>
    <xdr:to>
      <xdr:col>21</xdr:col>
      <xdr:colOff>361950</xdr:colOff>
      <xdr:row>38</xdr:row>
      <xdr:rowOff>17272</xdr:rowOff>
    </xdr:to>
    <xdr:cxnSp macro="">
      <xdr:nvCxnSpPr>
        <xdr:cNvPr id="311" name="直線コネクタ 310"/>
        <xdr:cNvCxnSpPr/>
      </xdr:nvCxnSpPr>
      <xdr:spPr>
        <a:xfrm>
          <a:off x="13893800" y="6532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17272</xdr:rowOff>
    </xdr:from>
    <xdr:to>
      <xdr:col>20</xdr:col>
      <xdr:colOff>158750</xdr:colOff>
      <xdr:row>38</xdr:row>
      <xdr:rowOff>40132</xdr:rowOff>
    </xdr:to>
    <xdr:cxnSp macro="">
      <xdr:nvCxnSpPr>
        <xdr:cNvPr id="314" name="直線コネクタ 313"/>
        <xdr:cNvCxnSpPr/>
      </xdr:nvCxnSpPr>
      <xdr:spPr>
        <a:xfrm flipV="1">
          <a:off x="13004800" y="6532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105918</xdr:rowOff>
    </xdr:from>
    <xdr:to>
      <xdr:col>24</xdr:col>
      <xdr:colOff>82550</xdr:colOff>
      <xdr:row>38</xdr:row>
      <xdr:rowOff>36068</xdr:rowOff>
    </xdr:to>
    <xdr:sp macro="" textlink="">
      <xdr:nvSpPr>
        <xdr:cNvPr id="324" name="円/楕円 323"/>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77995</xdr:rowOff>
    </xdr:from>
    <xdr:ext cx="762000" cy="259045"/>
    <xdr:sp macro="" textlink="">
      <xdr:nvSpPr>
        <xdr:cNvPr id="325"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101346</xdr:rowOff>
    </xdr:from>
    <xdr:to>
      <xdr:col>22</xdr:col>
      <xdr:colOff>615950</xdr:colOff>
      <xdr:row>38</xdr:row>
      <xdr:rowOff>31496</xdr:rowOff>
    </xdr:to>
    <xdr:sp macro="" textlink="">
      <xdr:nvSpPr>
        <xdr:cNvPr id="326" name="円/楕円 325"/>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16273</xdr:rowOff>
    </xdr:from>
    <xdr:ext cx="736600" cy="259045"/>
    <xdr:sp macro="" textlink="">
      <xdr:nvSpPr>
        <xdr:cNvPr id="327" name="テキスト ボックス 326"/>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137922</xdr:rowOff>
    </xdr:from>
    <xdr:to>
      <xdr:col>21</xdr:col>
      <xdr:colOff>412750</xdr:colOff>
      <xdr:row>38</xdr:row>
      <xdr:rowOff>68072</xdr:rowOff>
    </xdr:to>
    <xdr:sp macro="" textlink="">
      <xdr:nvSpPr>
        <xdr:cNvPr id="328" name="円/楕円 327"/>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52849</xdr:rowOff>
    </xdr:from>
    <xdr:ext cx="762000" cy="259045"/>
    <xdr:sp macro="" textlink="">
      <xdr:nvSpPr>
        <xdr:cNvPr id="329" name="テキスト ボックス 328"/>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137922</xdr:rowOff>
    </xdr:from>
    <xdr:to>
      <xdr:col>20</xdr:col>
      <xdr:colOff>209550</xdr:colOff>
      <xdr:row>38</xdr:row>
      <xdr:rowOff>68072</xdr:rowOff>
    </xdr:to>
    <xdr:sp macro="" textlink="">
      <xdr:nvSpPr>
        <xdr:cNvPr id="330" name="円/楕円 329"/>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52849</xdr:rowOff>
    </xdr:from>
    <xdr:ext cx="762000" cy="259045"/>
    <xdr:sp macro="" textlink="">
      <xdr:nvSpPr>
        <xdr:cNvPr id="331" name="テキスト ボックス 330"/>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160782</xdr:rowOff>
    </xdr:from>
    <xdr:to>
      <xdr:col>19</xdr:col>
      <xdr:colOff>6350</xdr:colOff>
      <xdr:row>38</xdr:row>
      <xdr:rowOff>90932</xdr:rowOff>
    </xdr:to>
    <xdr:sp macro="" textlink="">
      <xdr:nvSpPr>
        <xdr:cNvPr id="332" name="円/楕円 331"/>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75709</xdr:rowOff>
    </xdr:from>
    <xdr:ext cx="762000" cy="259045"/>
    <xdr:sp macro="" textlink="">
      <xdr:nvSpPr>
        <xdr:cNvPr id="333" name="テキスト ボックス 332"/>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２５年度以前は類似団体平均を上回る数値であったが、平成２３～２５年度に実施した繰上償還により比率が改善し、類似団体及び全国平均を下回る結果となった。今後とも、急激な上昇を防ぐため、新規発行の抑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96520</xdr:rowOff>
    </xdr:to>
    <xdr:cxnSp macro="">
      <xdr:nvCxnSpPr>
        <xdr:cNvPr id="366" name="直線コネクタ 365"/>
        <xdr:cNvCxnSpPr/>
      </xdr:nvCxnSpPr>
      <xdr:spPr>
        <a:xfrm>
          <a:off x="3987800" y="130429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157480</xdr:rowOff>
    </xdr:to>
    <xdr:cxnSp macro="">
      <xdr:nvCxnSpPr>
        <xdr:cNvPr id="369" name="直線コネクタ 368"/>
        <xdr:cNvCxnSpPr/>
      </xdr:nvCxnSpPr>
      <xdr:spPr>
        <a:xfrm flipV="1">
          <a:off x="3098800" y="130429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157480</xdr:rowOff>
    </xdr:from>
    <xdr:to>
      <xdr:col>4</xdr:col>
      <xdr:colOff>346075</xdr:colOff>
      <xdr:row>78</xdr:row>
      <xdr:rowOff>43180</xdr:rowOff>
    </xdr:to>
    <xdr:cxnSp macro="">
      <xdr:nvCxnSpPr>
        <xdr:cNvPr id="372" name="直線コネクタ 371"/>
        <xdr:cNvCxnSpPr/>
      </xdr:nvCxnSpPr>
      <xdr:spPr>
        <a:xfrm flipV="1">
          <a:off x="2209800" y="131876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43180</xdr:rowOff>
    </xdr:from>
    <xdr:to>
      <xdr:col>3</xdr:col>
      <xdr:colOff>142875</xdr:colOff>
      <xdr:row>78</xdr:row>
      <xdr:rowOff>142239</xdr:rowOff>
    </xdr:to>
    <xdr:cxnSp macro="">
      <xdr:nvCxnSpPr>
        <xdr:cNvPr id="375" name="直線コネクタ 374"/>
        <xdr:cNvCxnSpPr/>
      </xdr:nvCxnSpPr>
      <xdr:spPr>
        <a:xfrm flipV="1">
          <a:off x="1320800" y="134162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85" name="円/楕円 384"/>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62247</xdr:rowOff>
    </xdr:from>
    <xdr:ext cx="762000" cy="259045"/>
    <xdr:sp macro="" textlink="">
      <xdr:nvSpPr>
        <xdr:cNvPr id="386"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7" name="円/楕円 386"/>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88" name="テキスト ボックス 387"/>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106680</xdr:rowOff>
    </xdr:from>
    <xdr:to>
      <xdr:col>4</xdr:col>
      <xdr:colOff>396875</xdr:colOff>
      <xdr:row>77</xdr:row>
      <xdr:rowOff>36830</xdr:rowOff>
    </xdr:to>
    <xdr:sp macro="" textlink="">
      <xdr:nvSpPr>
        <xdr:cNvPr id="389" name="円/楕円 388"/>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47007</xdr:rowOff>
    </xdr:from>
    <xdr:ext cx="762000" cy="259045"/>
    <xdr:sp macro="" textlink="">
      <xdr:nvSpPr>
        <xdr:cNvPr id="390" name="テキスト ボックス 389"/>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163830</xdr:rowOff>
    </xdr:from>
    <xdr:to>
      <xdr:col>3</xdr:col>
      <xdr:colOff>193675</xdr:colOff>
      <xdr:row>78</xdr:row>
      <xdr:rowOff>93980</xdr:rowOff>
    </xdr:to>
    <xdr:sp macro="" textlink="">
      <xdr:nvSpPr>
        <xdr:cNvPr id="391" name="円/楕円 390"/>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92" name="テキスト ボックス 391"/>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91439</xdr:rowOff>
    </xdr:from>
    <xdr:to>
      <xdr:col>1</xdr:col>
      <xdr:colOff>676275</xdr:colOff>
      <xdr:row>79</xdr:row>
      <xdr:rowOff>21589</xdr:rowOff>
    </xdr:to>
    <xdr:sp macro="" textlink="">
      <xdr:nvSpPr>
        <xdr:cNvPr id="393" name="円/楕円 392"/>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6366</xdr:rowOff>
    </xdr:from>
    <xdr:ext cx="762000" cy="259045"/>
    <xdr:sp macro="" textlink="">
      <xdr:nvSpPr>
        <xdr:cNvPr id="394" name="テキスト ボックス 393"/>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公債費以外の割合は類似団体平均を大きく上回っている水準となっている。住民サービスを低下させることなく、類似団体平均に近づけていくため、経常経費の削減に努める。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79</xdr:row>
      <xdr:rowOff>138430</xdr:rowOff>
    </xdr:to>
    <xdr:cxnSp macro="">
      <xdr:nvCxnSpPr>
        <xdr:cNvPr id="425" name="直線コネクタ 424"/>
        <xdr:cNvCxnSpPr/>
      </xdr:nvCxnSpPr>
      <xdr:spPr>
        <a:xfrm>
          <a:off x="15671800" y="135001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127000</xdr:rowOff>
    </xdr:from>
    <xdr:to>
      <xdr:col>22</xdr:col>
      <xdr:colOff>565150</xdr:colOff>
      <xdr:row>78</xdr:row>
      <xdr:rowOff>149861</xdr:rowOff>
    </xdr:to>
    <xdr:cxnSp macro="">
      <xdr:nvCxnSpPr>
        <xdr:cNvPr id="428" name="直線コネクタ 427"/>
        <xdr:cNvCxnSpPr/>
      </xdr:nvCxnSpPr>
      <xdr:spPr>
        <a:xfrm flipV="1">
          <a:off x="14782800" y="13500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147574</xdr:rowOff>
    </xdr:from>
    <xdr:to>
      <xdr:col>21</xdr:col>
      <xdr:colOff>361950</xdr:colOff>
      <xdr:row>78</xdr:row>
      <xdr:rowOff>149861</xdr:rowOff>
    </xdr:to>
    <xdr:cxnSp macro="">
      <xdr:nvCxnSpPr>
        <xdr:cNvPr id="431" name="直線コネクタ 430"/>
        <xdr:cNvCxnSpPr/>
      </xdr:nvCxnSpPr>
      <xdr:spPr>
        <a:xfrm>
          <a:off x="13893800" y="133492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56135</xdr:rowOff>
    </xdr:from>
    <xdr:to>
      <xdr:col>20</xdr:col>
      <xdr:colOff>158750</xdr:colOff>
      <xdr:row>77</xdr:row>
      <xdr:rowOff>147574</xdr:rowOff>
    </xdr:to>
    <xdr:cxnSp macro="">
      <xdr:nvCxnSpPr>
        <xdr:cNvPr id="434" name="直線コネクタ 433"/>
        <xdr:cNvCxnSpPr/>
      </xdr:nvCxnSpPr>
      <xdr:spPr>
        <a:xfrm>
          <a:off x="13004800" y="1325778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87630</xdr:rowOff>
    </xdr:from>
    <xdr:to>
      <xdr:col>24</xdr:col>
      <xdr:colOff>82550</xdr:colOff>
      <xdr:row>80</xdr:row>
      <xdr:rowOff>17780</xdr:rowOff>
    </xdr:to>
    <xdr:sp macro="" textlink="">
      <xdr:nvSpPr>
        <xdr:cNvPr id="444" name="円/楕円 443"/>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59707</xdr:rowOff>
    </xdr:from>
    <xdr:ext cx="762000" cy="259045"/>
    <xdr:sp macro="" textlink="">
      <xdr:nvSpPr>
        <xdr:cNvPr id="445" name="公債費以外該当値テキスト"/>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46" name="円/楕円 445"/>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162577</xdr:rowOff>
    </xdr:from>
    <xdr:ext cx="736600" cy="259045"/>
    <xdr:sp macro="" textlink="">
      <xdr:nvSpPr>
        <xdr:cNvPr id="447" name="テキスト ボックス 446"/>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99061</xdr:rowOff>
    </xdr:from>
    <xdr:to>
      <xdr:col>21</xdr:col>
      <xdr:colOff>412750</xdr:colOff>
      <xdr:row>79</xdr:row>
      <xdr:rowOff>29211</xdr:rowOff>
    </xdr:to>
    <xdr:sp macro="" textlink="">
      <xdr:nvSpPr>
        <xdr:cNvPr id="448" name="円/楕円 447"/>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13988</xdr:rowOff>
    </xdr:from>
    <xdr:ext cx="762000" cy="259045"/>
    <xdr:sp macro="" textlink="">
      <xdr:nvSpPr>
        <xdr:cNvPr id="449" name="テキスト ボックス 448"/>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96774</xdr:rowOff>
    </xdr:from>
    <xdr:to>
      <xdr:col>20</xdr:col>
      <xdr:colOff>209550</xdr:colOff>
      <xdr:row>78</xdr:row>
      <xdr:rowOff>26924</xdr:rowOff>
    </xdr:to>
    <xdr:sp macro="" textlink="">
      <xdr:nvSpPr>
        <xdr:cNvPr id="450" name="円/楕円 449"/>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11701</xdr:rowOff>
    </xdr:from>
    <xdr:ext cx="762000" cy="259045"/>
    <xdr:sp macro="" textlink="">
      <xdr:nvSpPr>
        <xdr:cNvPr id="451" name="テキスト ボックス 450"/>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5335</xdr:rowOff>
    </xdr:from>
    <xdr:to>
      <xdr:col>19</xdr:col>
      <xdr:colOff>6350</xdr:colOff>
      <xdr:row>77</xdr:row>
      <xdr:rowOff>106935</xdr:rowOff>
    </xdr:to>
    <xdr:sp macro="" textlink="">
      <xdr:nvSpPr>
        <xdr:cNvPr id="452" name="円/楕円 451"/>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91712</xdr:rowOff>
    </xdr:from>
    <xdr:ext cx="762000" cy="259045"/>
    <xdr:sp macro="" textlink="">
      <xdr:nvSpPr>
        <xdr:cNvPr id="453" name="テキスト ボックス 452"/>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奈良県王寺町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170886</xdr:rowOff>
    </xdr:from>
    <xdr:to>
      <xdr:col>4</xdr:col>
      <xdr:colOff>1117600</xdr:colOff>
      <xdr:row>18</xdr:row>
      <xdr:rowOff>21349</xdr:rowOff>
    </xdr:to>
    <xdr:cxnSp macro="">
      <xdr:nvCxnSpPr>
        <xdr:cNvPr id="52" name="直線コネクタ 51"/>
        <xdr:cNvCxnSpPr/>
      </xdr:nvCxnSpPr>
      <xdr:spPr bwMode="auto">
        <a:xfrm flipV="1">
          <a:off x="5003800" y="3133161"/>
          <a:ext cx="647700" cy="21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155663</xdr:rowOff>
    </xdr:from>
    <xdr:ext cx="762000" cy="259045"/>
    <xdr:sp macro="" textlink="">
      <xdr:nvSpPr>
        <xdr:cNvPr id="53" name="人口1人当たり決算額の推移平均値テキスト130"/>
        <xdr:cNvSpPr txBox="1"/>
      </xdr:nvSpPr>
      <xdr:spPr>
        <a:xfrm>
          <a:off x="5740400" y="3117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21349</xdr:rowOff>
    </xdr:from>
    <xdr:to>
      <xdr:col>4</xdr:col>
      <xdr:colOff>469900</xdr:colOff>
      <xdr:row>18</xdr:row>
      <xdr:rowOff>60064</xdr:rowOff>
    </xdr:to>
    <xdr:cxnSp macro="">
      <xdr:nvCxnSpPr>
        <xdr:cNvPr id="55" name="直線コネクタ 54"/>
        <xdr:cNvCxnSpPr/>
      </xdr:nvCxnSpPr>
      <xdr:spPr bwMode="auto">
        <a:xfrm flipV="1">
          <a:off x="4305300" y="3155074"/>
          <a:ext cx="698500" cy="38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60064</xdr:rowOff>
    </xdr:from>
    <xdr:to>
      <xdr:col>3</xdr:col>
      <xdr:colOff>904875</xdr:colOff>
      <xdr:row>18</xdr:row>
      <xdr:rowOff>164207</xdr:rowOff>
    </xdr:to>
    <xdr:cxnSp macro="">
      <xdr:nvCxnSpPr>
        <xdr:cNvPr id="58" name="直線コネクタ 57"/>
        <xdr:cNvCxnSpPr/>
      </xdr:nvCxnSpPr>
      <xdr:spPr bwMode="auto">
        <a:xfrm flipV="1">
          <a:off x="3606800" y="3193789"/>
          <a:ext cx="698500" cy="104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125019</xdr:rowOff>
    </xdr:from>
    <xdr:to>
      <xdr:col>3</xdr:col>
      <xdr:colOff>206375</xdr:colOff>
      <xdr:row>18</xdr:row>
      <xdr:rowOff>164207</xdr:rowOff>
    </xdr:to>
    <xdr:cxnSp macro="">
      <xdr:nvCxnSpPr>
        <xdr:cNvPr id="61" name="直線コネクタ 60"/>
        <xdr:cNvCxnSpPr/>
      </xdr:nvCxnSpPr>
      <xdr:spPr bwMode="auto">
        <a:xfrm>
          <a:off x="2908300" y="3258744"/>
          <a:ext cx="698500" cy="39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120086</xdr:rowOff>
    </xdr:from>
    <xdr:to>
      <xdr:col>5</xdr:col>
      <xdr:colOff>34925</xdr:colOff>
      <xdr:row>18</xdr:row>
      <xdr:rowOff>50236</xdr:rowOff>
    </xdr:to>
    <xdr:sp macro="" textlink="">
      <xdr:nvSpPr>
        <xdr:cNvPr id="71" name="円/楕円 70"/>
        <xdr:cNvSpPr/>
      </xdr:nvSpPr>
      <xdr:spPr bwMode="auto">
        <a:xfrm>
          <a:off x="5600700" y="308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136613</xdr:rowOff>
    </xdr:from>
    <xdr:ext cx="762000" cy="259045"/>
    <xdr:sp macro="" textlink="">
      <xdr:nvSpPr>
        <xdr:cNvPr id="72" name="人口1人当たり決算額の推移該当値テキスト130"/>
        <xdr:cNvSpPr txBox="1"/>
      </xdr:nvSpPr>
      <xdr:spPr>
        <a:xfrm>
          <a:off x="5740400" y="292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69,229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141999</xdr:rowOff>
    </xdr:from>
    <xdr:to>
      <xdr:col>4</xdr:col>
      <xdr:colOff>520700</xdr:colOff>
      <xdr:row>18</xdr:row>
      <xdr:rowOff>72149</xdr:rowOff>
    </xdr:to>
    <xdr:sp macro="" textlink="">
      <xdr:nvSpPr>
        <xdr:cNvPr id="73" name="円/楕円 72"/>
        <xdr:cNvSpPr/>
      </xdr:nvSpPr>
      <xdr:spPr bwMode="auto">
        <a:xfrm>
          <a:off x="4953000" y="310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82326</xdr:rowOff>
    </xdr:from>
    <xdr:ext cx="736600" cy="259045"/>
    <xdr:sp macro="" textlink="">
      <xdr:nvSpPr>
        <xdr:cNvPr id="74" name="テキスト ボックス 73"/>
        <xdr:cNvSpPr txBox="1"/>
      </xdr:nvSpPr>
      <xdr:spPr>
        <a:xfrm>
          <a:off x="4622800" y="2873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67,887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9264</xdr:rowOff>
    </xdr:from>
    <xdr:to>
      <xdr:col>3</xdr:col>
      <xdr:colOff>955675</xdr:colOff>
      <xdr:row>18</xdr:row>
      <xdr:rowOff>110864</xdr:rowOff>
    </xdr:to>
    <xdr:sp macro="" textlink="">
      <xdr:nvSpPr>
        <xdr:cNvPr id="75" name="円/楕円 74"/>
        <xdr:cNvSpPr/>
      </xdr:nvSpPr>
      <xdr:spPr bwMode="auto">
        <a:xfrm>
          <a:off x="4254500" y="314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95641</xdr:rowOff>
    </xdr:from>
    <xdr:ext cx="762000" cy="259045"/>
    <xdr:sp macro="" textlink="">
      <xdr:nvSpPr>
        <xdr:cNvPr id="76" name="テキスト ボックス 75"/>
        <xdr:cNvSpPr txBox="1"/>
      </xdr:nvSpPr>
      <xdr:spPr>
        <a:xfrm>
          <a:off x="3924300" y="322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65,516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113407</xdr:rowOff>
    </xdr:from>
    <xdr:to>
      <xdr:col>3</xdr:col>
      <xdr:colOff>257175</xdr:colOff>
      <xdr:row>19</xdr:row>
      <xdr:rowOff>43557</xdr:rowOff>
    </xdr:to>
    <xdr:sp macro="" textlink="">
      <xdr:nvSpPr>
        <xdr:cNvPr id="77" name="円/楕円 76"/>
        <xdr:cNvSpPr/>
      </xdr:nvSpPr>
      <xdr:spPr bwMode="auto">
        <a:xfrm>
          <a:off x="3556000" y="3247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28334</xdr:rowOff>
    </xdr:from>
    <xdr:ext cx="762000" cy="259045"/>
    <xdr:sp macro="" textlink="">
      <xdr:nvSpPr>
        <xdr:cNvPr id="78" name="テキスト ボックス 77"/>
        <xdr:cNvSpPr txBox="1"/>
      </xdr:nvSpPr>
      <xdr:spPr>
        <a:xfrm>
          <a:off x="3225800" y="333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59,138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74219</xdr:rowOff>
    </xdr:from>
    <xdr:to>
      <xdr:col>2</xdr:col>
      <xdr:colOff>692150</xdr:colOff>
      <xdr:row>19</xdr:row>
      <xdr:rowOff>4369</xdr:rowOff>
    </xdr:to>
    <xdr:sp macro="" textlink="">
      <xdr:nvSpPr>
        <xdr:cNvPr id="79" name="円/楕円 78"/>
        <xdr:cNvSpPr/>
      </xdr:nvSpPr>
      <xdr:spPr bwMode="auto">
        <a:xfrm>
          <a:off x="2857500" y="320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160596</xdr:rowOff>
    </xdr:from>
    <xdr:ext cx="762000" cy="259045"/>
    <xdr:sp macro="" textlink="">
      <xdr:nvSpPr>
        <xdr:cNvPr id="80" name="テキスト ボックス 79"/>
        <xdr:cNvSpPr txBox="1"/>
      </xdr:nvSpPr>
      <xdr:spPr>
        <a:xfrm>
          <a:off x="2527300" y="329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176530</xdr:rowOff>
    </xdr:from>
    <xdr:to>
      <xdr:col>4</xdr:col>
      <xdr:colOff>1117600</xdr:colOff>
      <xdr:row>37</xdr:row>
      <xdr:rowOff>181521</xdr:rowOff>
    </xdr:to>
    <xdr:cxnSp macro="">
      <xdr:nvCxnSpPr>
        <xdr:cNvPr id="114" name="直線コネクタ 113"/>
        <xdr:cNvCxnSpPr/>
      </xdr:nvCxnSpPr>
      <xdr:spPr bwMode="auto">
        <a:xfrm flipV="1">
          <a:off x="5003800" y="7301230"/>
          <a:ext cx="647700" cy="4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123342</xdr:rowOff>
    </xdr:from>
    <xdr:to>
      <xdr:col>4</xdr:col>
      <xdr:colOff>469900</xdr:colOff>
      <xdr:row>37</xdr:row>
      <xdr:rowOff>181521</xdr:rowOff>
    </xdr:to>
    <xdr:cxnSp macro="">
      <xdr:nvCxnSpPr>
        <xdr:cNvPr id="117" name="直線コネクタ 116"/>
        <xdr:cNvCxnSpPr/>
      </xdr:nvCxnSpPr>
      <xdr:spPr bwMode="auto">
        <a:xfrm>
          <a:off x="4305300" y="7248042"/>
          <a:ext cx="698500" cy="58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21920</xdr:rowOff>
    </xdr:from>
    <xdr:to>
      <xdr:col>3</xdr:col>
      <xdr:colOff>904875</xdr:colOff>
      <xdr:row>37</xdr:row>
      <xdr:rowOff>123342</xdr:rowOff>
    </xdr:to>
    <xdr:cxnSp macro="">
      <xdr:nvCxnSpPr>
        <xdr:cNvPr id="120" name="直線コネクタ 119"/>
        <xdr:cNvCxnSpPr/>
      </xdr:nvCxnSpPr>
      <xdr:spPr bwMode="auto">
        <a:xfrm>
          <a:off x="3606800" y="6975170"/>
          <a:ext cx="698500" cy="272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193713</xdr:rowOff>
    </xdr:from>
    <xdr:to>
      <xdr:col>3</xdr:col>
      <xdr:colOff>206375</xdr:colOff>
      <xdr:row>36</xdr:row>
      <xdr:rowOff>21920</xdr:rowOff>
    </xdr:to>
    <xdr:cxnSp macro="">
      <xdr:nvCxnSpPr>
        <xdr:cNvPr id="123" name="直線コネクタ 122"/>
        <xdr:cNvCxnSpPr/>
      </xdr:nvCxnSpPr>
      <xdr:spPr bwMode="auto">
        <a:xfrm>
          <a:off x="2908300" y="6804063"/>
          <a:ext cx="698500" cy="17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125730</xdr:rowOff>
    </xdr:from>
    <xdr:to>
      <xdr:col>5</xdr:col>
      <xdr:colOff>34925</xdr:colOff>
      <xdr:row>37</xdr:row>
      <xdr:rowOff>227330</xdr:rowOff>
    </xdr:to>
    <xdr:sp macro="" textlink="">
      <xdr:nvSpPr>
        <xdr:cNvPr id="133" name="円/楕円 132"/>
        <xdr:cNvSpPr/>
      </xdr:nvSpPr>
      <xdr:spPr bwMode="auto">
        <a:xfrm>
          <a:off x="5600700" y="7250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97807</xdr:rowOff>
    </xdr:from>
    <xdr:ext cx="762000" cy="259045"/>
    <xdr:sp macro="" textlink="">
      <xdr:nvSpPr>
        <xdr:cNvPr id="134" name="人口1人当たり決算額の推移該当値テキスト445"/>
        <xdr:cNvSpPr txBox="1"/>
      </xdr:nvSpPr>
      <xdr:spPr>
        <a:xfrm>
          <a:off x="5740400" y="722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130721</xdr:rowOff>
    </xdr:from>
    <xdr:to>
      <xdr:col>4</xdr:col>
      <xdr:colOff>520700</xdr:colOff>
      <xdr:row>37</xdr:row>
      <xdr:rowOff>232321</xdr:rowOff>
    </xdr:to>
    <xdr:sp macro="" textlink="">
      <xdr:nvSpPr>
        <xdr:cNvPr id="135" name="円/楕円 134"/>
        <xdr:cNvSpPr/>
      </xdr:nvSpPr>
      <xdr:spPr bwMode="auto">
        <a:xfrm>
          <a:off x="4953000" y="7255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217098</xdr:rowOff>
    </xdr:from>
    <xdr:ext cx="736600" cy="259045"/>
    <xdr:sp macro="" textlink="">
      <xdr:nvSpPr>
        <xdr:cNvPr id="136" name="テキスト ボックス 135"/>
        <xdr:cNvSpPr txBox="1"/>
      </xdr:nvSpPr>
      <xdr:spPr>
        <a:xfrm>
          <a:off x="4622800" y="7341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72542</xdr:rowOff>
    </xdr:from>
    <xdr:to>
      <xdr:col>3</xdr:col>
      <xdr:colOff>955675</xdr:colOff>
      <xdr:row>37</xdr:row>
      <xdr:rowOff>174142</xdr:rowOff>
    </xdr:to>
    <xdr:sp macro="" textlink="">
      <xdr:nvSpPr>
        <xdr:cNvPr id="137" name="円/楕円 136"/>
        <xdr:cNvSpPr/>
      </xdr:nvSpPr>
      <xdr:spPr bwMode="auto">
        <a:xfrm>
          <a:off x="4254500" y="7197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158919</xdr:rowOff>
    </xdr:from>
    <xdr:ext cx="762000" cy="259045"/>
    <xdr:sp macro="" textlink="">
      <xdr:nvSpPr>
        <xdr:cNvPr id="138" name="テキスト ボックス 137"/>
        <xdr:cNvSpPr txBox="1"/>
      </xdr:nvSpPr>
      <xdr:spPr>
        <a:xfrm>
          <a:off x="3924300" y="728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314020</xdr:rowOff>
    </xdr:from>
    <xdr:to>
      <xdr:col>3</xdr:col>
      <xdr:colOff>257175</xdr:colOff>
      <xdr:row>36</xdr:row>
      <xdr:rowOff>72720</xdr:rowOff>
    </xdr:to>
    <xdr:sp macro="" textlink="">
      <xdr:nvSpPr>
        <xdr:cNvPr id="139" name="円/楕円 138"/>
        <xdr:cNvSpPr/>
      </xdr:nvSpPr>
      <xdr:spPr bwMode="auto">
        <a:xfrm>
          <a:off x="3556000" y="692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82897</xdr:rowOff>
    </xdr:from>
    <xdr:ext cx="762000" cy="259045"/>
    <xdr:sp macro="" textlink="">
      <xdr:nvSpPr>
        <xdr:cNvPr id="140" name="テキスト ボックス 139"/>
        <xdr:cNvSpPr txBox="1"/>
      </xdr:nvSpPr>
      <xdr:spPr>
        <a:xfrm>
          <a:off x="3225800" y="669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142913</xdr:rowOff>
    </xdr:from>
    <xdr:to>
      <xdr:col>2</xdr:col>
      <xdr:colOff>692150</xdr:colOff>
      <xdr:row>35</xdr:row>
      <xdr:rowOff>244513</xdr:rowOff>
    </xdr:to>
    <xdr:sp macro="" textlink="">
      <xdr:nvSpPr>
        <xdr:cNvPr id="141" name="円/楕円 140"/>
        <xdr:cNvSpPr/>
      </xdr:nvSpPr>
      <xdr:spPr bwMode="auto">
        <a:xfrm>
          <a:off x="2857500" y="6753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254690</xdr:rowOff>
    </xdr:from>
    <xdr:ext cx="762000" cy="259045"/>
    <xdr:sp macro="" textlink="">
      <xdr:nvSpPr>
        <xdr:cNvPr id="142" name="テキスト ボックス 141"/>
        <xdr:cNvSpPr txBox="1"/>
      </xdr:nvSpPr>
      <xdr:spPr>
        <a:xfrm>
          <a:off x="2527300" y="652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23,652
23,431
7.01
8,486,009
8,054,834
360,988
5,154,217
6,144,981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110858</xdr:rowOff>
    </xdr:from>
    <xdr:to>
      <xdr:col>6</xdr:col>
      <xdr:colOff>511175</xdr:colOff>
      <xdr:row>37</xdr:row>
      <xdr:rowOff>142329</xdr:rowOff>
    </xdr:to>
    <xdr:cxnSp macro="">
      <xdr:nvCxnSpPr>
        <xdr:cNvPr id="61" name="直線コネクタ 60"/>
        <xdr:cNvCxnSpPr/>
      </xdr:nvCxnSpPr>
      <xdr:spPr>
        <a:xfrm flipV="1">
          <a:off x="3797300" y="6454508"/>
          <a:ext cx="8382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142329</xdr:rowOff>
    </xdr:from>
    <xdr:to>
      <xdr:col>5</xdr:col>
      <xdr:colOff>358775</xdr:colOff>
      <xdr:row>38</xdr:row>
      <xdr:rowOff>15932</xdr:rowOff>
    </xdr:to>
    <xdr:cxnSp macro="">
      <xdr:nvCxnSpPr>
        <xdr:cNvPr id="64" name="直線コネクタ 63"/>
        <xdr:cNvCxnSpPr/>
      </xdr:nvCxnSpPr>
      <xdr:spPr>
        <a:xfrm flipV="1">
          <a:off x="2908300" y="6485979"/>
          <a:ext cx="889000" cy="4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15932</xdr:rowOff>
    </xdr:from>
    <xdr:to>
      <xdr:col>4</xdr:col>
      <xdr:colOff>155575</xdr:colOff>
      <xdr:row>38</xdr:row>
      <xdr:rowOff>64891</xdr:rowOff>
    </xdr:to>
    <xdr:cxnSp macro="">
      <xdr:nvCxnSpPr>
        <xdr:cNvPr id="67" name="直線コネクタ 66"/>
        <xdr:cNvCxnSpPr/>
      </xdr:nvCxnSpPr>
      <xdr:spPr>
        <a:xfrm flipV="1">
          <a:off x="2019300" y="6531032"/>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60128</xdr:rowOff>
    </xdr:from>
    <xdr:to>
      <xdr:col>2</xdr:col>
      <xdr:colOff>638175</xdr:colOff>
      <xdr:row>38</xdr:row>
      <xdr:rowOff>64891</xdr:rowOff>
    </xdr:to>
    <xdr:cxnSp macro="">
      <xdr:nvCxnSpPr>
        <xdr:cNvPr id="70" name="直線コネクタ 69"/>
        <xdr:cNvCxnSpPr/>
      </xdr:nvCxnSpPr>
      <xdr:spPr>
        <a:xfrm>
          <a:off x="1130300" y="6575228"/>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60058</xdr:rowOff>
    </xdr:from>
    <xdr:to>
      <xdr:col>6</xdr:col>
      <xdr:colOff>561975</xdr:colOff>
      <xdr:row>37</xdr:row>
      <xdr:rowOff>161658</xdr:rowOff>
    </xdr:to>
    <xdr:sp macro="" textlink="">
      <xdr:nvSpPr>
        <xdr:cNvPr id="80" name="円/楕円 79"/>
        <xdr:cNvSpPr/>
      </xdr:nvSpPr>
      <xdr:spPr>
        <a:xfrm>
          <a:off x="4584700" y="640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38485</xdr:rowOff>
    </xdr:from>
    <xdr:ext cx="534377" cy="259045"/>
    <xdr:sp macro="" textlink="">
      <xdr:nvSpPr>
        <xdr:cNvPr id="81" name="人件費該当値テキスト"/>
        <xdr:cNvSpPr txBox="1"/>
      </xdr:nvSpPr>
      <xdr:spPr>
        <a:xfrm>
          <a:off x="4686300" y="63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54,514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91529</xdr:rowOff>
    </xdr:from>
    <xdr:to>
      <xdr:col>5</xdr:col>
      <xdr:colOff>409575</xdr:colOff>
      <xdr:row>38</xdr:row>
      <xdr:rowOff>21679</xdr:rowOff>
    </xdr:to>
    <xdr:sp macro="" textlink="">
      <xdr:nvSpPr>
        <xdr:cNvPr id="82" name="円/楕円 81"/>
        <xdr:cNvSpPr/>
      </xdr:nvSpPr>
      <xdr:spPr>
        <a:xfrm>
          <a:off x="3746500" y="64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12806</xdr:rowOff>
    </xdr:from>
    <xdr:ext cx="534377" cy="259045"/>
    <xdr:sp macro="" textlink="">
      <xdr:nvSpPr>
        <xdr:cNvPr id="83" name="テキスト ボックス 82"/>
        <xdr:cNvSpPr txBox="1"/>
      </xdr:nvSpPr>
      <xdr:spPr>
        <a:xfrm>
          <a:off x="3530111" y="65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136582</xdr:rowOff>
    </xdr:from>
    <xdr:to>
      <xdr:col>4</xdr:col>
      <xdr:colOff>206375</xdr:colOff>
      <xdr:row>38</xdr:row>
      <xdr:rowOff>66732</xdr:rowOff>
    </xdr:to>
    <xdr:sp macro="" textlink="">
      <xdr:nvSpPr>
        <xdr:cNvPr id="84" name="円/楕円 83"/>
        <xdr:cNvSpPr/>
      </xdr:nvSpPr>
      <xdr:spPr>
        <a:xfrm>
          <a:off x="2857500" y="64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57859</xdr:rowOff>
    </xdr:from>
    <xdr:ext cx="534377" cy="259045"/>
    <xdr:sp macro="" textlink="">
      <xdr:nvSpPr>
        <xdr:cNvPr id="85" name="テキスト ボックス 84"/>
        <xdr:cNvSpPr txBox="1"/>
      </xdr:nvSpPr>
      <xdr:spPr>
        <a:xfrm>
          <a:off x="2641111" y="65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14091</xdr:rowOff>
    </xdr:from>
    <xdr:to>
      <xdr:col>3</xdr:col>
      <xdr:colOff>3175</xdr:colOff>
      <xdr:row>38</xdr:row>
      <xdr:rowOff>115691</xdr:rowOff>
    </xdr:to>
    <xdr:sp macro="" textlink="">
      <xdr:nvSpPr>
        <xdr:cNvPr id="86" name="円/楕円 85"/>
        <xdr:cNvSpPr/>
      </xdr:nvSpPr>
      <xdr:spPr>
        <a:xfrm>
          <a:off x="1968500" y="65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106818</xdr:rowOff>
    </xdr:from>
    <xdr:ext cx="534377" cy="259045"/>
    <xdr:sp macro="" textlink="">
      <xdr:nvSpPr>
        <xdr:cNvPr id="87" name="テキスト ボックス 86"/>
        <xdr:cNvSpPr txBox="1"/>
      </xdr:nvSpPr>
      <xdr:spPr>
        <a:xfrm>
          <a:off x="1752111" y="66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47,927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9328</xdr:rowOff>
    </xdr:from>
    <xdr:to>
      <xdr:col>1</xdr:col>
      <xdr:colOff>485775</xdr:colOff>
      <xdr:row>38</xdr:row>
      <xdr:rowOff>110928</xdr:rowOff>
    </xdr:to>
    <xdr:sp macro="" textlink="">
      <xdr:nvSpPr>
        <xdr:cNvPr id="88" name="円/楕円 87"/>
        <xdr:cNvSpPr/>
      </xdr:nvSpPr>
      <xdr:spPr>
        <a:xfrm>
          <a:off x="1079500" y="652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102055</xdr:rowOff>
    </xdr:from>
    <xdr:ext cx="534377" cy="259045"/>
    <xdr:sp macro="" textlink="">
      <xdr:nvSpPr>
        <xdr:cNvPr id="89" name="テキスト ボックス 88"/>
        <xdr:cNvSpPr txBox="1"/>
      </xdr:nvSpPr>
      <xdr:spPr>
        <a:xfrm>
          <a:off x="863111" y="661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54011</xdr:rowOff>
    </xdr:from>
    <xdr:to>
      <xdr:col>6</xdr:col>
      <xdr:colOff>511175</xdr:colOff>
      <xdr:row>57</xdr:row>
      <xdr:rowOff>67745</xdr:rowOff>
    </xdr:to>
    <xdr:cxnSp macro="">
      <xdr:nvCxnSpPr>
        <xdr:cNvPr id="116" name="直線コネクタ 115"/>
        <xdr:cNvCxnSpPr/>
      </xdr:nvCxnSpPr>
      <xdr:spPr>
        <a:xfrm flipV="1">
          <a:off x="3797300" y="9826661"/>
          <a:ext cx="8382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67745</xdr:rowOff>
    </xdr:from>
    <xdr:to>
      <xdr:col>5</xdr:col>
      <xdr:colOff>358775</xdr:colOff>
      <xdr:row>57</xdr:row>
      <xdr:rowOff>97738</xdr:rowOff>
    </xdr:to>
    <xdr:cxnSp macro="">
      <xdr:nvCxnSpPr>
        <xdr:cNvPr id="119" name="直線コネクタ 118"/>
        <xdr:cNvCxnSpPr/>
      </xdr:nvCxnSpPr>
      <xdr:spPr>
        <a:xfrm flipV="1">
          <a:off x="2908300" y="9840395"/>
          <a:ext cx="889000" cy="2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97738</xdr:rowOff>
    </xdr:from>
    <xdr:to>
      <xdr:col>4</xdr:col>
      <xdr:colOff>155575</xdr:colOff>
      <xdr:row>57</xdr:row>
      <xdr:rowOff>123021</xdr:rowOff>
    </xdr:to>
    <xdr:cxnSp macro="">
      <xdr:nvCxnSpPr>
        <xdr:cNvPr id="122" name="直線コネクタ 121"/>
        <xdr:cNvCxnSpPr/>
      </xdr:nvCxnSpPr>
      <xdr:spPr>
        <a:xfrm flipV="1">
          <a:off x="2019300" y="9870388"/>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123021</xdr:rowOff>
    </xdr:from>
    <xdr:to>
      <xdr:col>2</xdr:col>
      <xdr:colOff>638175</xdr:colOff>
      <xdr:row>57</xdr:row>
      <xdr:rowOff>130492</xdr:rowOff>
    </xdr:to>
    <xdr:cxnSp macro="">
      <xdr:nvCxnSpPr>
        <xdr:cNvPr id="125" name="直線コネクタ 124"/>
        <xdr:cNvCxnSpPr/>
      </xdr:nvCxnSpPr>
      <xdr:spPr>
        <a:xfrm flipV="1">
          <a:off x="1130300" y="9895671"/>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3211</xdr:rowOff>
    </xdr:from>
    <xdr:to>
      <xdr:col>6</xdr:col>
      <xdr:colOff>561975</xdr:colOff>
      <xdr:row>57</xdr:row>
      <xdr:rowOff>104811</xdr:rowOff>
    </xdr:to>
    <xdr:sp macro="" textlink="">
      <xdr:nvSpPr>
        <xdr:cNvPr id="135" name="円/楕円 134"/>
        <xdr:cNvSpPr/>
      </xdr:nvSpPr>
      <xdr:spPr>
        <a:xfrm>
          <a:off x="4584700" y="97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143546</xdr:rowOff>
    </xdr:from>
    <xdr:ext cx="534377" cy="259045"/>
    <xdr:sp macro="" textlink="">
      <xdr:nvSpPr>
        <xdr:cNvPr id="136" name="物件費該当値テキスト"/>
        <xdr:cNvSpPr txBox="1"/>
      </xdr:nvSpPr>
      <xdr:spPr>
        <a:xfrm>
          <a:off x="4686300" y="974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56,242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16945</xdr:rowOff>
    </xdr:from>
    <xdr:to>
      <xdr:col>5</xdr:col>
      <xdr:colOff>409575</xdr:colOff>
      <xdr:row>57</xdr:row>
      <xdr:rowOff>118545</xdr:rowOff>
    </xdr:to>
    <xdr:sp macro="" textlink="">
      <xdr:nvSpPr>
        <xdr:cNvPr id="137" name="円/楕円 136"/>
        <xdr:cNvSpPr/>
      </xdr:nvSpPr>
      <xdr:spPr>
        <a:xfrm>
          <a:off x="3746500" y="978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109672</xdr:rowOff>
    </xdr:from>
    <xdr:ext cx="534377" cy="259045"/>
    <xdr:sp macro="" textlink="">
      <xdr:nvSpPr>
        <xdr:cNvPr id="138" name="テキスト ボックス 137"/>
        <xdr:cNvSpPr txBox="1"/>
      </xdr:nvSpPr>
      <xdr:spPr>
        <a:xfrm>
          <a:off x="3530111" y="988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46938</xdr:rowOff>
    </xdr:from>
    <xdr:to>
      <xdr:col>4</xdr:col>
      <xdr:colOff>206375</xdr:colOff>
      <xdr:row>57</xdr:row>
      <xdr:rowOff>148538</xdr:rowOff>
    </xdr:to>
    <xdr:sp macro="" textlink="">
      <xdr:nvSpPr>
        <xdr:cNvPr id="139" name="円/楕円 138"/>
        <xdr:cNvSpPr/>
      </xdr:nvSpPr>
      <xdr:spPr>
        <a:xfrm>
          <a:off x="2857500" y="98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139665</xdr:rowOff>
    </xdr:from>
    <xdr:ext cx="534377" cy="259045"/>
    <xdr:sp macro="" textlink="">
      <xdr:nvSpPr>
        <xdr:cNvPr id="140" name="テキスト ボックス 139"/>
        <xdr:cNvSpPr txBox="1"/>
      </xdr:nvSpPr>
      <xdr:spPr>
        <a:xfrm>
          <a:off x="2641111" y="991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72221</xdr:rowOff>
    </xdr:from>
    <xdr:to>
      <xdr:col>3</xdr:col>
      <xdr:colOff>3175</xdr:colOff>
      <xdr:row>58</xdr:row>
      <xdr:rowOff>2371</xdr:rowOff>
    </xdr:to>
    <xdr:sp macro="" textlink="">
      <xdr:nvSpPr>
        <xdr:cNvPr id="141" name="円/楕円 140"/>
        <xdr:cNvSpPr/>
      </xdr:nvSpPr>
      <xdr:spPr>
        <a:xfrm>
          <a:off x="1968500" y="984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164948</xdr:rowOff>
    </xdr:from>
    <xdr:ext cx="534377" cy="259045"/>
    <xdr:sp macro="" textlink="">
      <xdr:nvSpPr>
        <xdr:cNvPr id="142" name="テキスト ボックス 141"/>
        <xdr:cNvSpPr txBox="1"/>
      </xdr:nvSpPr>
      <xdr:spPr>
        <a:xfrm>
          <a:off x="1752111" y="993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79692</xdr:rowOff>
    </xdr:from>
    <xdr:to>
      <xdr:col>1</xdr:col>
      <xdr:colOff>485775</xdr:colOff>
      <xdr:row>58</xdr:row>
      <xdr:rowOff>9842</xdr:rowOff>
    </xdr:to>
    <xdr:sp macro="" textlink="">
      <xdr:nvSpPr>
        <xdr:cNvPr id="143" name="円/楕円 142"/>
        <xdr:cNvSpPr/>
      </xdr:nvSpPr>
      <xdr:spPr>
        <a:xfrm>
          <a:off x="1079500" y="985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969</xdr:rowOff>
    </xdr:from>
    <xdr:ext cx="534377" cy="259045"/>
    <xdr:sp macro="" textlink="">
      <xdr:nvSpPr>
        <xdr:cNvPr id="144" name="テキスト ボックス 143"/>
        <xdr:cNvSpPr txBox="1"/>
      </xdr:nvSpPr>
      <xdr:spPr>
        <a:xfrm>
          <a:off x="863111" y="994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91160</xdr:rowOff>
    </xdr:from>
    <xdr:to>
      <xdr:col>6</xdr:col>
      <xdr:colOff>511175</xdr:colOff>
      <xdr:row>78</xdr:row>
      <xdr:rowOff>92227</xdr:rowOff>
    </xdr:to>
    <xdr:cxnSp macro="">
      <xdr:nvCxnSpPr>
        <xdr:cNvPr id="173" name="直線コネクタ 172"/>
        <xdr:cNvCxnSpPr/>
      </xdr:nvCxnSpPr>
      <xdr:spPr>
        <a:xfrm flipV="1">
          <a:off x="3797300" y="13464260"/>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92227</xdr:rowOff>
    </xdr:from>
    <xdr:to>
      <xdr:col>5</xdr:col>
      <xdr:colOff>358775</xdr:colOff>
      <xdr:row>78</xdr:row>
      <xdr:rowOff>117830</xdr:rowOff>
    </xdr:to>
    <xdr:cxnSp macro="">
      <xdr:nvCxnSpPr>
        <xdr:cNvPr id="176" name="直線コネクタ 175"/>
        <xdr:cNvCxnSpPr/>
      </xdr:nvCxnSpPr>
      <xdr:spPr>
        <a:xfrm flipV="1">
          <a:off x="2908300" y="13465327"/>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117830</xdr:rowOff>
    </xdr:from>
    <xdr:to>
      <xdr:col>4</xdr:col>
      <xdr:colOff>155575</xdr:colOff>
      <xdr:row>78</xdr:row>
      <xdr:rowOff>135052</xdr:rowOff>
    </xdr:to>
    <xdr:cxnSp macro="">
      <xdr:nvCxnSpPr>
        <xdr:cNvPr id="179" name="直線コネクタ 178"/>
        <xdr:cNvCxnSpPr/>
      </xdr:nvCxnSpPr>
      <xdr:spPr>
        <a:xfrm flipV="1">
          <a:off x="2019300" y="13490930"/>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132156</xdr:rowOff>
    </xdr:from>
    <xdr:to>
      <xdr:col>2</xdr:col>
      <xdr:colOff>638175</xdr:colOff>
      <xdr:row>78</xdr:row>
      <xdr:rowOff>135052</xdr:rowOff>
    </xdr:to>
    <xdr:cxnSp macro="">
      <xdr:nvCxnSpPr>
        <xdr:cNvPr id="182" name="直線コネクタ 181"/>
        <xdr:cNvCxnSpPr/>
      </xdr:nvCxnSpPr>
      <xdr:spPr>
        <a:xfrm>
          <a:off x="1130300" y="1350525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40360</xdr:rowOff>
    </xdr:from>
    <xdr:to>
      <xdr:col>6</xdr:col>
      <xdr:colOff>561975</xdr:colOff>
      <xdr:row>78</xdr:row>
      <xdr:rowOff>141960</xdr:rowOff>
    </xdr:to>
    <xdr:sp macro="" textlink="">
      <xdr:nvSpPr>
        <xdr:cNvPr id="192" name="円/楕円 191"/>
        <xdr:cNvSpPr/>
      </xdr:nvSpPr>
      <xdr:spPr>
        <a:xfrm>
          <a:off x="4584700" y="1341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126737</xdr:rowOff>
    </xdr:from>
    <xdr:ext cx="469744" cy="259045"/>
    <xdr:sp macro="" textlink="">
      <xdr:nvSpPr>
        <xdr:cNvPr id="193" name="維持補修費該当値テキスト"/>
        <xdr:cNvSpPr txBox="1"/>
      </xdr:nvSpPr>
      <xdr:spPr>
        <a:xfrm>
          <a:off x="4686300" y="1332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41427</xdr:rowOff>
    </xdr:from>
    <xdr:to>
      <xdr:col>5</xdr:col>
      <xdr:colOff>409575</xdr:colOff>
      <xdr:row>78</xdr:row>
      <xdr:rowOff>143027</xdr:rowOff>
    </xdr:to>
    <xdr:sp macro="" textlink="">
      <xdr:nvSpPr>
        <xdr:cNvPr id="194" name="円/楕円 193"/>
        <xdr:cNvSpPr/>
      </xdr:nvSpPr>
      <xdr:spPr>
        <a:xfrm>
          <a:off x="3746500" y="134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134154</xdr:rowOff>
    </xdr:from>
    <xdr:ext cx="469744" cy="259045"/>
    <xdr:sp macro="" textlink="">
      <xdr:nvSpPr>
        <xdr:cNvPr id="195" name="テキスト ボックス 194"/>
        <xdr:cNvSpPr txBox="1"/>
      </xdr:nvSpPr>
      <xdr:spPr>
        <a:xfrm>
          <a:off x="3562427" y="1350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67030</xdr:rowOff>
    </xdr:from>
    <xdr:to>
      <xdr:col>4</xdr:col>
      <xdr:colOff>206375</xdr:colOff>
      <xdr:row>78</xdr:row>
      <xdr:rowOff>168630</xdr:rowOff>
    </xdr:to>
    <xdr:sp macro="" textlink="">
      <xdr:nvSpPr>
        <xdr:cNvPr id="196" name="円/楕円 195"/>
        <xdr:cNvSpPr/>
      </xdr:nvSpPr>
      <xdr:spPr>
        <a:xfrm>
          <a:off x="2857500" y="134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159757</xdr:rowOff>
    </xdr:from>
    <xdr:ext cx="469744" cy="259045"/>
    <xdr:sp macro="" textlink="">
      <xdr:nvSpPr>
        <xdr:cNvPr id="197" name="テキスト ボックス 196"/>
        <xdr:cNvSpPr txBox="1"/>
      </xdr:nvSpPr>
      <xdr:spPr>
        <a:xfrm>
          <a:off x="2673427" y="135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84252</xdr:rowOff>
    </xdr:from>
    <xdr:to>
      <xdr:col>3</xdr:col>
      <xdr:colOff>3175</xdr:colOff>
      <xdr:row>79</xdr:row>
      <xdr:rowOff>14402</xdr:rowOff>
    </xdr:to>
    <xdr:sp macro="" textlink="">
      <xdr:nvSpPr>
        <xdr:cNvPr id="198" name="円/楕円 197"/>
        <xdr:cNvSpPr/>
      </xdr:nvSpPr>
      <xdr:spPr>
        <a:xfrm>
          <a:off x="1968500" y="134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5529</xdr:rowOff>
    </xdr:from>
    <xdr:ext cx="469744" cy="259045"/>
    <xdr:sp macro="" textlink="">
      <xdr:nvSpPr>
        <xdr:cNvPr id="199" name="テキスト ボックス 198"/>
        <xdr:cNvSpPr txBox="1"/>
      </xdr:nvSpPr>
      <xdr:spPr>
        <a:xfrm>
          <a:off x="1784427" y="1355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81356</xdr:rowOff>
    </xdr:from>
    <xdr:to>
      <xdr:col>1</xdr:col>
      <xdr:colOff>485775</xdr:colOff>
      <xdr:row>79</xdr:row>
      <xdr:rowOff>11506</xdr:rowOff>
    </xdr:to>
    <xdr:sp macro="" textlink="">
      <xdr:nvSpPr>
        <xdr:cNvPr id="200" name="円/楕円 199"/>
        <xdr:cNvSpPr/>
      </xdr:nvSpPr>
      <xdr:spPr>
        <a:xfrm>
          <a:off x="1079500" y="134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2633</xdr:rowOff>
    </xdr:from>
    <xdr:ext cx="469744" cy="259045"/>
    <xdr:sp macro="" textlink="">
      <xdr:nvSpPr>
        <xdr:cNvPr id="201" name="テキスト ボックス 200"/>
        <xdr:cNvSpPr txBox="1"/>
      </xdr:nvSpPr>
      <xdr:spPr>
        <a:xfrm>
          <a:off x="895427" y="1354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119717</xdr:rowOff>
    </xdr:from>
    <xdr:to>
      <xdr:col>6</xdr:col>
      <xdr:colOff>511175</xdr:colOff>
      <xdr:row>97</xdr:row>
      <xdr:rowOff>68396</xdr:rowOff>
    </xdr:to>
    <xdr:cxnSp macro="">
      <xdr:nvCxnSpPr>
        <xdr:cNvPr id="231" name="直線コネクタ 230"/>
        <xdr:cNvCxnSpPr/>
      </xdr:nvCxnSpPr>
      <xdr:spPr>
        <a:xfrm flipV="1">
          <a:off x="3797300" y="16578917"/>
          <a:ext cx="838200" cy="1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68396</xdr:rowOff>
    </xdr:from>
    <xdr:to>
      <xdr:col>5</xdr:col>
      <xdr:colOff>358775</xdr:colOff>
      <xdr:row>97</xdr:row>
      <xdr:rowOff>154826</xdr:rowOff>
    </xdr:to>
    <xdr:cxnSp macro="">
      <xdr:nvCxnSpPr>
        <xdr:cNvPr id="234" name="直線コネクタ 233"/>
        <xdr:cNvCxnSpPr/>
      </xdr:nvCxnSpPr>
      <xdr:spPr>
        <a:xfrm flipV="1">
          <a:off x="2908300" y="16699046"/>
          <a:ext cx="889000" cy="8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154826</xdr:rowOff>
    </xdr:from>
    <xdr:to>
      <xdr:col>4</xdr:col>
      <xdr:colOff>155575</xdr:colOff>
      <xdr:row>98</xdr:row>
      <xdr:rowOff>97162</xdr:rowOff>
    </xdr:to>
    <xdr:cxnSp macro="">
      <xdr:nvCxnSpPr>
        <xdr:cNvPr id="237" name="直線コネクタ 236"/>
        <xdr:cNvCxnSpPr/>
      </xdr:nvCxnSpPr>
      <xdr:spPr>
        <a:xfrm flipV="1">
          <a:off x="2019300" y="16785476"/>
          <a:ext cx="889000" cy="11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97162</xdr:rowOff>
    </xdr:from>
    <xdr:to>
      <xdr:col>2</xdr:col>
      <xdr:colOff>638175</xdr:colOff>
      <xdr:row>98</xdr:row>
      <xdr:rowOff>140139</xdr:rowOff>
    </xdr:to>
    <xdr:cxnSp macro="">
      <xdr:nvCxnSpPr>
        <xdr:cNvPr id="240" name="直線コネクタ 239"/>
        <xdr:cNvCxnSpPr/>
      </xdr:nvCxnSpPr>
      <xdr:spPr>
        <a:xfrm flipV="1">
          <a:off x="1130300" y="16899262"/>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68917</xdr:rowOff>
    </xdr:from>
    <xdr:to>
      <xdr:col>6</xdr:col>
      <xdr:colOff>561975</xdr:colOff>
      <xdr:row>96</xdr:row>
      <xdr:rowOff>170517</xdr:rowOff>
    </xdr:to>
    <xdr:sp macro="" textlink="">
      <xdr:nvSpPr>
        <xdr:cNvPr id="250" name="円/楕円 249"/>
        <xdr:cNvSpPr/>
      </xdr:nvSpPr>
      <xdr:spPr>
        <a:xfrm>
          <a:off x="4584700" y="165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47344</xdr:rowOff>
    </xdr:from>
    <xdr:ext cx="534377" cy="259045"/>
    <xdr:sp macro="" textlink="">
      <xdr:nvSpPr>
        <xdr:cNvPr id="251" name="扶助費該当値テキスト"/>
        <xdr:cNvSpPr txBox="1"/>
      </xdr:nvSpPr>
      <xdr:spPr>
        <a:xfrm>
          <a:off x="4686300" y="165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63,049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17596</xdr:rowOff>
    </xdr:from>
    <xdr:to>
      <xdr:col>5</xdr:col>
      <xdr:colOff>409575</xdr:colOff>
      <xdr:row>97</xdr:row>
      <xdr:rowOff>119196</xdr:rowOff>
    </xdr:to>
    <xdr:sp macro="" textlink="">
      <xdr:nvSpPr>
        <xdr:cNvPr id="252" name="円/楕円 251"/>
        <xdr:cNvSpPr/>
      </xdr:nvSpPr>
      <xdr:spPr>
        <a:xfrm>
          <a:off x="3746500" y="1664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110323</xdr:rowOff>
    </xdr:from>
    <xdr:ext cx="534377" cy="259045"/>
    <xdr:sp macro="" textlink="">
      <xdr:nvSpPr>
        <xdr:cNvPr id="253" name="テキスト ボックス 252"/>
        <xdr:cNvSpPr txBox="1"/>
      </xdr:nvSpPr>
      <xdr:spPr>
        <a:xfrm>
          <a:off x="3530111" y="1674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104026</xdr:rowOff>
    </xdr:from>
    <xdr:to>
      <xdr:col>4</xdr:col>
      <xdr:colOff>206375</xdr:colOff>
      <xdr:row>98</xdr:row>
      <xdr:rowOff>34176</xdr:rowOff>
    </xdr:to>
    <xdr:sp macro="" textlink="">
      <xdr:nvSpPr>
        <xdr:cNvPr id="254" name="円/楕円 253"/>
        <xdr:cNvSpPr/>
      </xdr:nvSpPr>
      <xdr:spPr>
        <a:xfrm>
          <a:off x="2857500" y="167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25303</xdr:rowOff>
    </xdr:from>
    <xdr:ext cx="534377" cy="259045"/>
    <xdr:sp macro="" textlink="">
      <xdr:nvSpPr>
        <xdr:cNvPr id="255" name="テキスト ボックス 254"/>
        <xdr:cNvSpPr txBox="1"/>
      </xdr:nvSpPr>
      <xdr:spPr>
        <a:xfrm>
          <a:off x="2641111" y="168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46362</xdr:rowOff>
    </xdr:from>
    <xdr:to>
      <xdr:col>3</xdr:col>
      <xdr:colOff>3175</xdr:colOff>
      <xdr:row>98</xdr:row>
      <xdr:rowOff>147962</xdr:rowOff>
    </xdr:to>
    <xdr:sp macro="" textlink="">
      <xdr:nvSpPr>
        <xdr:cNvPr id="256" name="円/楕円 255"/>
        <xdr:cNvSpPr/>
      </xdr:nvSpPr>
      <xdr:spPr>
        <a:xfrm>
          <a:off x="1968500" y="168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139089</xdr:rowOff>
    </xdr:from>
    <xdr:ext cx="534377" cy="259045"/>
    <xdr:sp macro="" textlink="">
      <xdr:nvSpPr>
        <xdr:cNvPr id="257" name="テキスト ボックス 256"/>
        <xdr:cNvSpPr txBox="1"/>
      </xdr:nvSpPr>
      <xdr:spPr>
        <a:xfrm>
          <a:off x="1752111" y="1694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89339</xdr:rowOff>
    </xdr:from>
    <xdr:to>
      <xdr:col>1</xdr:col>
      <xdr:colOff>485775</xdr:colOff>
      <xdr:row>99</xdr:row>
      <xdr:rowOff>19489</xdr:rowOff>
    </xdr:to>
    <xdr:sp macro="" textlink="">
      <xdr:nvSpPr>
        <xdr:cNvPr id="258" name="円/楕円 257"/>
        <xdr:cNvSpPr/>
      </xdr:nvSpPr>
      <xdr:spPr>
        <a:xfrm>
          <a:off x="1079500" y="1689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10616</xdr:rowOff>
    </xdr:from>
    <xdr:ext cx="534377" cy="259045"/>
    <xdr:sp macro="" textlink="">
      <xdr:nvSpPr>
        <xdr:cNvPr id="259" name="テキスト ボックス 258"/>
        <xdr:cNvSpPr txBox="1"/>
      </xdr:nvSpPr>
      <xdr:spPr>
        <a:xfrm>
          <a:off x="863111" y="1698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113425</xdr:rowOff>
    </xdr:from>
    <xdr:to>
      <xdr:col>15</xdr:col>
      <xdr:colOff>180975</xdr:colOff>
      <xdr:row>37</xdr:row>
      <xdr:rowOff>120237</xdr:rowOff>
    </xdr:to>
    <xdr:cxnSp macro="">
      <xdr:nvCxnSpPr>
        <xdr:cNvPr id="286" name="直線コネクタ 285"/>
        <xdr:cNvCxnSpPr/>
      </xdr:nvCxnSpPr>
      <xdr:spPr>
        <a:xfrm>
          <a:off x="9639300" y="6457075"/>
          <a:ext cx="8382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113425</xdr:rowOff>
    </xdr:from>
    <xdr:to>
      <xdr:col>14</xdr:col>
      <xdr:colOff>28575</xdr:colOff>
      <xdr:row>37</xdr:row>
      <xdr:rowOff>121380</xdr:rowOff>
    </xdr:to>
    <xdr:cxnSp macro="">
      <xdr:nvCxnSpPr>
        <xdr:cNvPr id="289" name="直線コネクタ 288"/>
        <xdr:cNvCxnSpPr/>
      </xdr:nvCxnSpPr>
      <xdr:spPr>
        <a:xfrm flipV="1">
          <a:off x="8750300" y="6457075"/>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121380</xdr:rowOff>
    </xdr:from>
    <xdr:to>
      <xdr:col>12</xdr:col>
      <xdr:colOff>511175</xdr:colOff>
      <xdr:row>37</xdr:row>
      <xdr:rowOff>126601</xdr:rowOff>
    </xdr:to>
    <xdr:cxnSp macro="">
      <xdr:nvCxnSpPr>
        <xdr:cNvPr id="292" name="直線コネクタ 291"/>
        <xdr:cNvCxnSpPr/>
      </xdr:nvCxnSpPr>
      <xdr:spPr>
        <a:xfrm flipV="1">
          <a:off x="7861300" y="6465030"/>
          <a:ext cx="889000" cy="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86276</xdr:rowOff>
    </xdr:from>
    <xdr:to>
      <xdr:col>11</xdr:col>
      <xdr:colOff>307975</xdr:colOff>
      <xdr:row>37</xdr:row>
      <xdr:rowOff>126601</xdr:rowOff>
    </xdr:to>
    <xdr:cxnSp macro="">
      <xdr:nvCxnSpPr>
        <xdr:cNvPr id="295" name="直線コネクタ 294"/>
        <xdr:cNvCxnSpPr/>
      </xdr:nvCxnSpPr>
      <xdr:spPr>
        <a:xfrm>
          <a:off x="6972300" y="6429926"/>
          <a:ext cx="889000" cy="4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69437</xdr:rowOff>
    </xdr:from>
    <xdr:to>
      <xdr:col>15</xdr:col>
      <xdr:colOff>231775</xdr:colOff>
      <xdr:row>37</xdr:row>
      <xdr:rowOff>171037</xdr:rowOff>
    </xdr:to>
    <xdr:sp macro="" textlink="">
      <xdr:nvSpPr>
        <xdr:cNvPr id="305" name="円/楕円 304"/>
        <xdr:cNvSpPr/>
      </xdr:nvSpPr>
      <xdr:spPr>
        <a:xfrm>
          <a:off x="10426700" y="64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47864</xdr:rowOff>
    </xdr:from>
    <xdr:ext cx="534377" cy="259045"/>
    <xdr:sp macro="" textlink="">
      <xdr:nvSpPr>
        <xdr:cNvPr id="306" name="補助費等該当値テキスト"/>
        <xdr:cNvSpPr txBox="1"/>
      </xdr:nvSpPr>
      <xdr:spPr>
        <a:xfrm>
          <a:off x="10528300" y="63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41,757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62625</xdr:rowOff>
    </xdr:from>
    <xdr:to>
      <xdr:col>14</xdr:col>
      <xdr:colOff>79375</xdr:colOff>
      <xdr:row>37</xdr:row>
      <xdr:rowOff>164225</xdr:rowOff>
    </xdr:to>
    <xdr:sp macro="" textlink="">
      <xdr:nvSpPr>
        <xdr:cNvPr id="307" name="円/楕円 306"/>
        <xdr:cNvSpPr/>
      </xdr:nvSpPr>
      <xdr:spPr>
        <a:xfrm>
          <a:off x="9588500" y="640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9302</xdr:rowOff>
    </xdr:from>
    <xdr:ext cx="534377" cy="259045"/>
    <xdr:sp macro="" textlink="">
      <xdr:nvSpPr>
        <xdr:cNvPr id="308" name="テキスト ボックス 307"/>
        <xdr:cNvSpPr txBox="1"/>
      </xdr:nvSpPr>
      <xdr:spPr>
        <a:xfrm>
          <a:off x="9372111" y="618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70580</xdr:rowOff>
    </xdr:from>
    <xdr:to>
      <xdr:col>12</xdr:col>
      <xdr:colOff>561975</xdr:colOff>
      <xdr:row>38</xdr:row>
      <xdr:rowOff>730</xdr:rowOff>
    </xdr:to>
    <xdr:sp macro="" textlink="">
      <xdr:nvSpPr>
        <xdr:cNvPr id="309" name="円/楕円 308"/>
        <xdr:cNvSpPr/>
      </xdr:nvSpPr>
      <xdr:spPr>
        <a:xfrm>
          <a:off x="8699500" y="64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17257</xdr:rowOff>
    </xdr:from>
    <xdr:ext cx="534377" cy="259045"/>
    <xdr:sp macro="" textlink="">
      <xdr:nvSpPr>
        <xdr:cNvPr id="310" name="テキスト ボックス 309"/>
        <xdr:cNvSpPr txBox="1"/>
      </xdr:nvSpPr>
      <xdr:spPr>
        <a:xfrm>
          <a:off x="8483111" y="618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75801</xdr:rowOff>
    </xdr:from>
    <xdr:to>
      <xdr:col>11</xdr:col>
      <xdr:colOff>358775</xdr:colOff>
      <xdr:row>38</xdr:row>
      <xdr:rowOff>5952</xdr:rowOff>
    </xdr:to>
    <xdr:sp macro="" textlink="">
      <xdr:nvSpPr>
        <xdr:cNvPr id="311" name="円/楕円 310"/>
        <xdr:cNvSpPr/>
      </xdr:nvSpPr>
      <xdr:spPr>
        <a:xfrm>
          <a:off x="7810500" y="64194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168529</xdr:rowOff>
    </xdr:from>
    <xdr:ext cx="534377" cy="259045"/>
    <xdr:sp macro="" textlink="">
      <xdr:nvSpPr>
        <xdr:cNvPr id="312" name="テキスト ボックス 311"/>
        <xdr:cNvSpPr txBox="1"/>
      </xdr:nvSpPr>
      <xdr:spPr>
        <a:xfrm>
          <a:off x="7594111" y="651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35476</xdr:rowOff>
    </xdr:from>
    <xdr:to>
      <xdr:col>10</xdr:col>
      <xdr:colOff>155575</xdr:colOff>
      <xdr:row>37</xdr:row>
      <xdr:rowOff>137076</xdr:rowOff>
    </xdr:to>
    <xdr:sp macro="" textlink="">
      <xdr:nvSpPr>
        <xdr:cNvPr id="313" name="円/楕円 312"/>
        <xdr:cNvSpPr/>
      </xdr:nvSpPr>
      <xdr:spPr>
        <a:xfrm>
          <a:off x="6921500" y="63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153603</xdr:rowOff>
    </xdr:from>
    <xdr:ext cx="534377" cy="259045"/>
    <xdr:sp macro="" textlink="">
      <xdr:nvSpPr>
        <xdr:cNvPr id="314" name="テキスト ボックス 313"/>
        <xdr:cNvSpPr txBox="1"/>
      </xdr:nvSpPr>
      <xdr:spPr>
        <a:xfrm>
          <a:off x="6705111" y="615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43002</xdr:rowOff>
    </xdr:from>
    <xdr:to>
      <xdr:col>15</xdr:col>
      <xdr:colOff>180975</xdr:colOff>
      <xdr:row>58</xdr:row>
      <xdr:rowOff>50470</xdr:rowOff>
    </xdr:to>
    <xdr:cxnSp macro="">
      <xdr:nvCxnSpPr>
        <xdr:cNvPr id="343" name="直線コネクタ 342"/>
        <xdr:cNvCxnSpPr/>
      </xdr:nvCxnSpPr>
      <xdr:spPr>
        <a:xfrm>
          <a:off x="9639300" y="9987102"/>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36258</xdr:rowOff>
    </xdr:from>
    <xdr:to>
      <xdr:col>14</xdr:col>
      <xdr:colOff>28575</xdr:colOff>
      <xdr:row>58</xdr:row>
      <xdr:rowOff>43002</xdr:rowOff>
    </xdr:to>
    <xdr:cxnSp macro="">
      <xdr:nvCxnSpPr>
        <xdr:cNvPr id="346" name="直線コネクタ 345"/>
        <xdr:cNvCxnSpPr/>
      </xdr:nvCxnSpPr>
      <xdr:spPr>
        <a:xfrm>
          <a:off x="8750300" y="9980358"/>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36258</xdr:rowOff>
    </xdr:from>
    <xdr:to>
      <xdr:col>12</xdr:col>
      <xdr:colOff>511175</xdr:colOff>
      <xdr:row>58</xdr:row>
      <xdr:rowOff>159222</xdr:rowOff>
    </xdr:to>
    <xdr:cxnSp macro="">
      <xdr:nvCxnSpPr>
        <xdr:cNvPr id="349" name="直線コネクタ 348"/>
        <xdr:cNvCxnSpPr/>
      </xdr:nvCxnSpPr>
      <xdr:spPr>
        <a:xfrm flipV="1">
          <a:off x="7861300" y="9980358"/>
          <a:ext cx="889000" cy="12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159222</xdr:rowOff>
    </xdr:from>
    <xdr:to>
      <xdr:col>11</xdr:col>
      <xdr:colOff>307975</xdr:colOff>
      <xdr:row>59</xdr:row>
      <xdr:rowOff>17818</xdr:rowOff>
    </xdr:to>
    <xdr:cxnSp macro="">
      <xdr:nvCxnSpPr>
        <xdr:cNvPr id="352" name="直線コネクタ 351"/>
        <xdr:cNvCxnSpPr/>
      </xdr:nvCxnSpPr>
      <xdr:spPr>
        <a:xfrm flipV="1">
          <a:off x="6972300" y="10103322"/>
          <a:ext cx="889000" cy="3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171120</xdr:rowOff>
    </xdr:from>
    <xdr:to>
      <xdr:col>15</xdr:col>
      <xdr:colOff>231775</xdr:colOff>
      <xdr:row>58</xdr:row>
      <xdr:rowOff>101270</xdr:rowOff>
    </xdr:to>
    <xdr:sp macro="" textlink="">
      <xdr:nvSpPr>
        <xdr:cNvPr id="362" name="円/楕円 361"/>
        <xdr:cNvSpPr/>
      </xdr:nvSpPr>
      <xdr:spPr>
        <a:xfrm>
          <a:off x="10426700" y="99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86047</xdr:rowOff>
    </xdr:from>
    <xdr:ext cx="534377" cy="259045"/>
    <xdr:sp macro="" textlink="">
      <xdr:nvSpPr>
        <xdr:cNvPr id="363" name="普通建設事業費該当値テキスト"/>
        <xdr:cNvSpPr txBox="1"/>
      </xdr:nvSpPr>
      <xdr:spPr>
        <a:xfrm>
          <a:off x="10528300" y="98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21,710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163652</xdr:rowOff>
    </xdr:from>
    <xdr:to>
      <xdr:col>14</xdr:col>
      <xdr:colOff>79375</xdr:colOff>
      <xdr:row>58</xdr:row>
      <xdr:rowOff>93802</xdr:rowOff>
    </xdr:to>
    <xdr:sp macro="" textlink="">
      <xdr:nvSpPr>
        <xdr:cNvPr id="364" name="円/楕円 363"/>
        <xdr:cNvSpPr/>
      </xdr:nvSpPr>
      <xdr:spPr>
        <a:xfrm>
          <a:off x="9588500" y="99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84929</xdr:rowOff>
    </xdr:from>
    <xdr:ext cx="534377" cy="259045"/>
    <xdr:sp macro="" textlink="">
      <xdr:nvSpPr>
        <xdr:cNvPr id="365" name="テキスト ボックス 364"/>
        <xdr:cNvSpPr txBox="1"/>
      </xdr:nvSpPr>
      <xdr:spPr>
        <a:xfrm>
          <a:off x="9372111"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156908</xdr:rowOff>
    </xdr:from>
    <xdr:to>
      <xdr:col>12</xdr:col>
      <xdr:colOff>561975</xdr:colOff>
      <xdr:row>58</xdr:row>
      <xdr:rowOff>87058</xdr:rowOff>
    </xdr:to>
    <xdr:sp macro="" textlink="">
      <xdr:nvSpPr>
        <xdr:cNvPr id="366" name="円/楕円 365"/>
        <xdr:cNvSpPr/>
      </xdr:nvSpPr>
      <xdr:spPr>
        <a:xfrm>
          <a:off x="8699500" y="99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78185</xdr:rowOff>
    </xdr:from>
    <xdr:ext cx="534377" cy="259045"/>
    <xdr:sp macro="" textlink="">
      <xdr:nvSpPr>
        <xdr:cNvPr id="367" name="テキスト ボックス 366"/>
        <xdr:cNvSpPr txBox="1"/>
      </xdr:nvSpPr>
      <xdr:spPr>
        <a:xfrm>
          <a:off x="8483111" y="1002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108422</xdr:rowOff>
    </xdr:from>
    <xdr:to>
      <xdr:col>11</xdr:col>
      <xdr:colOff>358775</xdr:colOff>
      <xdr:row>59</xdr:row>
      <xdr:rowOff>38572</xdr:rowOff>
    </xdr:to>
    <xdr:sp macro="" textlink="">
      <xdr:nvSpPr>
        <xdr:cNvPr id="368" name="円/楕円 367"/>
        <xdr:cNvSpPr/>
      </xdr:nvSpPr>
      <xdr:spPr>
        <a:xfrm>
          <a:off x="7810500" y="1005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29699</xdr:rowOff>
    </xdr:from>
    <xdr:ext cx="469744" cy="259045"/>
    <xdr:sp macro="" textlink="">
      <xdr:nvSpPr>
        <xdr:cNvPr id="369" name="テキスト ボックス 368"/>
        <xdr:cNvSpPr txBox="1"/>
      </xdr:nvSpPr>
      <xdr:spPr>
        <a:xfrm>
          <a:off x="7626427" y="1014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138468</xdr:rowOff>
    </xdr:from>
    <xdr:to>
      <xdr:col>10</xdr:col>
      <xdr:colOff>155575</xdr:colOff>
      <xdr:row>59</xdr:row>
      <xdr:rowOff>68618</xdr:rowOff>
    </xdr:to>
    <xdr:sp macro="" textlink="">
      <xdr:nvSpPr>
        <xdr:cNvPr id="370" name="円/楕円 369"/>
        <xdr:cNvSpPr/>
      </xdr:nvSpPr>
      <xdr:spPr>
        <a:xfrm>
          <a:off x="6921500" y="100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59745</xdr:rowOff>
    </xdr:from>
    <xdr:ext cx="469744" cy="259045"/>
    <xdr:sp macro="" textlink="">
      <xdr:nvSpPr>
        <xdr:cNvPr id="371" name="テキスト ボックス 370"/>
        <xdr:cNvSpPr txBox="1"/>
      </xdr:nvSpPr>
      <xdr:spPr>
        <a:xfrm>
          <a:off x="6737427" y="1017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141796</xdr:rowOff>
    </xdr:from>
    <xdr:to>
      <xdr:col>15</xdr:col>
      <xdr:colOff>180975</xdr:colOff>
      <xdr:row>79</xdr:row>
      <xdr:rowOff>812</xdr:rowOff>
    </xdr:to>
    <xdr:cxnSp macro="">
      <xdr:nvCxnSpPr>
        <xdr:cNvPr id="400" name="直線コネクタ 399"/>
        <xdr:cNvCxnSpPr/>
      </xdr:nvCxnSpPr>
      <xdr:spPr>
        <a:xfrm flipV="1">
          <a:off x="9639300" y="13514896"/>
          <a:ext cx="838200" cy="3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133262</xdr:rowOff>
    </xdr:from>
    <xdr:to>
      <xdr:col>14</xdr:col>
      <xdr:colOff>28575</xdr:colOff>
      <xdr:row>79</xdr:row>
      <xdr:rowOff>812</xdr:rowOff>
    </xdr:to>
    <xdr:cxnSp macro="">
      <xdr:nvCxnSpPr>
        <xdr:cNvPr id="403" name="直線コネクタ 402"/>
        <xdr:cNvCxnSpPr/>
      </xdr:nvCxnSpPr>
      <xdr:spPr>
        <a:xfrm>
          <a:off x="8750300" y="13506362"/>
          <a:ext cx="889000" cy="3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90996</xdr:rowOff>
    </xdr:from>
    <xdr:to>
      <xdr:col>15</xdr:col>
      <xdr:colOff>231775</xdr:colOff>
      <xdr:row>79</xdr:row>
      <xdr:rowOff>21146</xdr:rowOff>
    </xdr:to>
    <xdr:sp macro="" textlink="">
      <xdr:nvSpPr>
        <xdr:cNvPr id="413" name="円/楕円 412"/>
        <xdr:cNvSpPr/>
      </xdr:nvSpPr>
      <xdr:spPr>
        <a:xfrm>
          <a:off x="10426700" y="134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5923</xdr:rowOff>
    </xdr:from>
    <xdr:ext cx="469744" cy="259045"/>
    <xdr:sp macro="" textlink="">
      <xdr:nvSpPr>
        <xdr:cNvPr id="414" name="普通建設事業費 （ うち新規整備　）該当値テキスト"/>
        <xdr:cNvSpPr txBox="1"/>
      </xdr:nvSpPr>
      <xdr:spPr>
        <a:xfrm>
          <a:off x="10528300" y="1337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121462</xdr:rowOff>
    </xdr:from>
    <xdr:to>
      <xdr:col>14</xdr:col>
      <xdr:colOff>79375</xdr:colOff>
      <xdr:row>79</xdr:row>
      <xdr:rowOff>51612</xdr:rowOff>
    </xdr:to>
    <xdr:sp macro="" textlink="">
      <xdr:nvSpPr>
        <xdr:cNvPr id="415" name="円/楕円 414"/>
        <xdr:cNvSpPr/>
      </xdr:nvSpPr>
      <xdr:spPr>
        <a:xfrm>
          <a:off x="9588500" y="1349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42739</xdr:rowOff>
    </xdr:from>
    <xdr:ext cx="469744" cy="259045"/>
    <xdr:sp macro="" textlink="">
      <xdr:nvSpPr>
        <xdr:cNvPr id="416" name="テキスト ボックス 415"/>
        <xdr:cNvSpPr txBox="1"/>
      </xdr:nvSpPr>
      <xdr:spPr>
        <a:xfrm>
          <a:off x="9404427" y="1358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82462</xdr:rowOff>
    </xdr:from>
    <xdr:to>
      <xdr:col>12</xdr:col>
      <xdr:colOff>561975</xdr:colOff>
      <xdr:row>79</xdr:row>
      <xdr:rowOff>12612</xdr:rowOff>
    </xdr:to>
    <xdr:sp macro="" textlink="">
      <xdr:nvSpPr>
        <xdr:cNvPr id="417" name="円/楕円 416"/>
        <xdr:cNvSpPr/>
      </xdr:nvSpPr>
      <xdr:spPr>
        <a:xfrm>
          <a:off x="8699500" y="134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3739</xdr:rowOff>
    </xdr:from>
    <xdr:ext cx="469744" cy="259045"/>
    <xdr:sp macro="" textlink="">
      <xdr:nvSpPr>
        <xdr:cNvPr id="418" name="テキスト ボックス 417"/>
        <xdr:cNvSpPr txBox="1"/>
      </xdr:nvSpPr>
      <xdr:spPr>
        <a:xfrm>
          <a:off x="8515427" y="1354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22492</xdr:rowOff>
    </xdr:from>
    <xdr:to>
      <xdr:col>15</xdr:col>
      <xdr:colOff>180975</xdr:colOff>
      <xdr:row>98</xdr:row>
      <xdr:rowOff>51918</xdr:rowOff>
    </xdr:to>
    <xdr:cxnSp macro="">
      <xdr:nvCxnSpPr>
        <xdr:cNvPr id="447" name="直線コネクタ 446"/>
        <xdr:cNvCxnSpPr/>
      </xdr:nvCxnSpPr>
      <xdr:spPr>
        <a:xfrm flipV="1">
          <a:off x="9639300" y="16824592"/>
          <a:ext cx="838200" cy="2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3657</xdr:rowOff>
    </xdr:from>
    <xdr:to>
      <xdr:col>14</xdr:col>
      <xdr:colOff>28575</xdr:colOff>
      <xdr:row>98</xdr:row>
      <xdr:rowOff>51918</xdr:rowOff>
    </xdr:to>
    <xdr:cxnSp macro="">
      <xdr:nvCxnSpPr>
        <xdr:cNvPr id="450" name="直線コネクタ 449"/>
        <xdr:cNvCxnSpPr/>
      </xdr:nvCxnSpPr>
      <xdr:spPr>
        <a:xfrm>
          <a:off x="8750300" y="1680575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143142</xdr:rowOff>
    </xdr:from>
    <xdr:to>
      <xdr:col>15</xdr:col>
      <xdr:colOff>231775</xdr:colOff>
      <xdr:row>98</xdr:row>
      <xdr:rowOff>73292</xdr:rowOff>
    </xdr:to>
    <xdr:sp macro="" textlink="">
      <xdr:nvSpPr>
        <xdr:cNvPr id="460" name="円/楕円 459"/>
        <xdr:cNvSpPr/>
      </xdr:nvSpPr>
      <xdr:spPr>
        <a:xfrm>
          <a:off x="10426700" y="167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121569</xdr:rowOff>
    </xdr:from>
    <xdr:ext cx="534377" cy="259045"/>
    <xdr:sp macro="" textlink="">
      <xdr:nvSpPr>
        <xdr:cNvPr id="461" name="普通建設事業費 （ うち更新整備　）該当値テキスト"/>
        <xdr:cNvSpPr txBox="1"/>
      </xdr:nvSpPr>
      <xdr:spPr>
        <a:xfrm>
          <a:off x="10528300" y="167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1118</xdr:rowOff>
    </xdr:from>
    <xdr:to>
      <xdr:col>14</xdr:col>
      <xdr:colOff>79375</xdr:colOff>
      <xdr:row>98</xdr:row>
      <xdr:rowOff>102718</xdr:rowOff>
    </xdr:to>
    <xdr:sp macro="" textlink="">
      <xdr:nvSpPr>
        <xdr:cNvPr id="462" name="円/楕円 461"/>
        <xdr:cNvSpPr/>
      </xdr:nvSpPr>
      <xdr:spPr>
        <a:xfrm>
          <a:off x="9588500" y="168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93845</xdr:rowOff>
    </xdr:from>
    <xdr:ext cx="534377" cy="259045"/>
    <xdr:sp macro="" textlink="">
      <xdr:nvSpPr>
        <xdr:cNvPr id="463" name="テキスト ボックス 462"/>
        <xdr:cNvSpPr txBox="1"/>
      </xdr:nvSpPr>
      <xdr:spPr>
        <a:xfrm>
          <a:off x="9372111" y="1689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124307</xdr:rowOff>
    </xdr:from>
    <xdr:to>
      <xdr:col>12</xdr:col>
      <xdr:colOff>561975</xdr:colOff>
      <xdr:row>98</xdr:row>
      <xdr:rowOff>54457</xdr:rowOff>
    </xdr:to>
    <xdr:sp macro="" textlink="">
      <xdr:nvSpPr>
        <xdr:cNvPr id="464" name="円/楕円 463"/>
        <xdr:cNvSpPr/>
      </xdr:nvSpPr>
      <xdr:spPr>
        <a:xfrm>
          <a:off x="8699500" y="167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45584</xdr:rowOff>
    </xdr:from>
    <xdr:ext cx="534377" cy="259045"/>
    <xdr:sp macro="" textlink="">
      <xdr:nvSpPr>
        <xdr:cNvPr id="465" name="テキスト ボックス 464"/>
        <xdr:cNvSpPr txBox="1"/>
      </xdr:nvSpPr>
      <xdr:spPr>
        <a:xfrm>
          <a:off x="8483111" y="1684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86784</xdr:rowOff>
    </xdr:from>
    <xdr:to>
      <xdr:col>23</xdr:col>
      <xdr:colOff>517525</xdr:colOff>
      <xdr:row>77</xdr:row>
      <xdr:rowOff>101611</xdr:rowOff>
    </xdr:to>
    <xdr:cxnSp macro="">
      <xdr:nvCxnSpPr>
        <xdr:cNvPr id="602" name="直線コネクタ 601"/>
        <xdr:cNvCxnSpPr/>
      </xdr:nvCxnSpPr>
      <xdr:spPr>
        <a:xfrm flipV="1">
          <a:off x="15481300" y="13288434"/>
          <a:ext cx="8382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16005</xdr:rowOff>
    </xdr:from>
    <xdr:to>
      <xdr:col>22</xdr:col>
      <xdr:colOff>365125</xdr:colOff>
      <xdr:row>77</xdr:row>
      <xdr:rowOff>101611</xdr:rowOff>
    </xdr:to>
    <xdr:cxnSp macro="">
      <xdr:nvCxnSpPr>
        <xdr:cNvPr id="605" name="直線コネクタ 604"/>
        <xdr:cNvCxnSpPr/>
      </xdr:nvCxnSpPr>
      <xdr:spPr>
        <a:xfrm>
          <a:off x="14592300" y="13217655"/>
          <a:ext cx="889000" cy="8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104245</xdr:rowOff>
    </xdr:from>
    <xdr:to>
      <xdr:col>21</xdr:col>
      <xdr:colOff>161925</xdr:colOff>
      <xdr:row>77</xdr:row>
      <xdr:rowOff>16005</xdr:rowOff>
    </xdr:to>
    <xdr:cxnSp macro="">
      <xdr:nvCxnSpPr>
        <xdr:cNvPr id="608" name="直線コネクタ 607"/>
        <xdr:cNvCxnSpPr/>
      </xdr:nvCxnSpPr>
      <xdr:spPr>
        <a:xfrm>
          <a:off x="13703300" y="13134445"/>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39170</xdr:rowOff>
    </xdr:from>
    <xdr:to>
      <xdr:col>19</xdr:col>
      <xdr:colOff>644525</xdr:colOff>
      <xdr:row>76</xdr:row>
      <xdr:rowOff>104245</xdr:rowOff>
    </xdr:to>
    <xdr:cxnSp macro="">
      <xdr:nvCxnSpPr>
        <xdr:cNvPr id="611" name="直線コネクタ 610"/>
        <xdr:cNvCxnSpPr/>
      </xdr:nvCxnSpPr>
      <xdr:spPr>
        <a:xfrm>
          <a:off x="12814300" y="12897920"/>
          <a:ext cx="889000" cy="2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35984</xdr:rowOff>
    </xdr:from>
    <xdr:to>
      <xdr:col>23</xdr:col>
      <xdr:colOff>568325</xdr:colOff>
      <xdr:row>77</xdr:row>
      <xdr:rowOff>137584</xdr:rowOff>
    </xdr:to>
    <xdr:sp macro="" textlink="">
      <xdr:nvSpPr>
        <xdr:cNvPr id="621" name="円/楕円 620"/>
        <xdr:cNvSpPr/>
      </xdr:nvSpPr>
      <xdr:spPr>
        <a:xfrm>
          <a:off x="16268700" y="1323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58861</xdr:rowOff>
    </xdr:from>
    <xdr:ext cx="534377" cy="259045"/>
    <xdr:sp macro="" textlink="">
      <xdr:nvSpPr>
        <xdr:cNvPr id="622" name="公債費該当値テキスト"/>
        <xdr:cNvSpPr txBox="1"/>
      </xdr:nvSpPr>
      <xdr:spPr>
        <a:xfrm>
          <a:off x="16370300" y="1308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32,611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50811</xdr:rowOff>
    </xdr:from>
    <xdr:to>
      <xdr:col>22</xdr:col>
      <xdr:colOff>415925</xdr:colOff>
      <xdr:row>77</xdr:row>
      <xdr:rowOff>152411</xdr:rowOff>
    </xdr:to>
    <xdr:sp macro="" textlink="">
      <xdr:nvSpPr>
        <xdr:cNvPr id="623" name="円/楕円 622"/>
        <xdr:cNvSpPr/>
      </xdr:nvSpPr>
      <xdr:spPr>
        <a:xfrm>
          <a:off x="15430500" y="1325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168938</xdr:rowOff>
    </xdr:from>
    <xdr:ext cx="534377" cy="259045"/>
    <xdr:sp macro="" textlink="">
      <xdr:nvSpPr>
        <xdr:cNvPr id="624" name="テキスト ボックス 623"/>
        <xdr:cNvSpPr txBox="1"/>
      </xdr:nvSpPr>
      <xdr:spPr>
        <a:xfrm>
          <a:off x="15214111" y="1302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136655</xdr:rowOff>
    </xdr:from>
    <xdr:to>
      <xdr:col>21</xdr:col>
      <xdr:colOff>212725</xdr:colOff>
      <xdr:row>77</xdr:row>
      <xdr:rowOff>66805</xdr:rowOff>
    </xdr:to>
    <xdr:sp macro="" textlink="">
      <xdr:nvSpPr>
        <xdr:cNvPr id="625" name="円/楕円 624"/>
        <xdr:cNvSpPr/>
      </xdr:nvSpPr>
      <xdr:spPr>
        <a:xfrm>
          <a:off x="14541500" y="131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83333</xdr:rowOff>
    </xdr:from>
    <xdr:ext cx="534377" cy="259045"/>
    <xdr:sp macro="" textlink="">
      <xdr:nvSpPr>
        <xdr:cNvPr id="626" name="テキスト ボックス 625"/>
        <xdr:cNvSpPr txBox="1"/>
      </xdr:nvSpPr>
      <xdr:spPr>
        <a:xfrm>
          <a:off x="14325111" y="1294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53445</xdr:rowOff>
    </xdr:from>
    <xdr:to>
      <xdr:col>20</xdr:col>
      <xdr:colOff>9525</xdr:colOff>
      <xdr:row>76</xdr:row>
      <xdr:rowOff>155045</xdr:rowOff>
    </xdr:to>
    <xdr:sp macro="" textlink="">
      <xdr:nvSpPr>
        <xdr:cNvPr id="627" name="円/楕円 626"/>
        <xdr:cNvSpPr/>
      </xdr:nvSpPr>
      <xdr:spPr>
        <a:xfrm>
          <a:off x="13652500" y="130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123</xdr:rowOff>
    </xdr:from>
    <xdr:ext cx="534377" cy="259045"/>
    <xdr:sp macro="" textlink="">
      <xdr:nvSpPr>
        <xdr:cNvPr id="628" name="テキスト ボックス 627"/>
        <xdr:cNvSpPr txBox="1"/>
      </xdr:nvSpPr>
      <xdr:spPr>
        <a:xfrm>
          <a:off x="13436111" y="1285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159820</xdr:rowOff>
    </xdr:from>
    <xdr:to>
      <xdr:col>18</xdr:col>
      <xdr:colOff>492125</xdr:colOff>
      <xdr:row>75</xdr:row>
      <xdr:rowOff>89970</xdr:rowOff>
    </xdr:to>
    <xdr:sp macro="" textlink="">
      <xdr:nvSpPr>
        <xdr:cNvPr id="629" name="円/楕円 628"/>
        <xdr:cNvSpPr/>
      </xdr:nvSpPr>
      <xdr:spPr>
        <a:xfrm>
          <a:off x="12763500" y="1284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106497</xdr:rowOff>
    </xdr:from>
    <xdr:ext cx="534377" cy="259045"/>
    <xdr:sp macro="" textlink="">
      <xdr:nvSpPr>
        <xdr:cNvPr id="630" name="テキスト ボックス 629"/>
        <xdr:cNvSpPr txBox="1"/>
      </xdr:nvSpPr>
      <xdr:spPr>
        <a:xfrm>
          <a:off x="12547111" y="1262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95834</xdr:rowOff>
    </xdr:from>
    <xdr:to>
      <xdr:col>23</xdr:col>
      <xdr:colOff>517525</xdr:colOff>
      <xdr:row>97</xdr:row>
      <xdr:rowOff>126073</xdr:rowOff>
    </xdr:to>
    <xdr:cxnSp macro="">
      <xdr:nvCxnSpPr>
        <xdr:cNvPr id="659" name="直線コネクタ 658"/>
        <xdr:cNvCxnSpPr/>
      </xdr:nvCxnSpPr>
      <xdr:spPr>
        <a:xfrm flipV="1">
          <a:off x="15481300" y="16726484"/>
          <a:ext cx="838200" cy="3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126073</xdr:rowOff>
    </xdr:from>
    <xdr:to>
      <xdr:col>22</xdr:col>
      <xdr:colOff>365125</xdr:colOff>
      <xdr:row>98</xdr:row>
      <xdr:rowOff>65291</xdr:rowOff>
    </xdr:to>
    <xdr:cxnSp macro="">
      <xdr:nvCxnSpPr>
        <xdr:cNvPr id="662" name="直線コネクタ 661"/>
        <xdr:cNvCxnSpPr/>
      </xdr:nvCxnSpPr>
      <xdr:spPr>
        <a:xfrm flipV="1">
          <a:off x="14592300" y="16756723"/>
          <a:ext cx="889000" cy="1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44945</xdr:rowOff>
    </xdr:from>
    <xdr:to>
      <xdr:col>21</xdr:col>
      <xdr:colOff>161925</xdr:colOff>
      <xdr:row>98</xdr:row>
      <xdr:rowOff>65291</xdr:rowOff>
    </xdr:to>
    <xdr:cxnSp macro="">
      <xdr:nvCxnSpPr>
        <xdr:cNvPr id="665" name="直線コネクタ 664"/>
        <xdr:cNvCxnSpPr/>
      </xdr:nvCxnSpPr>
      <xdr:spPr>
        <a:xfrm>
          <a:off x="13703300" y="16847045"/>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44945</xdr:rowOff>
    </xdr:from>
    <xdr:to>
      <xdr:col>19</xdr:col>
      <xdr:colOff>644525</xdr:colOff>
      <xdr:row>98</xdr:row>
      <xdr:rowOff>125819</xdr:rowOff>
    </xdr:to>
    <xdr:cxnSp macro="">
      <xdr:nvCxnSpPr>
        <xdr:cNvPr id="668" name="直線コネクタ 667"/>
        <xdr:cNvCxnSpPr/>
      </xdr:nvCxnSpPr>
      <xdr:spPr>
        <a:xfrm flipV="1">
          <a:off x="12814300" y="16847045"/>
          <a:ext cx="889000" cy="8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45034</xdr:rowOff>
    </xdr:from>
    <xdr:to>
      <xdr:col>23</xdr:col>
      <xdr:colOff>568325</xdr:colOff>
      <xdr:row>97</xdr:row>
      <xdr:rowOff>146634</xdr:rowOff>
    </xdr:to>
    <xdr:sp macro="" textlink="">
      <xdr:nvSpPr>
        <xdr:cNvPr id="678" name="円/楕円 677"/>
        <xdr:cNvSpPr/>
      </xdr:nvSpPr>
      <xdr:spPr>
        <a:xfrm>
          <a:off x="16268700" y="1667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67911</xdr:rowOff>
    </xdr:from>
    <xdr:ext cx="534377" cy="259045"/>
    <xdr:sp macro="" textlink="">
      <xdr:nvSpPr>
        <xdr:cNvPr id="679" name="積立金該当値テキスト"/>
        <xdr:cNvSpPr txBox="1"/>
      </xdr:nvSpPr>
      <xdr:spPr>
        <a:xfrm>
          <a:off x="16370300" y="165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22,954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75273</xdr:rowOff>
    </xdr:from>
    <xdr:to>
      <xdr:col>22</xdr:col>
      <xdr:colOff>415925</xdr:colOff>
      <xdr:row>98</xdr:row>
      <xdr:rowOff>5423</xdr:rowOff>
    </xdr:to>
    <xdr:sp macro="" textlink="">
      <xdr:nvSpPr>
        <xdr:cNvPr id="680" name="円/楕円 679"/>
        <xdr:cNvSpPr/>
      </xdr:nvSpPr>
      <xdr:spPr>
        <a:xfrm>
          <a:off x="15430500" y="167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21950</xdr:rowOff>
    </xdr:from>
    <xdr:ext cx="534377" cy="259045"/>
    <xdr:sp macro="" textlink="">
      <xdr:nvSpPr>
        <xdr:cNvPr id="681" name="テキスト ボックス 680"/>
        <xdr:cNvSpPr txBox="1"/>
      </xdr:nvSpPr>
      <xdr:spPr>
        <a:xfrm>
          <a:off x="15214111" y="164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14491</xdr:rowOff>
    </xdr:from>
    <xdr:to>
      <xdr:col>21</xdr:col>
      <xdr:colOff>212725</xdr:colOff>
      <xdr:row>98</xdr:row>
      <xdr:rowOff>116091</xdr:rowOff>
    </xdr:to>
    <xdr:sp macro="" textlink="">
      <xdr:nvSpPr>
        <xdr:cNvPr id="682" name="円/楕円 681"/>
        <xdr:cNvSpPr/>
      </xdr:nvSpPr>
      <xdr:spPr>
        <a:xfrm>
          <a:off x="14541500" y="168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107218</xdr:rowOff>
    </xdr:from>
    <xdr:ext cx="534377" cy="259045"/>
    <xdr:sp macro="" textlink="">
      <xdr:nvSpPr>
        <xdr:cNvPr id="683" name="テキスト ボックス 682"/>
        <xdr:cNvSpPr txBox="1"/>
      </xdr:nvSpPr>
      <xdr:spPr>
        <a:xfrm>
          <a:off x="14325111" y="1690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165595</xdr:rowOff>
    </xdr:from>
    <xdr:to>
      <xdr:col>20</xdr:col>
      <xdr:colOff>9525</xdr:colOff>
      <xdr:row>98</xdr:row>
      <xdr:rowOff>95745</xdr:rowOff>
    </xdr:to>
    <xdr:sp macro="" textlink="">
      <xdr:nvSpPr>
        <xdr:cNvPr id="684" name="円/楕円 683"/>
        <xdr:cNvSpPr/>
      </xdr:nvSpPr>
      <xdr:spPr>
        <a:xfrm>
          <a:off x="13652500" y="167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86872</xdr:rowOff>
    </xdr:from>
    <xdr:ext cx="534377" cy="259045"/>
    <xdr:sp macro="" textlink="">
      <xdr:nvSpPr>
        <xdr:cNvPr id="685" name="テキスト ボックス 684"/>
        <xdr:cNvSpPr txBox="1"/>
      </xdr:nvSpPr>
      <xdr:spPr>
        <a:xfrm>
          <a:off x="13436111" y="1688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75019</xdr:rowOff>
    </xdr:from>
    <xdr:to>
      <xdr:col>18</xdr:col>
      <xdr:colOff>492125</xdr:colOff>
      <xdr:row>99</xdr:row>
      <xdr:rowOff>5169</xdr:rowOff>
    </xdr:to>
    <xdr:sp macro="" textlink="">
      <xdr:nvSpPr>
        <xdr:cNvPr id="686" name="円/楕円 685"/>
        <xdr:cNvSpPr/>
      </xdr:nvSpPr>
      <xdr:spPr>
        <a:xfrm>
          <a:off x="12763500" y="1687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167746</xdr:rowOff>
    </xdr:from>
    <xdr:ext cx="469744" cy="259045"/>
    <xdr:sp macro="" textlink="">
      <xdr:nvSpPr>
        <xdr:cNvPr id="687" name="テキスト ボックス 686"/>
        <xdr:cNvSpPr txBox="1"/>
      </xdr:nvSpPr>
      <xdr:spPr>
        <a:xfrm>
          <a:off x="12579427" y="1696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138511</xdr:rowOff>
    </xdr:from>
    <xdr:to>
      <xdr:col>32</xdr:col>
      <xdr:colOff>187325</xdr:colOff>
      <xdr:row>58</xdr:row>
      <xdr:rowOff>138831</xdr:rowOff>
    </xdr:to>
    <xdr:cxnSp macro="">
      <xdr:nvCxnSpPr>
        <xdr:cNvPr id="773" name="直線コネクタ 772"/>
        <xdr:cNvCxnSpPr/>
      </xdr:nvCxnSpPr>
      <xdr:spPr>
        <a:xfrm flipV="1">
          <a:off x="21323300" y="10082611"/>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138831</xdr:rowOff>
    </xdr:from>
    <xdr:to>
      <xdr:col>31</xdr:col>
      <xdr:colOff>34925</xdr:colOff>
      <xdr:row>58</xdr:row>
      <xdr:rowOff>139288</xdr:rowOff>
    </xdr:to>
    <xdr:cxnSp macro="">
      <xdr:nvCxnSpPr>
        <xdr:cNvPr id="776" name="直線コネクタ 775"/>
        <xdr:cNvCxnSpPr/>
      </xdr:nvCxnSpPr>
      <xdr:spPr>
        <a:xfrm flipV="1">
          <a:off x="20434300" y="1008293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139288</xdr:rowOff>
    </xdr:from>
    <xdr:to>
      <xdr:col>29</xdr:col>
      <xdr:colOff>517525</xdr:colOff>
      <xdr:row>58</xdr:row>
      <xdr:rowOff>139563</xdr:rowOff>
    </xdr:to>
    <xdr:cxnSp macro="">
      <xdr:nvCxnSpPr>
        <xdr:cNvPr id="779" name="直線コネクタ 778"/>
        <xdr:cNvCxnSpPr/>
      </xdr:nvCxnSpPr>
      <xdr:spPr>
        <a:xfrm flipV="1">
          <a:off x="19545300" y="1008338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139060</xdr:rowOff>
    </xdr:from>
    <xdr:to>
      <xdr:col>28</xdr:col>
      <xdr:colOff>314325</xdr:colOff>
      <xdr:row>58</xdr:row>
      <xdr:rowOff>139563</xdr:rowOff>
    </xdr:to>
    <xdr:cxnSp macro="">
      <xdr:nvCxnSpPr>
        <xdr:cNvPr id="782" name="直線コネクタ 781"/>
        <xdr:cNvCxnSpPr/>
      </xdr:nvCxnSpPr>
      <xdr:spPr>
        <a:xfrm>
          <a:off x="18656300" y="10083160"/>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87711</xdr:rowOff>
    </xdr:from>
    <xdr:to>
      <xdr:col>32</xdr:col>
      <xdr:colOff>238125</xdr:colOff>
      <xdr:row>59</xdr:row>
      <xdr:rowOff>17861</xdr:rowOff>
    </xdr:to>
    <xdr:sp macro="" textlink="">
      <xdr:nvSpPr>
        <xdr:cNvPr id="792" name="円/楕円 791"/>
        <xdr:cNvSpPr/>
      </xdr:nvSpPr>
      <xdr:spPr>
        <a:xfrm>
          <a:off x="22110700" y="100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2638</xdr:rowOff>
    </xdr:from>
    <xdr:ext cx="313932" cy="259045"/>
    <xdr:sp macro="" textlink="">
      <xdr:nvSpPr>
        <xdr:cNvPr id="793" name="貸付金該当値テキスト"/>
        <xdr:cNvSpPr txBox="1"/>
      </xdr:nvSpPr>
      <xdr:spPr>
        <a:xfrm>
          <a:off x="22212300" y="994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88031</xdr:rowOff>
    </xdr:from>
    <xdr:to>
      <xdr:col>31</xdr:col>
      <xdr:colOff>85725</xdr:colOff>
      <xdr:row>59</xdr:row>
      <xdr:rowOff>18181</xdr:rowOff>
    </xdr:to>
    <xdr:sp macro="" textlink="">
      <xdr:nvSpPr>
        <xdr:cNvPr id="794" name="円/楕円 793"/>
        <xdr:cNvSpPr/>
      </xdr:nvSpPr>
      <xdr:spPr>
        <a:xfrm>
          <a:off x="21272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9308</xdr:rowOff>
    </xdr:from>
    <xdr:ext cx="313932" cy="259045"/>
    <xdr:sp macro="" textlink="">
      <xdr:nvSpPr>
        <xdr:cNvPr id="795" name="テキスト ボックス 794"/>
        <xdr:cNvSpPr txBox="1"/>
      </xdr:nvSpPr>
      <xdr:spPr>
        <a:xfrm>
          <a:off x="21166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88488</xdr:rowOff>
    </xdr:from>
    <xdr:to>
      <xdr:col>29</xdr:col>
      <xdr:colOff>568325</xdr:colOff>
      <xdr:row>59</xdr:row>
      <xdr:rowOff>18638</xdr:rowOff>
    </xdr:to>
    <xdr:sp macro="" textlink="">
      <xdr:nvSpPr>
        <xdr:cNvPr id="796" name="円/楕円 795"/>
        <xdr:cNvSpPr/>
      </xdr:nvSpPr>
      <xdr:spPr>
        <a:xfrm>
          <a:off x="203835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9765</xdr:rowOff>
    </xdr:from>
    <xdr:ext cx="249299" cy="259045"/>
    <xdr:sp macro="" textlink="">
      <xdr:nvSpPr>
        <xdr:cNvPr id="797" name="テキスト ボックス 796"/>
        <xdr:cNvSpPr txBox="1"/>
      </xdr:nvSpPr>
      <xdr:spPr>
        <a:xfrm>
          <a:off x="20309649" y="1012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88763</xdr:rowOff>
    </xdr:from>
    <xdr:to>
      <xdr:col>28</xdr:col>
      <xdr:colOff>365125</xdr:colOff>
      <xdr:row>59</xdr:row>
      <xdr:rowOff>18913</xdr:rowOff>
    </xdr:to>
    <xdr:sp macro="" textlink="">
      <xdr:nvSpPr>
        <xdr:cNvPr id="798" name="円/楕円 797"/>
        <xdr:cNvSpPr/>
      </xdr:nvSpPr>
      <xdr:spPr>
        <a:xfrm>
          <a:off x="194945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10040</xdr:rowOff>
    </xdr:from>
    <xdr:ext cx="249299" cy="259045"/>
    <xdr:sp macro="" textlink="">
      <xdr:nvSpPr>
        <xdr:cNvPr id="799" name="テキスト ボックス 798"/>
        <xdr:cNvSpPr txBox="1"/>
      </xdr:nvSpPr>
      <xdr:spPr>
        <a:xfrm>
          <a:off x="19420649" y="10125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88260</xdr:rowOff>
    </xdr:from>
    <xdr:to>
      <xdr:col>27</xdr:col>
      <xdr:colOff>161925</xdr:colOff>
      <xdr:row>59</xdr:row>
      <xdr:rowOff>18410</xdr:rowOff>
    </xdr:to>
    <xdr:sp macro="" textlink="">
      <xdr:nvSpPr>
        <xdr:cNvPr id="800" name="円/楕円 799"/>
        <xdr:cNvSpPr/>
      </xdr:nvSpPr>
      <xdr:spPr>
        <a:xfrm>
          <a:off x="18605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9537</xdr:rowOff>
    </xdr:from>
    <xdr:ext cx="313932" cy="259045"/>
    <xdr:sp macro="" textlink="">
      <xdr:nvSpPr>
        <xdr:cNvPr id="801" name="テキスト ボックス 800"/>
        <xdr:cNvSpPr txBox="1"/>
      </xdr:nvSpPr>
      <xdr:spPr>
        <a:xfrm>
          <a:off x="18499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47437</xdr:rowOff>
    </xdr:from>
    <xdr:to>
      <xdr:col>32</xdr:col>
      <xdr:colOff>187325</xdr:colOff>
      <xdr:row>75</xdr:row>
      <xdr:rowOff>58410</xdr:rowOff>
    </xdr:to>
    <xdr:cxnSp macro="">
      <xdr:nvCxnSpPr>
        <xdr:cNvPr id="829" name="直線コネクタ 828"/>
        <xdr:cNvCxnSpPr/>
      </xdr:nvCxnSpPr>
      <xdr:spPr>
        <a:xfrm>
          <a:off x="21323300" y="12563287"/>
          <a:ext cx="838200" cy="3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47437</xdr:rowOff>
    </xdr:from>
    <xdr:to>
      <xdr:col>31</xdr:col>
      <xdr:colOff>34925</xdr:colOff>
      <xdr:row>75</xdr:row>
      <xdr:rowOff>6586</xdr:rowOff>
    </xdr:to>
    <xdr:cxnSp macro="">
      <xdr:nvCxnSpPr>
        <xdr:cNvPr id="832" name="直線コネクタ 831"/>
        <xdr:cNvCxnSpPr/>
      </xdr:nvCxnSpPr>
      <xdr:spPr>
        <a:xfrm flipV="1">
          <a:off x="20434300" y="12563287"/>
          <a:ext cx="889000" cy="30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6586</xdr:rowOff>
    </xdr:from>
    <xdr:to>
      <xdr:col>29</xdr:col>
      <xdr:colOff>517525</xdr:colOff>
      <xdr:row>75</xdr:row>
      <xdr:rowOff>40556</xdr:rowOff>
    </xdr:to>
    <xdr:cxnSp macro="">
      <xdr:nvCxnSpPr>
        <xdr:cNvPr id="835" name="直線コネクタ 834"/>
        <xdr:cNvCxnSpPr/>
      </xdr:nvCxnSpPr>
      <xdr:spPr>
        <a:xfrm flipV="1">
          <a:off x="19545300" y="12865336"/>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40556</xdr:rowOff>
    </xdr:from>
    <xdr:to>
      <xdr:col>28</xdr:col>
      <xdr:colOff>314325</xdr:colOff>
      <xdr:row>75</xdr:row>
      <xdr:rowOff>74115</xdr:rowOff>
    </xdr:to>
    <xdr:cxnSp macro="">
      <xdr:nvCxnSpPr>
        <xdr:cNvPr id="838" name="直線コネクタ 837"/>
        <xdr:cNvCxnSpPr/>
      </xdr:nvCxnSpPr>
      <xdr:spPr>
        <a:xfrm flipV="1">
          <a:off x="18656300" y="12899306"/>
          <a:ext cx="8890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7610</xdr:rowOff>
    </xdr:from>
    <xdr:to>
      <xdr:col>32</xdr:col>
      <xdr:colOff>238125</xdr:colOff>
      <xdr:row>75</xdr:row>
      <xdr:rowOff>109210</xdr:rowOff>
    </xdr:to>
    <xdr:sp macro="" textlink="">
      <xdr:nvSpPr>
        <xdr:cNvPr id="848" name="円/楕円 847"/>
        <xdr:cNvSpPr/>
      </xdr:nvSpPr>
      <xdr:spPr>
        <a:xfrm>
          <a:off x="22110700" y="128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30487</xdr:rowOff>
    </xdr:from>
    <xdr:ext cx="534377" cy="259045"/>
    <xdr:sp macro="" textlink="">
      <xdr:nvSpPr>
        <xdr:cNvPr id="849" name="繰出金該当値テキスト"/>
        <xdr:cNvSpPr txBox="1"/>
      </xdr:nvSpPr>
      <xdr:spPr>
        <a:xfrm>
          <a:off x="22212300" y="1271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46,056</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168087</xdr:rowOff>
    </xdr:from>
    <xdr:to>
      <xdr:col>31</xdr:col>
      <xdr:colOff>85725</xdr:colOff>
      <xdr:row>73</xdr:row>
      <xdr:rowOff>98237</xdr:rowOff>
    </xdr:to>
    <xdr:sp macro="" textlink="">
      <xdr:nvSpPr>
        <xdr:cNvPr id="850" name="円/楕円 849"/>
        <xdr:cNvSpPr/>
      </xdr:nvSpPr>
      <xdr:spPr>
        <a:xfrm>
          <a:off x="21272500" y="1251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114764</xdr:rowOff>
    </xdr:from>
    <xdr:ext cx="534377" cy="259045"/>
    <xdr:sp macro="" textlink="">
      <xdr:nvSpPr>
        <xdr:cNvPr id="851" name="テキスト ボックス 850"/>
        <xdr:cNvSpPr txBox="1"/>
      </xdr:nvSpPr>
      <xdr:spPr>
        <a:xfrm>
          <a:off x="21056111" y="1228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127236</xdr:rowOff>
    </xdr:from>
    <xdr:to>
      <xdr:col>29</xdr:col>
      <xdr:colOff>568325</xdr:colOff>
      <xdr:row>75</xdr:row>
      <xdr:rowOff>57386</xdr:rowOff>
    </xdr:to>
    <xdr:sp macro="" textlink="">
      <xdr:nvSpPr>
        <xdr:cNvPr id="852" name="円/楕円 851"/>
        <xdr:cNvSpPr/>
      </xdr:nvSpPr>
      <xdr:spPr>
        <a:xfrm>
          <a:off x="20383500" y="1281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73913</xdr:rowOff>
    </xdr:from>
    <xdr:ext cx="534377" cy="259045"/>
    <xdr:sp macro="" textlink="">
      <xdr:nvSpPr>
        <xdr:cNvPr id="853" name="テキスト ボックス 852"/>
        <xdr:cNvSpPr txBox="1"/>
      </xdr:nvSpPr>
      <xdr:spPr>
        <a:xfrm>
          <a:off x="20167111" y="1258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161206</xdr:rowOff>
    </xdr:from>
    <xdr:to>
      <xdr:col>28</xdr:col>
      <xdr:colOff>365125</xdr:colOff>
      <xdr:row>75</xdr:row>
      <xdr:rowOff>91356</xdr:rowOff>
    </xdr:to>
    <xdr:sp macro="" textlink="">
      <xdr:nvSpPr>
        <xdr:cNvPr id="854" name="円/楕円 853"/>
        <xdr:cNvSpPr/>
      </xdr:nvSpPr>
      <xdr:spPr>
        <a:xfrm>
          <a:off x="19494500" y="128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107883</xdr:rowOff>
    </xdr:from>
    <xdr:ext cx="534377" cy="259045"/>
    <xdr:sp macro="" textlink="">
      <xdr:nvSpPr>
        <xdr:cNvPr id="855" name="テキスト ボックス 854"/>
        <xdr:cNvSpPr txBox="1"/>
      </xdr:nvSpPr>
      <xdr:spPr>
        <a:xfrm>
          <a:off x="19278111" y="126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23315</xdr:rowOff>
    </xdr:from>
    <xdr:to>
      <xdr:col>27</xdr:col>
      <xdr:colOff>161925</xdr:colOff>
      <xdr:row>75</xdr:row>
      <xdr:rowOff>124915</xdr:rowOff>
    </xdr:to>
    <xdr:sp macro="" textlink="">
      <xdr:nvSpPr>
        <xdr:cNvPr id="856" name="円/楕円 855"/>
        <xdr:cNvSpPr/>
      </xdr:nvSpPr>
      <xdr:spPr>
        <a:xfrm>
          <a:off x="18605500" y="128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141442</xdr:rowOff>
    </xdr:from>
    <xdr:ext cx="534377" cy="259045"/>
    <xdr:sp macro="" textlink="">
      <xdr:nvSpPr>
        <xdr:cNvPr id="857" name="テキスト ボックス 856"/>
        <xdr:cNvSpPr txBox="1"/>
      </xdr:nvSpPr>
      <xdr:spPr>
        <a:xfrm>
          <a:off x="18389111" y="1265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前年度に下水道事業の地方債の繰上償還のため、類似団体平均を大きく上回っていた繰出金については、類似団体平均に近づいたものの、依然として高い水準となっている。</a:t>
          </a:r>
          <a:endParaRPr kumimoji="1" lang="en-US" altLang="ja-JP" sz="1300">
            <a:latin typeface="ＭＳ Ｐゴシック"/>
          </a:endParaRPr>
        </a:p>
        <a:p>
          <a:r>
            <a:rPr kumimoji="1" lang="ja-JP" altLang="en-US" sz="1300">
              <a:latin typeface="ＭＳ Ｐゴシック"/>
            </a:rPr>
            <a:t>特に割合の高い下水道事業への繰出金については、経費削減をするとともに、独立採算制の原則に立ち返った適正な料金設定により、繰出額の削減に努める。</a:t>
          </a:r>
          <a:endParaRPr kumimoji="1" lang="en-US" altLang="ja-JP" sz="1300">
            <a:latin typeface="ＭＳ Ｐゴシック"/>
          </a:endParaRPr>
        </a:p>
        <a:p>
          <a:r>
            <a:rPr kumimoji="1" lang="ja-JP" altLang="en-US" sz="1300">
              <a:latin typeface="ＭＳ Ｐゴシック"/>
            </a:rPr>
            <a:t>　また、普通建設事業費及び維持補修費については、類似団体平均を下回っているものの、老朽化した施設の更新等が本格化していくと予想されるため、</a:t>
          </a:r>
          <a:endParaRPr kumimoji="1" lang="en-US" altLang="ja-JP" sz="1300">
            <a:latin typeface="ＭＳ Ｐゴシック"/>
          </a:endParaRPr>
        </a:p>
        <a:p>
          <a:r>
            <a:rPr kumimoji="1" lang="ja-JP" altLang="en-US" sz="1300">
              <a:latin typeface="ＭＳ Ｐゴシック"/>
            </a:rPr>
            <a:t>公共施設等総合管理計画などに基づき、急激な増加とならないよう計画的かつ効率的に事業を実施する。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23,652
23,431
7.01
8,486,009
8,054,834
360,988
5,154,217
6,144,981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50927</xdr:rowOff>
    </xdr:from>
    <xdr:to>
      <xdr:col>6</xdr:col>
      <xdr:colOff>511175</xdr:colOff>
      <xdr:row>33</xdr:row>
      <xdr:rowOff>171323</xdr:rowOff>
    </xdr:to>
    <xdr:cxnSp macro="">
      <xdr:nvCxnSpPr>
        <xdr:cNvPr id="61" name="直線コネクタ 60"/>
        <xdr:cNvCxnSpPr/>
      </xdr:nvCxnSpPr>
      <xdr:spPr>
        <a:xfrm>
          <a:off x="3797300" y="5708777"/>
          <a:ext cx="8382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50165</xdr:rowOff>
    </xdr:from>
    <xdr:to>
      <xdr:col>5</xdr:col>
      <xdr:colOff>358775</xdr:colOff>
      <xdr:row>33</xdr:row>
      <xdr:rowOff>50927</xdr:rowOff>
    </xdr:to>
    <xdr:cxnSp macro="">
      <xdr:nvCxnSpPr>
        <xdr:cNvPr id="64" name="直線コネクタ 63"/>
        <xdr:cNvCxnSpPr/>
      </xdr:nvCxnSpPr>
      <xdr:spPr>
        <a:xfrm>
          <a:off x="2908300" y="5365115"/>
          <a:ext cx="889000" cy="3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50165</xdr:rowOff>
    </xdr:from>
    <xdr:to>
      <xdr:col>4</xdr:col>
      <xdr:colOff>155575</xdr:colOff>
      <xdr:row>32</xdr:row>
      <xdr:rowOff>90170</xdr:rowOff>
    </xdr:to>
    <xdr:cxnSp macro="">
      <xdr:nvCxnSpPr>
        <xdr:cNvPr id="67" name="直線コネクタ 66"/>
        <xdr:cNvCxnSpPr/>
      </xdr:nvCxnSpPr>
      <xdr:spPr>
        <a:xfrm flipV="1">
          <a:off x="2019300" y="536511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51689</xdr:rowOff>
    </xdr:from>
    <xdr:to>
      <xdr:col>2</xdr:col>
      <xdr:colOff>638175</xdr:colOff>
      <xdr:row>32</xdr:row>
      <xdr:rowOff>90170</xdr:rowOff>
    </xdr:to>
    <xdr:cxnSp macro="">
      <xdr:nvCxnSpPr>
        <xdr:cNvPr id="70" name="直線コネクタ 69"/>
        <xdr:cNvCxnSpPr/>
      </xdr:nvCxnSpPr>
      <xdr:spPr>
        <a:xfrm>
          <a:off x="1130300" y="5538089"/>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120523</xdr:rowOff>
    </xdr:from>
    <xdr:to>
      <xdr:col>6</xdr:col>
      <xdr:colOff>561975</xdr:colOff>
      <xdr:row>34</xdr:row>
      <xdr:rowOff>50673</xdr:rowOff>
    </xdr:to>
    <xdr:sp macro="" textlink="">
      <xdr:nvSpPr>
        <xdr:cNvPr id="80" name="円/楕円 79"/>
        <xdr:cNvSpPr/>
      </xdr:nvSpPr>
      <xdr:spPr>
        <a:xfrm>
          <a:off x="4584700" y="577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143400</xdr:rowOff>
    </xdr:from>
    <xdr:ext cx="469744" cy="259045"/>
    <xdr:sp macro="" textlink="">
      <xdr:nvSpPr>
        <xdr:cNvPr id="81" name="議会費該当値テキスト"/>
        <xdr:cNvSpPr txBox="1"/>
      </xdr:nvSpPr>
      <xdr:spPr>
        <a:xfrm>
          <a:off x="4686300" y="562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127</xdr:rowOff>
    </xdr:from>
    <xdr:to>
      <xdr:col>5</xdr:col>
      <xdr:colOff>409575</xdr:colOff>
      <xdr:row>33</xdr:row>
      <xdr:rowOff>101727</xdr:rowOff>
    </xdr:to>
    <xdr:sp macro="" textlink="">
      <xdr:nvSpPr>
        <xdr:cNvPr id="82" name="円/楕円 81"/>
        <xdr:cNvSpPr/>
      </xdr:nvSpPr>
      <xdr:spPr>
        <a:xfrm>
          <a:off x="3746500" y="56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118254</xdr:rowOff>
    </xdr:from>
    <xdr:ext cx="469744" cy="259045"/>
    <xdr:sp macro="" textlink="">
      <xdr:nvSpPr>
        <xdr:cNvPr id="83" name="テキスト ボックス 82"/>
        <xdr:cNvSpPr txBox="1"/>
      </xdr:nvSpPr>
      <xdr:spPr>
        <a:xfrm>
          <a:off x="3562427" y="543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170815</xdr:rowOff>
    </xdr:from>
    <xdr:to>
      <xdr:col>4</xdr:col>
      <xdr:colOff>206375</xdr:colOff>
      <xdr:row>31</xdr:row>
      <xdr:rowOff>100965</xdr:rowOff>
    </xdr:to>
    <xdr:sp macro="" textlink="">
      <xdr:nvSpPr>
        <xdr:cNvPr id="84" name="円/楕円 83"/>
        <xdr:cNvSpPr/>
      </xdr:nvSpPr>
      <xdr:spPr>
        <a:xfrm>
          <a:off x="2857500" y="53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117492</xdr:rowOff>
    </xdr:from>
    <xdr:ext cx="469744" cy="259045"/>
    <xdr:sp macro="" textlink="">
      <xdr:nvSpPr>
        <xdr:cNvPr id="85" name="テキスト ボックス 84"/>
        <xdr:cNvSpPr txBox="1"/>
      </xdr:nvSpPr>
      <xdr:spPr>
        <a:xfrm>
          <a:off x="2673427" y="508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39370</xdr:rowOff>
    </xdr:from>
    <xdr:to>
      <xdr:col>3</xdr:col>
      <xdr:colOff>3175</xdr:colOff>
      <xdr:row>32</xdr:row>
      <xdr:rowOff>140970</xdr:rowOff>
    </xdr:to>
    <xdr:sp macro="" textlink="">
      <xdr:nvSpPr>
        <xdr:cNvPr id="86" name="円/楕円 85"/>
        <xdr:cNvSpPr/>
      </xdr:nvSpPr>
      <xdr:spPr>
        <a:xfrm>
          <a:off x="1968500" y="55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157497</xdr:rowOff>
    </xdr:from>
    <xdr:ext cx="469744" cy="259045"/>
    <xdr:sp macro="" textlink="">
      <xdr:nvSpPr>
        <xdr:cNvPr id="87" name="テキスト ボックス 86"/>
        <xdr:cNvSpPr txBox="1"/>
      </xdr:nvSpPr>
      <xdr:spPr>
        <a:xfrm>
          <a:off x="1784427" y="53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889</xdr:rowOff>
    </xdr:from>
    <xdr:to>
      <xdr:col>1</xdr:col>
      <xdr:colOff>485775</xdr:colOff>
      <xdr:row>32</xdr:row>
      <xdr:rowOff>102489</xdr:rowOff>
    </xdr:to>
    <xdr:sp macro="" textlink="">
      <xdr:nvSpPr>
        <xdr:cNvPr id="88" name="円/楕円 87"/>
        <xdr:cNvSpPr/>
      </xdr:nvSpPr>
      <xdr:spPr>
        <a:xfrm>
          <a:off x="1079500" y="54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119016</xdr:rowOff>
    </xdr:from>
    <xdr:ext cx="469744" cy="259045"/>
    <xdr:sp macro="" textlink="">
      <xdr:nvSpPr>
        <xdr:cNvPr id="89" name="テキスト ボックス 88"/>
        <xdr:cNvSpPr txBox="1"/>
      </xdr:nvSpPr>
      <xdr:spPr>
        <a:xfrm>
          <a:off x="895427" y="526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89355</xdr:rowOff>
    </xdr:from>
    <xdr:to>
      <xdr:col>6</xdr:col>
      <xdr:colOff>511175</xdr:colOff>
      <xdr:row>56</xdr:row>
      <xdr:rowOff>134221</xdr:rowOff>
    </xdr:to>
    <xdr:cxnSp macro="">
      <xdr:nvCxnSpPr>
        <xdr:cNvPr id="118" name="直線コネクタ 117"/>
        <xdr:cNvCxnSpPr/>
      </xdr:nvCxnSpPr>
      <xdr:spPr>
        <a:xfrm flipV="1">
          <a:off x="3797300" y="9690555"/>
          <a:ext cx="838200" cy="4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134221</xdr:rowOff>
    </xdr:from>
    <xdr:to>
      <xdr:col>5</xdr:col>
      <xdr:colOff>358775</xdr:colOff>
      <xdr:row>56</xdr:row>
      <xdr:rowOff>152776</xdr:rowOff>
    </xdr:to>
    <xdr:cxnSp macro="">
      <xdr:nvCxnSpPr>
        <xdr:cNvPr id="121" name="直線コネクタ 120"/>
        <xdr:cNvCxnSpPr/>
      </xdr:nvCxnSpPr>
      <xdr:spPr>
        <a:xfrm flipV="1">
          <a:off x="2908300" y="9735421"/>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152776</xdr:rowOff>
    </xdr:from>
    <xdr:to>
      <xdr:col>4</xdr:col>
      <xdr:colOff>155575</xdr:colOff>
      <xdr:row>57</xdr:row>
      <xdr:rowOff>61047</xdr:rowOff>
    </xdr:to>
    <xdr:cxnSp macro="">
      <xdr:nvCxnSpPr>
        <xdr:cNvPr id="124" name="直線コネクタ 123"/>
        <xdr:cNvCxnSpPr/>
      </xdr:nvCxnSpPr>
      <xdr:spPr>
        <a:xfrm flipV="1">
          <a:off x="2019300" y="9753976"/>
          <a:ext cx="889000" cy="7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61047</xdr:rowOff>
    </xdr:from>
    <xdr:to>
      <xdr:col>2</xdr:col>
      <xdr:colOff>638175</xdr:colOff>
      <xdr:row>57</xdr:row>
      <xdr:rowOff>128628</xdr:rowOff>
    </xdr:to>
    <xdr:cxnSp macro="">
      <xdr:nvCxnSpPr>
        <xdr:cNvPr id="127" name="直線コネクタ 126"/>
        <xdr:cNvCxnSpPr/>
      </xdr:nvCxnSpPr>
      <xdr:spPr>
        <a:xfrm flipV="1">
          <a:off x="1130300" y="9833697"/>
          <a:ext cx="889000" cy="6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38555</xdr:rowOff>
    </xdr:from>
    <xdr:to>
      <xdr:col>6</xdr:col>
      <xdr:colOff>561975</xdr:colOff>
      <xdr:row>56</xdr:row>
      <xdr:rowOff>140155</xdr:rowOff>
    </xdr:to>
    <xdr:sp macro="" textlink="">
      <xdr:nvSpPr>
        <xdr:cNvPr id="137" name="円/楕円 136"/>
        <xdr:cNvSpPr/>
      </xdr:nvSpPr>
      <xdr:spPr>
        <a:xfrm>
          <a:off x="4584700" y="96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61432</xdr:rowOff>
    </xdr:from>
    <xdr:ext cx="534377" cy="259045"/>
    <xdr:sp macro="" textlink="">
      <xdr:nvSpPr>
        <xdr:cNvPr id="138" name="総務費該当値テキスト"/>
        <xdr:cNvSpPr txBox="1"/>
      </xdr:nvSpPr>
      <xdr:spPr>
        <a:xfrm>
          <a:off x="4686300" y="949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61,607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83421</xdr:rowOff>
    </xdr:from>
    <xdr:to>
      <xdr:col>5</xdr:col>
      <xdr:colOff>409575</xdr:colOff>
      <xdr:row>57</xdr:row>
      <xdr:rowOff>13571</xdr:rowOff>
    </xdr:to>
    <xdr:sp macro="" textlink="">
      <xdr:nvSpPr>
        <xdr:cNvPr id="139" name="円/楕円 138"/>
        <xdr:cNvSpPr/>
      </xdr:nvSpPr>
      <xdr:spPr>
        <a:xfrm>
          <a:off x="3746500" y="96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30098</xdr:rowOff>
    </xdr:from>
    <xdr:ext cx="534377" cy="259045"/>
    <xdr:sp macro="" textlink="">
      <xdr:nvSpPr>
        <xdr:cNvPr id="140" name="テキスト ボックス 139"/>
        <xdr:cNvSpPr txBox="1"/>
      </xdr:nvSpPr>
      <xdr:spPr>
        <a:xfrm>
          <a:off x="3530111" y="945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101976</xdr:rowOff>
    </xdr:from>
    <xdr:to>
      <xdr:col>4</xdr:col>
      <xdr:colOff>206375</xdr:colOff>
      <xdr:row>57</xdr:row>
      <xdr:rowOff>32126</xdr:rowOff>
    </xdr:to>
    <xdr:sp macro="" textlink="">
      <xdr:nvSpPr>
        <xdr:cNvPr id="141" name="円/楕円 140"/>
        <xdr:cNvSpPr/>
      </xdr:nvSpPr>
      <xdr:spPr>
        <a:xfrm>
          <a:off x="2857500" y="97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23253</xdr:rowOff>
    </xdr:from>
    <xdr:ext cx="534377" cy="259045"/>
    <xdr:sp macro="" textlink="">
      <xdr:nvSpPr>
        <xdr:cNvPr id="142" name="テキスト ボックス 141"/>
        <xdr:cNvSpPr txBox="1"/>
      </xdr:nvSpPr>
      <xdr:spPr>
        <a:xfrm>
          <a:off x="2641111" y="979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10247</xdr:rowOff>
    </xdr:from>
    <xdr:to>
      <xdr:col>3</xdr:col>
      <xdr:colOff>3175</xdr:colOff>
      <xdr:row>57</xdr:row>
      <xdr:rowOff>111847</xdr:rowOff>
    </xdr:to>
    <xdr:sp macro="" textlink="">
      <xdr:nvSpPr>
        <xdr:cNvPr id="143" name="円/楕円 142"/>
        <xdr:cNvSpPr/>
      </xdr:nvSpPr>
      <xdr:spPr>
        <a:xfrm>
          <a:off x="1968500" y="978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102974</xdr:rowOff>
    </xdr:from>
    <xdr:ext cx="534377" cy="259045"/>
    <xdr:sp macro="" textlink="">
      <xdr:nvSpPr>
        <xdr:cNvPr id="144" name="テキスト ボックス 143"/>
        <xdr:cNvSpPr txBox="1"/>
      </xdr:nvSpPr>
      <xdr:spPr>
        <a:xfrm>
          <a:off x="1752111" y="987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77828</xdr:rowOff>
    </xdr:from>
    <xdr:to>
      <xdr:col>1</xdr:col>
      <xdr:colOff>485775</xdr:colOff>
      <xdr:row>58</xdr:row>
      <xdr:rowOff>7978</xdr:rowOff>
    </xdr:to>
    <xdr:sp macro="" textlink="">
      <xdr:nvSpPr>
        <xdr:cNvPr id="145" name="円/楕円 144"/>
        <xdr:cNvSpPr/>
      </xdr:nvSpPr>
      <xdr:spPr>
        <a:xfrm>
          <a:off x="1079500" y="98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170555</xdr:rowOff>
    </xdr:from>
    <xdr:ext cx="534377" cy="259045"/>
    <xdr:sp macro="" textlink="">
      <xdr:nvSpPr>
        <xdr:cNvPr id="146" name="テキスト ボックス 145"/>
        <xdr:cNvSpPr txBox="1"/>
      </xdr:nvSpPr>
      <xdr:spPr>
        <a:xfrm>
          <a:off x="863111" y="99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74506</xdr:rowOff>
    </xdr:from>
    <xdr:to>
      <xdr:col>6</xdr:col>
      <xdr:colOff>511175</xdr:colOff>
      <xdr:row>78</xdr:row>
      <xdr:rowOff>80449</xdr:rowOff>
    </xdr:to>
    <xdr:cxnSp macro="">
      <xdr:nvCxnSpPr>
        <xdr:cNvPr id="178" name="直線コネクタ 177"/>
        <xdr:cNvCxnSpPr/>
      </xdr:nvCxnSpPr>
      <xdr:spPr>
        <a:xfrm flipV="1">
          <a:off x="3797300" y="13447606"/>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80449</xdr:rowOff>
    </xdr:from>
    <xdr:to>
      <xdr:col>5</xdr:col>
      <xdr:colOff>358775</xdr:colOff>
      <xdr:row>79</xdr:row>
      <xdr:rowOff>42937</xdr:rowOff>
    </xdr:to>
    <xdr:cxnSp macro="">
      <xdr:nvCxnSpPr>
        <xdr:cNvPr id="181" name="直線コネクタ 180"/>
        <xdr:cNvCxnSpPr/>
      </xdr:nvCxnSpPr>
      <xdr:spPr>
        <a:xfrm flipV="1">
          <a:off x="2908300" y="13453549"/>
          <a:ext cx="889000" cy="13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42937</xdr:rowOff>
    </xdr:from>
    <xdr:to>
      <xdr:col>4</xdr:col>
      <xdr:colOff>155575</xdr:colOff>
      <xdr:row>79</xdr:row>
      <xdr:rowOff>121793</xdr:rowOff>
    </xdr:to>
    <xdr:cxnSp macro="">
      <xdr:nvCxnSpPr>
        <xdr:cNvPr id="184" name="直線コネクタ 183"/>
        <xdr:cNvCxnSpPr/>
      </xdr:nvCxnSpPr>
      <xdr:spPr>
        <a:xfrm flipV="1">
          <a:off x="2019300" y="13587487"/>
          <a:ext cx="889000" cy="7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121793</xdr:rowOff>
    </xdr:from>
    <xdr:to>
      <xdr:col>2</xdr:col>
      <xdr:colOff>638175</xdr:colOff>
      <xdr:row>79</xdr:row>
      <xdr:rowOff>154406</xdr:rowOff>
    </xdr:to>
    <xdr:cxnSp macro="">
      <xdr:nvCxnSpPr>
        <xdr:cNvPr id="187" name="直線コネクタ 186"/>
        <xdr:cNvCxnSpPr/>
      </xdr:nvCxnSpPr>
      <xdr:spPr>
        <a:xfrm flipV="1">
          <a:off x="1130300" y="13666343"/>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23706</xdr:rowOff>
    </xdr:from>
    <xdr:to>
      <xdr:col>6</xdr:col>
      <xdr:colOff>561975</xdr:colOff>
      <xdr:row>78</xdr:row>
      <xdr:rowOff>125306</xdr:rowOff>
    </xdr:to>
    <xdr:sp macro="" textlink="">
      <xdr:nvSpPr>
        <xdr:cNvPr id="197" name="円/楕円 196"/>
        <xdr:cNvSpPr/>
      </xdr:nvSpPr>
      <xdr:spPr>
        <a:xfrm>
          <a:off x="4584700" y="1339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2133</xdr:rowOff>
    </xdr:from>
    <xdr:ext cx="599010" cy="259045"/>
    <xdr:sp macro="" textlink="">
      <xdr:nvSpPr>
        <xdr:cNvPr id="198" name="民生費該当値テキスト"/>
        <xdr:cNvSpPr txBox="1"/>
      </xdr:nvSpPr>
      <xdr:spPr>
        <a:xfrm>
          <a:off x="4686300" y="1337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107,989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29649</xdr:rowOff>
    </xdr:from>
    <xdr:to>
      <xdr:col>5</xdr:col>
      <xdr:colOff>409575</xdr:colOff>
      <xdr:row>78</xdr:row>
      <xdr:rowOff>131249</xdr:rowOff>
    </xdr:to>
    <xdr:sp macro="" textlink="">
      <xdr:nvSpPr>
        <xdr:cNvPr id="199" name="円/楕円 198"/>
        <xdr:cNvSpPr/>
      </xdr:nvSpPr>
      <xdr:spPr>
        <a:xfrm>
          <a:off x="3746500" y="134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122376</xdr:rowOff>
    </xdr:from>
    <xdr:ext cx="599010" cy="259045"/>
    <xdr:sp macro="" textlink="">
      <xdr:nvSpPr>
        <xdr:cNvPr id="200" name="テキスト ボックス 199"/>
        <xdr:cNvSpPr txBox="1"/>
      </xdr:nvSpPr>
      <xdr:spPr>
        <a:xfrm>
          <a:off x="3497794" y="1349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107,443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163587</xdr:rowOff>
    </xdr:from>
    <xdr:to>
      <xdr:col>4</xdr:col>
      <xdr:colOff>206375</xdr:colOff>
      <xdr:row>79</xdr:row>
      <xdr:rowOff>93737</xdr:rowOff>
    </xdr:to>
    <xdr:sp macro="" textlink="">
      <xdr:nvSpPr>
        <xdr:cNvPr id="201" name="円/楕円 200"/>
        <xdr:cNvSpPr/>
      </xdr:nvSpPr>
      <xdr:spPr>
        <a:xfrm>
          <a:off x="2857500" y="135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84864</xdr:rowOff>
    </xdr:from>
    <xdr:ext cx="534377" cy="259045"/>
    <xdr:sp macro="" textlink="">
      <xdr:nvSpPr>
        <xdr:cNvPr id="202" name="テキスト ボックス 201"/>
        <xdr:cNvSpPr txBox="1"/>
      </xdr:nvSpPr>
      <xdr:spPr>
        <a:xfrm>
          <a:off x="2641111" y="1362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95,139</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70993</xdr:rowOff>
    </xdr:from>
    <xdr:to>
      <xdr:col>3</xdr:col>
      <xdr:colOff>3175</xdr:colOff>
      <xdr:row>80</xdr:row>
      <xdr:rowOff>1143</xdr:rowOff>
    </xdr:to>
    <xdr:sp macro="" textlink="">
      <xdr:nvSpPr>
        <xdr:cNvPr id="203" name="円/楕円 202"/>
        <xdr:cNvSpPr/>
      </xdr:nvSpPr>
      <xdr:spPr>
        <a:xfrm>
          <a:off x="1968500" y="1361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163720</xdr:rowOff>
    </xdr:from>
    <xdr:ext cx="534377" cy="259045"/>
    <xdr:sp macro="" textlink="">
      <xdr:nvSpPr>
        <xdr:cNvPr id="204" name="テキスト ボックス 203"/>
        <xdr:cNvSpPr txBox="1"/>
      </xdr:nvSpPr>
      <xdr:spPr>
        <a:xfrm>
          <a:off x="1752111" y="137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87,895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103606</xdr:rowOff>
    </xdr:from>
    <xdr:to>
      <xdr:col>1</xdr:col>
      <xdr:colOff>485775</xdr:colOff>
      <xdr:row>80</xdr:row>
      <xdr:rowOff>33756</xdr:rowOff>
    </xdr:to>
    <xdr:sp macro="" textlink="">
      <xdr:nvSpPr>
        <xdr:cNvPr id="205" name="円/楕円 204"/>
        <xdr:cNvSpPr/>
      </xdr:nvSpPr>
      <xdr:spPr>
        <a:xfrm>
          <a:off x="1079500" y="136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80</xdr:row>
      <xdr:rowOff>24883</xdr:rowOff>
    </xdr:from>
    <xdr:ext cx="534377" cy="259045"/>
    <xdr:sp macro="" textlink="">
      <xdr:nvSpPr>
        <xdr:cNvPr id="206" name="テキスト ボックス 205"/>
        <xdr:cNvSpPr txBox="1"/>
      </xdr:nvSpPr>
      <xdr:spPr>
        <a:xfrm>
          <a:off x="863111" y="1374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101070</xdr:rowOff>
    </xdr:from>
    <xdr:to>
      <xdr:col>6</xdr:col>
      <xdr:colOff>511175</xdr:colOff>
      <xdr:row>98</xdr:row>
      <xdr:rowOff>102377</xdr:rowOff>
    </xdr:to>
    <xdr:cxnSp macro="">
      <xdr:nvCxnSpPr>
        <xdr:cNvPr id="235" name="直線コネクタ 234"/>
        <xdr:cNvCxnSpPr/>
      </xdr:nvCxnSpPr>
      <xdr:spPr>
        <a:xfrm>
          <a:off x="3797300" y="16903170"/>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101070</xdr:rowOff>
    </xdr:from>
    <xdr:to>
      <xdr:col>5</xdr:col>
      <xdr:colOff>358775</xdr:colOff>
      <xdr:row>98</xdr:row>
      <xdr:rowOff>103623</xdr:rowOff>
    </xdr:to>
    <xdr:cxnSp macro="">
      <xdr:nvCxnSpPr>
        <xdr:cNvPr id="238" name="直線コネクタ 237"/>
        <xdr:cNvCxnSpPr/>
      </xdr:nvCxnSpPr>
      <xdr:spPr>
        <a:xfrm flipV="1">
          <a:off x="2908300" y="16903170"/>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103623</xdr:rowOff>
    </xdr:from>
    <xdr:to>
      <xdr:col>4</xdr:col>
      <xdr:colOff>155575</xdr:colOff>
      <xdr:row>98</xdr:row>
      <xdr:rowOff>106755</xdr:rowOff>
    </xdr:to>
    <xdr:cxnSp macro="">
      <xdr:nvCxnSpPr>
        <xdr:cNvPr id="241" name="直線コネクタ 240"/>
        <xdr:cNvCxnSpPr/>
      </xdr:nvCxnSpPr>
      <xdr:spPr>
        <a:xfrm flipV="1">
          <a:off x="2019300" y="16905723"/>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68255</xdr:rowOff>
    </xdr:from>
    <xdr:to>
      <xdr:col>2</xdr:col>
      <xdr:colOff>638175</xdr:colOff>
      <xdr:row>98</xdr:row>
      <xdr:rowOff>106755</xdr:rowOff>
    </xdr:to>
    <xdr:cxnSp macro="">
      <xdr:nvCxnSpPr>
        <xdr:cNvPr id="244" name="直線コネクタ 243"/>
        <xdr:cNvCxnSpPr/>
      </xdr:nvCxnSpPr>
      <xdr:spPr>
        <a:xfrm>
          <a:off x="1130300" y="16870355"/>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51577</xdr:rowOff>
    </xdr:from>
    <xdr:to>
      <xdr:col>6</xdr:col>
      <xdr:colOff>561975</xdr:colOff>
      <xdr:row>98</xdr:row>
      <xdr:rowOff>153177</xdr:rowOff>
    </xdr:to>
    <xdr:sp macro="" textlink="">
      <xdr:nvSpPr>
        <xdr:cNvPr id="254" name="円/楕円 253"/>
        <xdr:cNvSpPr/>
      </xdr:nvSpPr>
      <xdr:spPr>
        <a:xfrm>
          <a:off x="4584700" y="168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5"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29,796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50270</xdr:rowOff>
    </xdr:from>
    <xdr:to>
      <xdr:col>5</xdr:col>
      <xdr:colOff>409575</xdr:colOff>
      <xdr:row>98</xdr:row>
      <xdr:rowOff>151870</xdr:rowOff>
    </xdr:to>
    <xdr:sp macro="" textlink="">
      <xdr:nvSpPr>
        <xdr:cNvPr id="256" name="円/楕円 255"/>
        <xdr:cNvSpPr/>
      </xdr:nvSpPr>
      <xdr:spPr>
        <a:xfrm>
          <a:off x="3746500" y="1685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142997</xdr:rowOff>
    </xdr:from>
    <xdr:ext cx="534377" cy="259045"/>
    <xdr:sp macro="" textlink="">
      <xdr:nvSpPr>
        <xdr:cNvPr id="257" name="テキスト ボックス 256"/>
        <xdr:cNvSpPr txBox="1"/>
      </xdr:nvSpPr>
      <xdr:spPr>
        <a:xfrm>
          <a:off x="3530111" y="1694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52823</xdr:rowOff>
    </xdr:from>
    <xdr:to>
      <xdr:col>4</xdr:col>
      <xdr:colOff>206375</xdr:colOff>
      <xdr:row>98</xdr:row>
      <xdr:rowOff>154423</xdr:rowOff>
    </xdr:to>
    <xdr:sp macro="" textlink="">
      <xdr:nvSpPr>
        <xdr:cNvPr id="258" name="円/楕円 257"/>
        <xdr:cNvSpPr/>
      </xdr:nvSpPr>
      <xdr:spPr>
        <a:xfrm>
          <a:off x="2857500" y="1685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145550</xdr:rowOff>
    </xdr:from>
    <xdr:ext cx="534377" cy="259045"/>
    <xdr:sp macro="" textlink="">
      <xdr:nvSpPr>
        <xdr:cNvPr id="259" name="テキスト ボックス 258"/>
        <xdr:cNvSpPr txBox="1"/>
      </xdr:nvSpPr>
      <xdr:spPr>
        <a:xfrm>
          <a:off x="2641111" y="1694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55955</xdr:rowOff>
    </xdr:from>
    <xdr:to>
      <xdr:col>3</xdr:col>
      <xdr:colOff>3175</xdr:colOff>
      <xdr:row>98</xdr:row>
      <xdr:rowOff>157555</xdr:rowOff>
    </xdr:to>
    <xdr:sp macro="" textlink="">
      <xdr:nvSpPr>
        <xdr:cNvPr id="260" name="円/楕円 259"/>
        <xdr:cNvSpPr/>
      </xdr:nvSpPr>
      <xdr:spPr>
        <a:xfrm>
          <a:off x="1968500" y="168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148682</xdr:rowOff>
    </xdr:from>
    <xdr:ext cx="534377" cy="259045"/>
    <xdr:sp macro="" textlink="">
      <xdr:nvSpPr>
        <xdr:cNvPr id="261" name="テキスト ボックス 260"/>
        <xdr:cNvSpPr txBox="1"/>
      </xdr:nvSpPr>
      <xdr:spPr>
        <a:xfrm>
          <a:off x="1752111" y="16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17455</xdr:rowOff>
    </xdr:from>
    <xdr:to>
      <xdr:col>1</xdr:col>
      <xdr:colOff>485775</xdr:colOff>
      <xdr:row>98</xdr:row>
      <xdr:rowOff>119055</xdr:rowOff>
    </xdr:to>
    <xdr:sp macro="" textlink="">
      <xdr:nvSpPr>
        <xdr:cNvPr id="262" name="円/楕円 261"/>
        <xdr:cNvSpPr/>
      </xdr:nvSpPr>
      <xdr:spPr>
        <a:xfrm>
          <a:off x="1079500" y="168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135582</xdr:rowOff>
    </xdr:from>
    <xdr:ext cx="534377" cy="259045"/>
    <xdr:sp macro="" textlink="">
      <xdr:nvSpPr>
        <xdr:cNvPr id="263" name="テキスト ボックス 262"/>
        <xdr:cNvSpPr txBox="1"/>
      </xdr:nvSpPr>
      <xdr:spPr>
        <a:xfrm>
          <a:off x="863111" y="1659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32639</xdr:rowOff>
    </xdr:from>
    <xdr:to>
      <xdr:col>15</xdr:col>
      <xdr:colOff>180975</xdr:colOff>
      <xdr:row>39</xdr:row>
      <xdr:rowOff>44450</xdr:rowOff>
    </xdr:to>
    <xdr:cxnSp macro="">
      <xdr:nvCxnSpPr>
        <xdr:cNvPr id="292" name="直線コネクタ 291"/>
        <xdr:cNvCxnSpPr/>
      </xdr:nvCxnSpPr>
      <xdr:spPr>
        <a:xfrm flipV="1">
          <a:off x="9639300" y="6719189"/>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153289</xdr:rowOff>
    </xdr:from>
    <xdr:to>
      <xdr:col>15</xdr:col>
      <xdr:colOff>231775</xdr:colOff>
      <xdr:row>39</xdr:row>
      <xdr:rowOff>83439</xdr:rowOff>
    </xdr:to>
    <xdr:sp macro="" textlink="">
      <xdr:nvSpPr>
        <xdr:cNvPr id="311" name="円/楕円 310"/>
        <xdr:cNvSpPr/>
      </xdr:nvSpPr>
      <xdr:spPr>
        <a:xfrm>
          <a:off x="104267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68216</xdr:rowOff>
    </xdr:from>
    <xdr:ext cx="313932" cy="259045"/>
    <xdr:sp macro="" textlink="">
      <xdr:nvSpPr>
        <xdr:cNvPr id="312" name="労働費該当値テキスト"/>
        <xdr:cNvSpPr txBox="1"/>
      </xdr:nvSpPr>
      <xdr:spPr>
        <a:xfrm>
          <a:off x="10528300" y="6583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788</xdr:rowOff>
    </xdr:from>
    <xdr:to>
      <xdr:col>15</xdr:col>
      <xdr:colOff>180975</xdr:colOff>
      <xdr:row>59</xdr:row>
      <xdr:rowOff>13722</xdr:rowOff>
    </xdr:to>
    <xdr:cxnSp macro="">
      <xdr:nvCxnSpPr>
        <xdr:cNvPr id="349" name="直線コネクタ 348"/>
        <xdr:cNvCxnSpPr/>
      </xdr:nvCxnSpPr>
      <xdr:spPr>
        <a:xfrm>
          <a:off x="9639300" y="10116338"/>
          <a:ext cx="8382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788</xdr:rowOff>
    </xdr:from>
    <xdr:to>
      <xdr:col>14</xdr:col>
      <xdr:colOff>28575</xdr:colOff>
      <xdr:row>59</xdr:row>
      <xdr:rowOff>14313</xdr:rowOff>
    </xdr:to>
    <xdr:cxnSp macro="">
      <xdr:nvCxnSpPr>
        <xdr:cNvPr id="352" name="直線コネクタ 351"/>
        <xdr:cNvCxnSpPr/>
      </xdr:nvCxnSpPr>
      <xdr:spPr>
        <a:xfrm flipV="1">
          <a:off x="8750300" y="10116338"/>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14313</xdr:rowOff>
    </xdr:from>
    <xdr:to>
      <xdr:col>12</xdr:col>
      <xdr:colOff>511175</xdr:colOff>
      <xdr:row>59</xdr:row>
      <xdr:rowOff>29363</xdr:rowOff>
    </xdr:to>
    <xdr:cxnSp macro="">
      <xdr:nvCxnSpPr>
        <xdr:cNvPr id="355" name="直線コネクタ 354"/>
        <xdr:cNvCxnSpPr/>
      </xdr:nvCxnSpPr>
      <xdr:spPr>
        <a:xfrm flipV="1">
          <a:off x="7861300" y="10129863"/>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29019</xdr:rowOff>
    </xdr:from>
    <xdr:to>
      <xdr:col>11</xdr:col>
      <xdr:colOff>307975</xdr:colOff>
      <xdr:row>59</xdr:row>
      <xdr:rowOff>29363</xdr:rowOff>
    </xdr:to>
    <xdr:cxnSp macro="">
      <xdr:nvCxnSpPr>
        <xdr:cNvPr id="358" name="直線コネクタ 357"/>
        <xdr:cNvCxnSpPr/>
      </xdr:nvCxnSpPr>
      <xdr:spPr>
        <a:xfrm>
          <a:off x="6972300" y="10144569"/>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134372</xdr:rowOff>
    </xdr:from>
    <xdr:to>
      <xdr:col>15</xdr:col>
      <xdr:colOff>231775</xdr:colOff>
      <xdr:row>59</xdr:row>
      <xdr:rowOff>64522</xdr:rowOff>
    </xdr:to>
    <xdr:sp macro="" textlink="">
      <xdr:nvSpPr>
        <xdr:cNvPr id="368" name="円/楕円 367"/>
        <xdr:cNvSpPr/>
      </xdr:nvSpPr>
      <xdr:spPr>
        <a:xfrm>
          <a:off x="10426700" y="100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49299</xdr:rowOff>
    </xdr:from>
    <xdr:ext cx="469744" cy="259045"/>
    <xdr:sp macro="" textlink="">
      <xdr:nvSpPr>
        <xdr:cNvPr id="369" name="農林水産業費該当値テキスト"/>
        <xdr:cNvSpPr txBox="1"/>
      </xdr:nvSpPr>
      <xdr:spPr>
        <a:xfrm>
          <a:off x="10528300" y="999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121438</xdr:rowOff>
    </xdr:from>
    <xdr:to>
      <xdr:col>14</xdr:col>
      <xdr:colOff>79375</xdr:colOff>
      <xdr:row>59</xdr:row>
      <xdr:rowOff>51588</xdr:rowOff>
    </xdr:to>
    <xdr:sp macro="" textlink="">
      <xdr:nvSpPr>
        <xdr:cNvPr id="370" name="円/楕円 369"/>
        <xdr:cNvSpPr/>
      </xdr:nvSpPr>
      <xdr:spPr>
        <a:xfrm>
          <a:off x="9588500" y="100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42715</xdr:rowOff>
    </xdr:from>
    <xdr:ext cx="469744" cy="259045"/>
    <xdr:sp macro="" textlink="">
      <xdr:nvSpPr>
        <xdr:cNvPr id="371" name="テキスト ボックス 370"/>
        <xdr:cNvSpPr txBox="1"/>
      </xdr:nvSpPr>
      <xdr:spPr>
        <a:xfrm>
          <a:off x="9404427" y="1015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134963</xdr:rowOff>
    </xdr:from>
    <xdr:to>
      <xdr:col>12</xdr:col>
      <xdr:colOff>561975</xdr:colOff>
      <xdr:row>59</xdr:row>
      <xdr:rowOff>65113</xdr:rowOff>
    </xdr:to>
    <xdr:sp macro="" textlink="">
      <xdr:nvSpPr>
        <xdr:cNvPr id="372" name="円/楕円 371"/>
        <xdr:cNvSpPr/>
      </xdr:nvSpPr>
      <xdr:spPr>
        <a:xfrm>
          <a:off x="8699500" y="100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56240</xdr:rowOff>
    </xdr:from>
    <xdr:ext cx="469744" cy="259045"/>
    <xdr:sp macro="" textlink="">
      <xdr:nvSpPr>
        <xdr:cNvPr id="373" name="テキスト ボックス 372"/>
        <xdr:cNvSpPr txBox="1"/>
      </xdr:nvSpPr>
      <xdr:spPr>
        <a:xfrm>
          <a:off x="8515427" y="1017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150013</xdr:rowOff>
    </xdr:from>
    <xdr:to>
      <xdr:col>11</xdr:col>
      <xdr:colOff>358775</xdr:colOff>
      <xdr:row>59</xdr:row>
      <xdr:rowOff>80163</xdr:rowOff>
    </xdr:to>
    <xdr:sp macro="" textlink="">
      <xdr:nvSpPr>
        <xdr:cNvPr id="374" name="円/楕円 373"/>
        <xdr:cNvSpPr/>
      </xdr:nvSpPr>
      <xdr:spPr>
        <a:xfrm>
          <a:off x="7810500" y="100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71290</xdr:rowOff>
    </xdr:from>
    <xdr:ext cx="378565" cy="259045"/>
    <xdr:sp macro="" textlink="">
      <xdr:nvSpPr>
        <xdr:cNvPr id="375" name="テキスト ボックス 374"/>
        <xdr:cNvSpPr txBox="1"/>
      </xdr:nvSpPr>
      <xdr:spPr>
        <a:xfrm>
          <a:off x="7672017" y="10186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149669</xdr:rowOff>
    </xdr:from>
    <xdr:to>
      <xdr:col>10</xdr:col>
      <xdr:colOff>155575</xdr:colOff>
      <xdr:row>59</xdr:row>
      <xdr:rowOff>79819</xdr:rowOff>
    </xdr:to>
    <xdr:sp macro="" textlink="">
      <xdr:nvSpPr>
        <xdr:cNvPr id="376" name="円/楕円 375"/>
        <xdr:cNvSpPr/>
      </xdr:nvSpPr>
      <xdr:spPr>
        <a:xfrm>
          <a:off x="6921500" y="1009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70946</xdr:rowOff>
    </xdr:from>
    <xdr:ext cx="378565" cy="259045"/>
    <xdr:sp macro="" textlink="">
      <xdr:nvSpPr>
        <xdr:cNvPr id="377" name="テキスト ボックス 376"/>
        <xdr:cNvSpPr txBox="1"/>
      </xdr:nvSpPr>
      <xdr:spPr>
        <a:xfrm>
          <a:off x="6783017" y="10186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17208</xdr:rowOff>
    </xdr:from>
    <xdr:to>
      <xdr:col>15</xdr:col>
      <xdr:colOff>180975</xdr:colOff>
      <xdr:row>77</xdr:row>
      <xdr:rowOff>73482</xdr:rowOff>
    </xdr:to>
    <xdr:cxnSp macro="">
      <xdr:nvCxnSpPr>
        <xdr:cNvPr id="406" name="直線コネクタ 405"/>
        <xdr:cNvCxnSpPr/>
      </xdr:nvCxnSpPr>
      <xdr:spPr>
        <a:xfrm flipV="1">
          <a:off x="9639300" y="13218858"/>
          <a:ext cx="838200" cy="5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73482</xdr:rowOff>
    </xdr:from>
    <xdr:to>
      <xdr:col>14</xdr:col>
      <xdr:colOff>28575</xdr:colOff>
      <xdr:row>77</xdr:row>
      <xdr:rowOff>162255</xdr:rowOff>
    </xdr:to>
    <xdr:cxnSp macro="">
      <xdr:nvCxnSpPr>
        <xdr:cNvPr id="409" name="直線コネクタ 408"/>
        <xdr:cNvCxnSpPr/>
      </xdr:nvCxnSpPr>
      <xdr:spPr>
        <a:xfrm flipV="1">
          <a:off x="8750300" y="13275132"/>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162255</xdr:rowOff>
    </xdr:from>
    <xdr:to>
      <xdr:col>12</xdr:col>
      <xdr:colOff>511175</xdr:colOff>
      <xdr:row>78</xdr:row>
      <xdr:rowOff>168199</xdr:rowOff>
    </xdr:to>
    <xdr:cxnSp macro="">
      <xdr:nvCxnSpPr>
        <xdr:cNvPr id="412" name="直線コネクタ 411"/>
        <xdr:cNvCxnSpPr/>
      </xdr:nvCxnSpPr>
      <xdr:spPr>
        <a:xfrm flipV="1">
          <a:off x="7861300" y="13363905"/>
          <a:ext cx="889000" cy="1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168199</xdr:rowOff>
    </xdr:from>
    <xdr:to>
      <xdr:col>11</xdr:col>
      <xdr:colOff>307975</xdr:colOff>
      <xdr:row>79</xdr:row>
      <xdr:rowOff>19686</xdr:rowOff>
    </xdr:to>
    <xdr:cxnSp macro="">
      <xdr:nvCxnSpPr>
        <xdr:cNvPr id="415" name="直線コネクタ 414"/>
        <xdr:cNvCxnSpPr/>
      </xdr:nvCxnSpPr>
      <xdr:spPr>
        <a:xfrm flipV="1">
          <a:off x="6972300" y="13541299"/>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137858</xdr:rowOff>
    </xdr:from>
    <xdr:to>
      <xdr:col>15</xdr:col>
      <xdr:colOff>231775</xdr:colOff>
      <xdr:row>77</xdr:row>
      <xdr:rowOff>68008</xdr:rowOff>
    </xdr:to>
    <xdr:sp macro="" textlink="">
      <xdr:nvSpPr>
        <xdr:cNvPr id="425" name="円/楕円 424"/>
        <xdr:cNvSpPr/>
      </xdr:nvSpPr>
      <xdr:spPr>
        <a:xfrm>
          <a:off x="10426700" y="131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160735</xdr:rowOff>
    </xdr:from>
    <xdr:ext cx="469744" cy="259045"/>
    <xdr:sp macro="" textlink="">
      <xdr:nvSpPr>
        <xdr:cNvPr id="426" name="商工費該当値テキスト"/>
        <xdr:cNvSpPr txBox="1"/>
      </xdr:nvSpPr>
      <xdr:spPr>
        <a:xfrm>
          <a:off x="10528300" y="1301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22682</xdr:rowOff>
    </xdr:from>
    <xdr:to>
      <xdr:col>14</xdr:col>
      <xdr:colOff>79375</xdr:colOff>
      <xdr:row>77</xdr:row>
      <xdr:rowOff>124282</xdr:rowOff>
    </xdr:to>
    <xdr:sp macro="" textlink="">
      <xdr:nvSpPr>
        <xdr:cNvPr id="427" name="円/楕円 426"/>
        <xdr:cNvSpPr/>
      </xdr:nvSpPr>
      <xdr:spPr>
        <a:xfrm>
          <a:off x="9588500" y="1322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140809</xdr:rowOff>
    </xdr:from>
    <xdr:ext cx="469744" cy="259045"/>
    <xdr:sp macro="" textlink="">
      <xdr:nvSpPr>
        <xdr:cNvPr id="428" name="テキスト ボックス 427"/>
        <xdr:cNvSpPr txBox="1"/>
      </xdr:nvSpPr>
      <xdr:spPr>
        <a:xfrm>
          <a:off x="9404427" y="1299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111455</xdr:rowOff>
    </xdr:from>
    <xdr:to>
      <xdr:col>12</xdr:col>
      <xdr:colOff>561975</xdr:colOff>
      <xdr:row>78</xdr:row>
      <xdr:rowOff>41605</xdr:rowOff>
    </xdr:to>
    <xdr:sp macro="" textlink="">
      <xdr:nvSpPr>
        <xdr:cNvPr id="429" name="円/楕円 428"/>
        <xdr:cNvSpPr/>
      </xdr:nvSpPr>
      <xdr:spPr>
        <a:xfrm>
          <a:off x="8699500" y="133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58132</xdr:rowOff>
    </xdr:from>
    <xdr:ext cx="469744" cy="259045"/>
    <xdr:sp macro="" textlink="">
      <xdr:nvSpPr>
        <xdr:cNvPr id="430" name="テキスト ボックス 429"/>
        <xdr:cNvSpPr txBox="1"/>
      </xdr:nvSpPr>
      <xdr:spPr>
        <a:xfrm>
          <a:off x="8515427" y="130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117399</xdr:rowOff>
    </xdr:from>
    <xdr:to>
      <xdr:col>11</xdr:col>
      <xdr:colOff>358775</xdr:colOff>
      <xdr:row>79</xdr:row>
      <xdr:rowOff>47549</xdr:rowOff>
    </xdr:to>
    <xdr:sp macro="" textlink="">
      <xdr:nvSpPr>
        <xdr:cNvPr id="431" name="円/楕円 430"/>
        <xdr:cNvSpPr/>
      </xdr:nvSpPr>
      <xdr:spPr>
        <a:xfrm>
          <a:off x="7810500" y="134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38676</xdr:rowOff>
    </xdr:from>
    <xdr:ext cx="469744" cy="259045"/>
    <xdr:sp macro="" textlink="">
      <xdr:nvSpPr>
        <xdr:cNvPr id="432" name="テキスト ボックス 431"/>
        <xdr:cNvSpPr txBox="1"/>
      </xdr:nvSpPr>
      <xdr:spPr>
        <a:xfrm>
          <a:off x="7626427" y="1358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140336</xdr:rowOff>
    </xdr:from>
    <xdr:to>
      <xdr:col>10</xdr:col>
      <xdr:colOff>155575</xdr:colOff>
      <xdr:row>79</xdr:row>
      <xdr:rowOff>70486</xdr:rowOff>
    </xdr:to>
    <xdr:sp macro="" textlink="">
      <xdr:nvSpPr>
        <xdr:cNvPr id="433" name="円/楕円 432"/>
        <xdr:cNvSpPr/>
      </xdr:nvSpPr>
      <xdr:spPr>
        <a:xfrm>
          <a:off x="6921500" y="135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61613</xdr:rowOff>
    </xdr:from>
    <xdr:ext cx="378565" cy="259045"/>
    <xdr:sp macro="" textlink="">
      <xdr:nvSpPr>
        <xdr:cNvPr id="434" name="テキスト ボックス 433"/>
        <xdr:cNvSpPr txBox="1"/>
      </xdr:nvSpPr>
      <xdr:spPr>
        <a:xfrm>
          <a:off x="6783017" y="1360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25895</xdr:rowOff>
    </xdr:from>
    <xdr:to>
      <xdr:col>15</xdr:col>
      <xdr:colOff>180975</xdr:colOff>
      <xdr:row>98</xdr:row>
      <xdr:rowOff>28372</xdr:rowOff>
    </xdr:to>
    <xdr:cxnSp macro="">
      <xdr:nvCxnSpPr>
        <xdr:cNvPr id="467" name="直線コネクタ 466"/>
        <xdr:cNvCxnSpPr/>
      </xdr:nvCxnSpPr>
      <xdr:spPr>
        <a:xfrm>
          <a:off x="9639300" y="16656545"/>
          <a:ext cx="838200" cy="17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25895</xdr:rowOff>
    </xdr:from>
    <xdr:to>
      <xdr:col>14</xdr:col>
      <xdr:colOff>28575</xdr:colOff>
      <xdr:row>98</xdr:row>
      <xdr:rowOff>15123</xdr:rowOff>
    </xdr:to>
    <xdr:cxnSp macro="">
      <xdr:nvCxnSpPr>
        <xdr:cNvPr id="470" name="直線コネクタ 469"/>
        <xdr:cNvCxnSpPr/>
      </xdr:nvCxnSpPr>
      <xdr:spPr>
        <a:xfrm flipV="1">
          <a:off x="8750300" y="16656545"/>
          <a:ext cx="889000" cy="16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15123</xdr:rowOff>
    </xdr:from>
    <xdr:to>
      <xdr:col>12</xdr:col>
      <xdr:colOff>511175</xdr:colOff>
      <xdr:row>98</xdr:row>
      <xdr:rowOff>27667</xdr:rowOff>
    </xdr:to>
    <xdr:cxnSp macro="">
      <xdr:nvCxnSpPr>
        <xdr:cNvPr id="473" name="直線コネクタ 472"/>
        <xdr:cNvCxnSpPr/>
      </xdr:nvCxnSpPr>
      <xdr:spPr>
        <a:xfrm flipV="1">
          <a:off x="7861300" y="16817223"/>
          <a:ext cx="889000" cy="1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27667</xdr:rowOff>
    </xdr:from>
    <xdr:to>
      <xdr:col>11</xdr:col>
      <xdr:colOff>307975</xdr:colOff>
      <xdr:row>98</xdr:row>
      <xdr:rowOff>63139</xdr:rowOff>
    </xdr:to>
    <xdr:cxnSp macro="">
      <xdr:nvCxnSpPr>
        <xdr:cNvPr id="476" name="直線コネクタ 475"/>
        <xdr:cNvCxnSpPr/>
      </xdr:nvCxnSpPr>
      <xdr:spPr>
        <a:xfrm flipV="1">
          <a:off x="6972300" y="16829767"/>
          <a:ext cx="889000" cy="3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149022</xdr:rowOff>
    </xdr:from>
    <xdr:to>
      <xdr:col>15</xdr:col>
      <xdr:colOff>231775</xdr:colOff>
      <xdr:row>98</xdr:row>
      <xdr:rowOff>79172</xdr:rowOff>
    </xdr:to>
    <xdr:sp macro="" textlink="">
      <xdr:nvSpPr>
        <xdr:cNvPr id="486" name="円/楕円 485"/>
        <xdr:cNvSpPr/>
      </xdr:nvSpPr>
      <xdr:spPr>
        <a:xfrm>
          <a:off x="10426700" y="167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127449</xdr:rowOff>
    </xdr:from>
    <xdr:ext cx="534377" cy="259045"/>
    <xdr:sp macro="" textlink="">
      <xdr:nvSpPr>
        <xdr:cNvPr id="487" name="土木費該当値テキスト"/>
        <xdr:cNvSpPr txBox="1"/>
      </xdr:nvSpPr>
      <xdr:spPr>
        <a:xfrm>
          <a:off x="10528300" y="167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29,688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146545</xdr:rowOff>
    </xdr:from>
    <xdr:to>
      <xdr:col>14</xdr:col>
      <xdr:colOff>79375</xdr:colOff>
      <xdr:row>97</xdr:row>
      <xdr:rowOff>76695</xdr:rowOff>
    </xdr:to>
    <xdr:sp macro="" textlink="">
      <xdr:nvSpPr>
        <xdr:cNvPr id="488" name="円/楕円 487"/>
        <xdr:cNvSpPr/>
      </xdr:nvSpPr>
      <xdr:spPr>
        <a:xfrm>
          <a:off x="9588500" y="166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93222</xdr:rowOff>
    </xdr:from>
    <xdr:ext cx="534377" cy="259045"/>
    <xdr:sp macro="" textlink="">
      <xdr:nvSpPr>
        <xdr:cNvPr id="489" name="テキスト ボックス 488"/>
        <xdr:cNvSpPr txBox="1"/>
      </xdr:nvSpPr>
      <xdr:spPr>
        <a:xfrm>
          <a:off x="9372111" y="163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135773</xdr:rowOff>
    </xdr:from>
    <xdr:to>
      <xdr:col>12</xdr:col>
      <xdr:colOff>561975</xdr:colOff>
      <xdr:row>98</xdr:row>
      <xdr:rowOff>65923</xdr:rowOff>
    </xdr:to>
    <xdr:sp macro="" textlink="">
      <xdr:nvSpPr>
        <xdr:cNvPr id="490" name="円/楕円 489"/>
        <xdr:cNvSpPr/>
      </xdr:nvSpPr>
      <xdr:spPr>
        <a:xfrm>
          <a:off x="8699500" y="1676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57050</xdr:rowOff>
    </xdr:from>
    <xdr:ext cx="534377" cy="259045"/>
    <xdr:sp macro="" textlink="">
      <xdr:nvSpPr>
        <xdr:cNvPr id="491" name="テキスト ボックス 490"/>
        <xdr:cNvSpPr txBox="1"/>
      </xdr:nvSpPr>
      <xdr:spPr>
        <a:xfrm>
          <a:off x="8483111" y="1685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148317</xdr:rowOff>
    </xdr:from>
    <xdr:to>
      <xdr:col>11</xdr:col>
      <xdr:colOff>358775</xdr:colOff>
      <xdr:row>98</xdr:row>
      <xdr:rowOff>78467</xdr:rowOff>
    </xdr:to>
    <xdr:sp macro="" textlink="">
      <xdr:nvSpPr>
        <xdr:cNvPr id="492" name="円/楕円 491"/>
        <xdr:cNvSpPr/>
      </xdr:nvSpPr>
      <xdr:spPr>
        <a:xfrm>
          <a:off x="7810500" y="1677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69594</xdr:rowOff>
    </xdr:from>
    <xdr:ext cx="534377" cy="259045"/>
    <xdr:sp macro="" textlink="">
      <xdr:nvSpPr>
        <xdr:cNvPr id="493" name="テキスト ボックス 492"/>
        <xdr:cNvSpPr txBox="1"/>
      </xdr:nvSpPr>
      <xdr:spPr>
        <a:xfrm>
          <a:off x="7594111" y="168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12339</xdr:rowOff>
    </xdr:from>
    <xdr:to>
      <xdr:col>10</xdr:col>
      <xdr:colOff>155575</xdr:colOff>
      <xdr:row>98</xdr:row>
      <xdr:rowOff>113939</xdr:rowOff>
    </xdr:to>
    <xdr:sp macro="" textlink="">
      <xdr:nvSpPr>
        <xdr:cNvPr id="494" name="円/楕円 493"/>
        <xdr:cNvSpPr/>
      </xdr:nvSpPr>
      <xdr:spPr>
        <a:xfrm>
          <a:off x="6921500" y="168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105066</xdr:rowOff>
    </xdr:from>
    <xdr:ext cx="534377" cy="259045"/>
    <xdr:sp macro="" textlink="">
      <xdr:nvSpPr>
        <xdr:cNvPr id="495" name="テキスト ボックス 494"/>
        <xdr:cNvSpPr txBox="1"/>
      </xdr:nvSpPr>
      <xdr:spPr>
        <a:xfrm>
          <a:off x="6705111" y="1690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66639</xdr:rowOff>
    </xdr:from>
    <xdr:to>
      <xdr:col>23</xdr:col>
      <xdr:colOff>517525</xdr:colOff>
      <xdr:row>37</xdr:row>
      <xdr:rowOff>45197</xdr:rowOff>
    </xdr:to>
    <xdr:cxnSp macro="">
      <xdr:nvCxnSpPr>
        <xdr:cNvPr id="523" name="直線コネクタ 522"/>
        <xdr:cNvCxnSpPr/>
      </xdr:nvCxnSpPr>
      <xdr:spPr>
        <a:xfrm flipV="1">
          <a:off x="15481300" y="6238839"/>
          <a:ext cx="838200" cy="15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45197</xdr:rowOff>
    </xdr:from>
    <xdr:to>
      <xdr:col>22</xdr:col>
      <xdr:colOff>365125</xdr:colOff>
      <xdr:row>38</xdr:row>
      <xdr:rowOff>14564</xdr:rowOff>
    </xdr:to>
    <xdr:cxnSp macro="">
      <xdr:nvCxnSpPr>
        <xdr:cNvPr id="526" name="直線コネクタ 525"/>
        <xdr:cNvCxnSpPr/>
      </xdr:nvCxnSpPr>
      <xdr:spPr>
        <a:xfrm flipV="1">
          <a:off x="14592300" y="6388847"/>
          <a:ext cx="889000" cy="14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14564</xdr:rowOff>
    </xdr:from>
    <xdr:to>
      <xdr:col>21</xdr:col>
      <xdr:colOff>161925</xdr:colOff>
      <xdr:row>38</xdr:row>
      <xdr:rowOff>59279</xdr:rowOff>
    </xdr:to>
    <xdr:cxnSp macro="">
      <xdr:nvCxnSpPr>
        <xdr:cNvPr id="529" name="直線コネクタ 528"/>
        <xdr:cNvCxnSpPr/>
      </xdr:nvCxnSpPr>
      <xdr:spPr>
        <a:xfrm flipV="1">
          <a:off x="13703300" y="6529664"/>
          <a:ext cx="889000" cy="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48214</xdr:rowOff>
    </xdr:from>
    <xdr:to>
      <xdr:col>19</xdr:col>
      <xdr:colOff>644525</xdr:colOff>
      <xdr:row>38</xdr:row>
      <xdr:rowOff>59279</xdr:rowOff>
    </xdr:to>
    <xdr:cxnSp macro="">
      <xdr:nvCxnSpPr>
        <xdr:cNvPr id="532" name="直線コネクタ 531"/>
        <xdr:cNvCxnSpPr/>
      </xdr:nvCxnSpPr>
      <xdr:spPr>
        <a:xfrm>
          <a:off x="12814300" y="6563314"/>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15839</xdr:rowOff>
    </xdr:from>
    <xdr:to>
      <xdr:col>23</xdr:col>
      <xdr:colOff>568325</xdr:colOff>
      <xdr:row>36</xdr:row>
      <xdr:rowOff>117439</xdr:rowOff>
    </xdr:to>
    <xdr:sp macro="" textlink="">
      <xdr:nvSpPr>
        <xdr:cNvPr id="542" name="円/楕円 541"/>
        <xdr:cNvSpPr/>
      </xdr:nvSpPr>
      <xdr:spPr>
        <a:xfrm>
          <a:off x="16268700" y="618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38716</xdr:rowOff>
    </xdr:from>
    <xdr:ext cx="534377" cy="259045"/>
    <xdr:sp macro="" textlink="">
      <xdr:nvSpPr>
        <xdr:cNvPr id="543" name="消防費該当値テキスト"/>
        <xdr:cNvSpPr txBox="1"/>
      </xdr:nvSpPr>
      <xdr:spPr>
        <a:xfrm>
          <a:off x="16370300" y="603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19,098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165847</xdr:rowOff>
    </xdr:from>
    <xdr:to>
      <xdr:col>22</xdr:col>
      <xdr:colOff>415925</xdr:colOff>
      <xdr:row>37</xdr:row>
      <xdr:rowOff>95997</xdr:rowOff>
    </xdr:to>
    <xdr:sp macro="" textlink="">
      <xdr:nvSpPr>
        <xdr:cNvPr id="544" name="円/楕円 543"/>
        <xdr:cNvSpPr/>
      </xdr:nvSpPr>
      <xdr:spPr>
        <a:xfrm>
          <a:off x="15430500" y="633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87124</xdr:rowOff>
    </xdr:from>
    <xdr:ext cx="534377" cy="259045"/>
    <xdr:sp macro="" textlink="">
      <xdr:nvSpPr>
        <xdr:cNvPr id="545" name="テキスト ボックス 544"/>
        <xdr:cNvSpPr txBox="1"/>
      </xdr:nvSpPr>
      <xdr:spPr>
        <a:xfrm>
          <a:off x="15214111" y="64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135214</xdr:rowOff>
    </xdr:from>
    <xdr:to>
      <xdr:col>21</xdr:col>
      <xdr:colOff>212725</xdr:colOff>
      <xdr:row>38</xdr:row>
      <xdr:rowOff>65364</xdr:rowOff>
    </xdr:to>
    <xdr:sp macro="" textlink="">
      <xdr:nvSpPr>
        <xdr:cNvPr id="546" name="円/楕円 545"/>
        <xdr:cNvSpPr/>
      </xdr:nvSpPr>
      <xdr:spPr>
        <a:xfrm>
          <a:off x="14541500" y="647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56491</xdr:rowOff>
    </xdr:from>
    <xdr:ext cx="534377" cy="259045"/>
    <xdr:sp macro="" textlink="">
      <xdr:nvSpPr>
        <xdr:cNvPr id="547" name="テキスト ボックス 546"/>
        <xdr:cNvSpPr txBox="1"/>
      </xdr:nvSpPr>
      <xdr:spPr>
        <a:xfrm>
          <a:off x="14325111" y="657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8479</xdr:rowOff>
    </xdr:from>
    <xdr:to>
      <xdr:col>20</xdr:col>
      <xdr:colOff>9525</xdr:colOff>
      <xdr:row>38</xdr:row>
      <xdr:rowOff>110079</xdr:rowOff>
    </xdr:to>
    <xdr:sp macro="" textlink="">
      <xdr:nvSpPr>
        <xdr:cNvPr id="548" name="円/楕円 547"/>
        <xdr:cNvSpPr/>
      </xdr:nvSpPr>
      <xdr:spPr>
        <a:xfrm>
          <a:off x="13652500" y="65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101206</xdr:rowOff>
    </xdr:from>
    <xdr:ext cx="534377" cy="259045"/>
    <xdr:sp macro="" textlink="">
      <xdr:nvSpPr>
        <xdr:cNvPr id="549" name="テキスト ボックス 548"/>
        <xdr:cNvSpPr txBox="1"/>
      </xdr:nvSpPr>
      <xdr:spPr>
        <a:xfrm>
          <a:off x="13436111" y="66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168864</xdr:rowOff>
    </xdr:from>
    <xdr:to>
      <xdr:col>18</xdr:col>
      <xdr:colOff>492125</xdr:colOff>
      <xdr:row>38</xdr:row>
      <xdr:rowOff>99014</xdr:rowOff>
    </xdr:to>
    <xdr:sp macro="" textlink="">
      <xdr:nvSpPr>
        <xdr:cNvPr id="550" name="円/楕円 549"/>
        <xdr:cNvSpPr/>
      </xdr:nvSpPr>
      <xdr:spPr>
        <a:xfrm>
          <a:off x="12763500" y="651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90141</xdr:rowOff>
    </xdr:from>
    <xdr:ext cx="534377" cy="259045"/>
    <xdr:sp macro="" textlink="">
      <xdr:nvSpPr>
        <xdr:cNvPr id="551" name="テキスト ボックス 550"/>
        <xdr:cNvSpPr txBox="1"/>
      </xdr:nvSpPr>
      <xdr:spPr>
        <a:xfrm>
          <a:off x="12547111" y="660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133800</xdr:rowOff>
    </xdr:from>
    <xdr:to>
      <xdr:col>23</xdr:col>
      <xdr:colOff>517525</xdr:colOff>
      <xdr:row>57</xdr:row>
      <xdr:rowOff>3585</xdr:rowOff>
    </xdr:to>
    <xdr:cxnSp macro="">
      <xdr:nvCxnSpPr>
        <xdr:cNvPr id="582" name="直線コネクタ 581"/>
        <xdr:cNvCxnSpPr/>
      </xdr:nvCxnSpPr>
      <xdr:spPr>
        <a:xfrm flipV="1">
          <a:off x="15481300" y="9735000"/>
          <a:ext cx="838200" cy="4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165902</xdr:rowOff>
    </xdr:from>
    <xdr:to>
      <xdr:col>22</xdr:col>
      <xdr:colOff>365125</xdr:colOff>
      <xdr:row>57</xdr:row>
      <xdr:rowOff>3585</xdr:rowOff>
    </xdr:to>
    <xdr:cxnSp macro="">
      <xdr:nvCxnSpPr>
        <xdr:cNvPr id="585" name="直線コネクタ 584"/>
        <xdr:cNvCxnSpPr/>
      </xdr:nvCxnSpPr>
      <xdr:spPr>
        <a:xfrm>
          <a:off x="14592300" y="9767102"/>
          <a:ext cx="889000" cy="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165902</xdr:rowOff>
    </xdr:from>
    <xdr:to>
      <xdr:col>21</xdr:col>
      <xdr:colOff>161925</xdr:colOff>
      <xdr:row>57</xdr:row>
      <xdr:rowOff>44308</xdr:rowOff>
    </xdr:to>
    <xdr:cxnSp macro="">
      <xdr:nvCxnSpPr>
        <xdr:cNvPr id="588" name="直線コネクタ 587"/>
        <xdr:cNvCxnSpPr/>
      </xdr:nvCxnSpPr>
      <xdr:spPr>
        <a:xfrm flipV="1">
          <a:off x="13703300" y="9767102"/>
          <a:ext cx="889000" cy="4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44308</xdr:rowOff>
    </xdr:from>
    <xdr:to>
      <xdr:col>19</xdr:col>
      <xdr:colOff>644525</xdr:colOff>
      <xdr:row>57</xdr:row>
      <xdr:rowOff>54225</xdr:rowOff>
    </xdr:to>
    <xdr:cxnSp macro="">
      <xdr:nvCxnSpPr>
        <xdr:cNvPr id="591" name="直線コネクタ 590"/>
        <xdr:cNvCxnSpPr/>
      </xdr:nvCxnSpPr>
      <xdr:spPr>
        <a:xfrm flipV="1">
          <a:off x="12814300" y="9816958"/>
          <a:ext cx="889000" cy="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83000</xdr:rowOff>
    </xdr:from>
    <xdr:to>
      <xdr:col>23</xdr:col>
      <xdr:colOff>568325</xdr:colOff>
      <xdr:row>57</xdr:row>
      <xdr:rowOff>13150</xdr:rowOff>
    </xdr:to>
    <xdr:sp macro="" textlink="">
      <xdr:nvSpPr>
        <xdr:cNvPr id="601" name="円/楕円 600"/>
        <xdr:cNvSpPr/>
      </xdr:nvSpPr>
      <xdr:spPr>
        <a:xfrm>
          <a:off x="16268700" y="96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61427</xdr:rowOff>
    </xdr:from>
    <xdr:ext cx="534377" cy="259045"/>
    <xdr:sp macro="" textlink="">
      <xdr:nvSpPr>
        <xdr:cNvPr id="602" name="教育費該当値テキスト"/>
        <xdr:cNvSpPr txBox="1"/>
      </xdr:nvSpPr>
      <xdr:spPr>
        <a:xfrm>
          <a:off x="16370300" y="966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44,042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124235</xdr:rowOff>
    </xdr:from>
    <xdr:to>
      <xdr:col>22</xdr:col>
      <xdr:colOff>415925</xdr:colOff>
      <xdr:row>57</xdr:row>
      <xdr:rowOff>54385</xdr:rowOff>
    </xdr:to>
    <xdr:sp macro="" textlink="">
      <xdr:nvSpPr>
        <xdr:cNvPr id="603" name="円/楕円 602"/>
        <xdr:cNvSpPr/>
      </xdr:nvSpPr>
      <xdr:spPr>
        <a:xfrm>
          <a:off x="15430500" y="972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45512</xdr:rowOff>
    </xdr:from>
    <xdr:ext cx="534377" cy="259045"/>
    <xdr:sp macro="" textlink="">
      <xdr:nvSpPr>
        <xdr:cNvPr id="604" name="テキスト ボックス 603"/>
        <xdr:cNvSpPr txBox="1"/>
      </xdr:nvSpPr>
      <xdr:spPr>
        <a:xfrm>
          <a:off x="15214111" y="981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40,254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115102</xdr:rowOff>
    </xdr:from>
    <xdr:to>
      <xdr:col>21</xdr:col>
      <xdr:colOff>212725</xdr:colOff>
      <xdr:row>57</xdr:row>
      <xdr:rowOff>45252</xdr:rowOff>
    </xdr:to>
    <xdr:sp macro="" textlink="">
      <xdr:nvSpPr>
        <xdr:cNvPr id="605" name="円/楕円 604"/>
        <xdr:cNvSpPr/>
      </xdr:nvSpPr>
      <xdr:spPr>
        <a:xfrm>
          <a:off x="14541500" y="971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36379</xdr:rowOff>
    </xdr:from>
    <xdr:ext cx="534377" cy="259045"/>
    <xdr:sp macro="" textlink="">
      <xdr:nvSpPr>
        <xdr:cNvPr id="606" name="テキスト ボックス 605"/>
        <xdr:cNvSpPr txBox="1"/>
      </xdr:nvSpPr>
      <xdr:spPr>
        <a:xfrm>
          <a:off x="14325111" y="980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164958</xdr:rowOff>
    </xdr:from>
    <xdr:to>
      <xdr:col>20</xdr:col>
      <xdr:colOff>9525</xdr:colOff>
      <xdr:row>57</xdr:row>
      <xdr:rowOff>95108</xdr:rowOff>
    </xdr:to>
    <xdr:sp macro="" textlink="">
      <xdr:nvSpPr>
        <xdr:cNvPr id="607" name="円/楕円 606"/>
        <xdr:cNvSpPr/>
      </xdr:nvSpPr>
      <xdr:spPr>
        <a:xfrm>
          <a:off x="13652500" y="97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86235</xdr:rowOff>
    </xdr:from>
    <xdr:ext cx="534377" cy="259045"/>
    <xdr:sp macro="" textlink="">
      <xdr:nvSpPr>
        <xdr:cNvPr id="608" name="テキスト ボックス 607"/>
        <xdr:cNvSpPr txBox="1"/>
      </xdr:nvSpPr>
      <xdr:spPr>
        <a:xfrm>
          <a:off x="13436111" y="985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3425</xdr:rowOff>
    </xdr:from>
    <xdr:to>
      <xdr:col>18</xdr:col>
      <xdr:colOff>492125</xdr:colOff>
      <xdr:row>57</xdr:row>
      <xdr:rowOff>105025</xdr:rowOff>
    </xdr:to>
    <xdr:sp macro="" textlink="">
      <xdr:nvSpPr>
        <xdr:cNvPr id="609" name="円/楕円 608"/>
        <xdr:cNvSpPr/>
      </xdr:nvSpPr>
      <xdr:spPr>
        <a:xfrm>
          <a:off x="12763500" y="97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96152</xdr:rowOff>
    </xdr:from>
    <xdr:ext cx="534377" cy="259045"/>
    <xdr:sp macro="" textlink="">
      <xdr:nvSpPr>
        <xdr:cNvPr id="610" name="テキスト ボックス 609"/>
        <xdr:cNvSpPr txBox="1"/>
      </xdr:nvSpPr>
      <xdr:spPr>
        <a:xfrm>
          <a:off x="12547111" y="98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86784</xdr:rowOff>
    </xdr:from>
    <xdr:to>
      <xdr:col>23</xdr:col>
      <xdr:colOff>517525</xdr:colOff>
      <xdr:row>97</xdr:row>
      <xdr:rowOff>101611</xdr:rowOff>
    </xdr:to>
    <xdr:cxnSp macro="">
      <xdr:nvCxnSpPr>
        <xdr:cNvPr id="698" name="直線コネクタ 697"/>
        <xdr:cNvCxnSpPr/>
      </xdr:nvCxnSpPr>
      <xdr:spPr>
        <a:xfrm flipV="1">
          <a:off x="15481300" y="16717434"/>
          <a:ext cx="8382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15298</xdr:rowOff>
    </xdr:from>
    <xdr:to>
      <xdr:col>22</xdr:col>
      <xdr:colOff>365125</xdr:colOff>
      <xdr:row>97</xdr:row>
      <xdr:rowOff>101611</xdr:rowOff>
    </xdr:to>
    <xdr:cxnSp macro="">
      <xdr:nvCxnSpPr>
        <xdr:cNvPr id="701" name="直線コネクタ 700"/>
        <xdr:cNvCxnSpPr/>
      </xdr:nvCxnSpPr>
      <xdr:spPr>
        <a:xfrm>
          <a:off x="14592300" y="16645948"/>
          <a:ext cx="889000" cy="8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104245</xdr:rowOff>
    </xdr:from>
    <xdr:to>
      <xdr:col>21</xdr:col>
      <xdr:colOff>161925</xdr:colOff>
      <xdr:row>97</xdr:row>
      <xdr:rowOff>15298</xdr:rowOff>
    </xdr:to>
    <xdr:cxnSp macro="">
      <xdr:nvCxnSpPr>
        <xdr:cNvPr id="704" name="直線コネクタ 703"/>
        <xdr:cNvCxnSpPr/>
      </xdr:nvCxnSpPr>
      <xdr:spPr>
        <a:xfrm>
          <a:off x="13703300" y="16563445"/>
          <a:ext cx="889000" cy="8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39170</xdr:rowOff>
    </xdr:from>
    <xdr:to>
      <xdr:col>19</xdr:col>
      <xdr:colOff>644525</xdr:colOff>
      <xdr:row>96</xdr:row>
      <xdr:rowOff>104245</xdr:rowOff>
    </xdr:to>
    <xdr:cxnSp macro="">
      <xdr:nvCxnSpPr>
        <xdr:cNvPr id="707" name="直線コネクタ 706"/>
        <xdr:cNvCxnSpPr/>
      </xdr:nvCxnSpPr>
      <xdr:spPr>
        <a:xfrm>
          <a:off x="12814300" y="16326920"/>
          <a:ext cx="889000" cy="2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35984</xdr:rowOff>
    </xdr:from>
    <xdr:to>
      <xdr:col>23</xdr:col>
      <xdr:colOff>568325</xdr:colOff>
      <xdr:row>97</xdr:row>
      <xdr:rowOff>137584</xdr:rowOff>
    </xdr:to>
    <xdr:sp macro="" textlink="">
      <xdr:nvSpPr>
        <xdr:cNvPr id="717" name="円/楕円 716"/>
        <xdr:cNvSpPr/>
      </xdr:nvSpPr>
      <xdr:spPr>
        <a:xfrm>
          <a:off x="16268700" y="1666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58861</xdr:rowOff>
    </xdr:from>
    <xdr:ext cx="534377" cy="259045"/>
    <xdr:sp macro="" textlink="">
      <xdr:nvSpPr>
        <xdr:cNvPr id="718" name="公債費該当値テキスト"/>
        <xdr:cNvSpPr txBox="1"/>
      </xdr:nvSpPr>
      <xdr:spPr>
        <a:xfrm>
          <a:off x="16370300" y="1651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32,611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50811</xdr:rowOff>
    </xdr:from>
    <xdr:to>
      <xdr:col>22</xdr:col>
      <xdr:colOff>415925</xdr:colOff>
      <xdr:row>97</xdr:row>
      <xdr:rowOff>152411</xdr:rowOff>
    </xdr:to>
    <xdr:sp macro="" textlink="">
      <xdr:nvSpPr>
        <xdr:cNvPr id="719" name="円/楕円 718"/>
        <xdr:cNvSpPr/>
      </xdr:nvSpPr>
      <xdr:spPr>
        <a:xfrm>
          <a:off x="15430500" y="1668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168938</xdr:rowOff>
    </xdr:from>
    <xdr:ext cx="534377" cy="259045"/>
    <xdr:sp macro="" textlink="">
      <xdr:nvSpPr>
        <xdr:cNvPr id="720" name="テキスト ボックス 719"/>
        <xdr:cNvSpPr txBox="1"/>
      </xdr:nvSpPr>
      <xdr:spPr>
        <a:xfrm>
          <a:off x="15214111" y="1645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135948</xdr:rowOff>
    </xdr:from>
    <xdr:to>
      <xdr:col>21</xdr:col>
      <xdr:colOff>212725</xdr:colOff>
      <xdr:row>97</xdr:row>
      <xdr:rowOff>66098</xdr:rowOff>
    </xdr:to>
    <xdr:sp macro="" textlink="">
      <xdr:nvSpPr>
        <xdr:cNvPr id="721" name="円/楕円 720"/>
        <xdr:cNvSpPr/>
      </xdr:nvSpPr>
      <xdr:spPr>
        <a:xfrm>
          <a:off x="14541500" y="165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82625</xdr:rowOff>
    </xdr:from>
    <xdr:ext cx="534377" cy="259045"/>
    <xdr:sp macro="" textlink="">
      <xdr:nvSpPr>
        <xdr:cNvPr id="722" name="テキスト ボックス 721"/>
        <xdr:cNvSpPr txBox="1"/>
      </xdr:nvSpPr>
      <xdr:spPr>
        <a:xfrm>
          <a:off x="14325111" y="1637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53445</xdr:rowOff>
    </xdr:from>
    <xdr:to>
      <xdr:col>20</xdr:col>
      <xdr:colOff>9525</xdr:colOff>
      <xdr:row>96</xdr:row>
      <xdr:rowOff>155045</xdr:rowOff>
    </xdr:to>
    <xdr:sp macro="" textlink="">
      <xdr:nvSpPr>
        <xdr:cNvPr id="723" name="円/楕円 722"/>
        <xdr:cNvSpPr/>
      </xdr:nvSpPr>
      <xdr:spPr>
        <a:xfrm>
          <a:off x="13652500" y="165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122</xdr:rowOff>
    </xdr:from>
    <xdr:ext cx="534377" cy="259045"/>
    <xdr:sp macro="" textlink="">
      <xdr:nvSpPr>
        <xdr:cNvPr id="724" name="テキスト ボックス 723"/>
        <xdr:cNvSpPr txBox="1"/>
      </xdr:nvSpPr>
      <xdr:spPr>
        <a:xfrm>
          <a:off x="13436111" y="1628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159820</xdr:rowOff>
    </xdr:from>
    <xdr:to>
      <xdr:col>18</xdr:col>
      <xdr:colOff>492125</xdr:colOff>
      <xdr:row>95</xdr:row>
      <xdr:rowOff>89970</xdr:rowOff>
    </xdr:to>
    <xdr:sp macro="" textlink="">
      <xdr:nvSpPr>
        <xdr:cNvPr id="725" name="円/楕円 724"/>
        <xdr:cNvSpPr/>
      </xdr:nvSpPr>
      <xdr:spPr>
        <a:xfrm>
          <a:off x="12763500" y="162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106497</xdr:rowOff>
    </xdr:from>
    <xdr:ext cx="534377" cy="259045"/>
    <xdr:sp macro="" textlink="">
      <xdr:nvSpPr>
        <xdr:cNvPr id="726" name="テキスト ボックス 725"/>
        <xdr:cNvSpPr txBox="1"/>
      </xdr:nvSpPr>
      <xdr:spPr>
        <a:xfrm>
          <a:off x="12547111" y="1605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11684</xdr:rowOff>
    </xdr:from>
    <xdr:to>
      <xdr:col>28</xdr:col>
      <xdr:colOff>314325</xdr:colOff>
      <xdr:row>39</xdr:row>
      <xdr:rowOff>44450</xdr:rowOff>
    </xdr:to>
    <xdr:cxnSp macro="">
      <xdr:nvCxnSpPr>
        <xdr:cNvPr id="764" name="直線コネクタ 763"/>
        <xdr:cNvCxnSpPr/>
      </xdr:nvCxnSpPr>
      <xdr:spPr>
        <a:xfrm>
          <a:off x="18656300" y="669823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132334</xdr:rowOff>
    </xdr:from>
    <xdr:to>
      <xdr:col>27</xdr:col>
      <xdr:colOff>161925</xdr:colOff>
      <xdr:row>39</xdr:row>
      <xdr:rowOff>62484</xdr:rowOff>
    </xdr:to>
    <xdr:sp macro="" textlink="">
      <xdr:nvSpPr>
        <xdr:cNvPr id="782" name="円/楕円 781"/>
        <xdr:cNvSpPr/>
      </xdr:nvSpPr>
      <xdr:spPr>
        <a:xfrm>
          <a:off x="18605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53611</xdr:rowOff>
    </xdr:from>
    <xdr:ext cx="313932" cy="259045"/>
    <xdr:sp macro="" textlink="">
      <xdr:nvSpPr>
        <xdr:cNvPr id="783" name="テキスト ボックス 782"/>
        <xdr:cNvSpPr txBox="1"/>
      </xdr:nvSpPr>
      <xdr:spPr>
        <a:xfrm>
          <a:off x="18499333" y="6740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土木費については、前年度に下水道事業の地方債の繰上償還のため、類似団体平均を大きく上回っていたが数値は改善し、類似団体平均を下回る結果となった。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商工費については、地方創生推進交付金を活用した事業や、観光振興事業に重点的に取組んできたため数値が増加した。今後は、観光客の移住や消費を促し、税収等の増加に繋がるように事業の取捨選択を行い、歳入の増加に努め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公債費については、減少傾向にあるものの、前年度より悪化しているため、急激な増加とならないよう交付税算入のある有利な地方債に限定するなど、新規発行の抑制に努める。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実質収支額及び実質単年度収支については、黒字を維持している。また、財政調整基金については、増加傾向にあるが、今後の資金需要を考慮しながら健全な財政運営を維持する。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平成２８年度においては、すべての会計について黒字となっているが、普通会計からの繰出金が多額とならないよう、普通会計以外の会計についても、経常経費の削減に努め、黒字を維持する。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8486009</v>
      </c>
      <c r="BO4" s="381"/>
      <c r="BP4" s="381"/>
      <c r="BQ4" s="381"/>
      <c r="BR4" s="381"/>
      <c r="BS4" s="381"/>
      <c r="BT4" s="381"/>
      <c r="BU4" s="382"/>
      <c r="BV4" s="380">
        <v>8379603</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7</v>
      </c>
      <c r="CU4" s="387"/>
      <c r="CV4" s="387"/>
      <c r="CW4" s="387"/>
      <c r="CX4" s="387"/>
      <c r="CY4" s="387"/>
      <c r="CZ4" s="387"/>
      <c r="DA4" s="388"/>
      <c r="DB4" s="386">
        <v>4.8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8054834</v>
      </c>
      <c r="BO5" s="418"/>
      <c r="BP5" s="418"/>
      <c r="BQ5" s="418"/>
      <c r="BR5" s="418"/>
      <c r="BS5" s="418"/>
      <c r="BT5" s="418"/>
      <c r="BU5" s="419"/>
      <c r="BV5" s="417">
        <v>8075440</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97.1</v>
      </c>
      <c r="CU5" s="415"/>
      <c r="CV5" s="415"/>
      <c r="CW5" s="415"/>
      <c r="CX5" s="415"/>
      <c r="CY5" s="415"/>
      <c r="CZ5" s="415"/>
      <c r="DA5" s="416"/>
      <c r="DB5" s="414">
        <v>92</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431175</v>
      </c>
      <c r="BO6" s="418"/>
      <c r="BP6" s="418"/>
      <c r="BQ6" s="418"/>
      <c r="BR6" s="418"/>
      <c r="BS6" s="418"/>
      <c r="BT6" s="418"/>
      <c r="BU6" s="419"/>
      <c r="BV6" s="417">
        <v>304163</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103.6</v>
      </c>
      <c r="CU6" s="455"/>
      <c r="CV6" s="455"/>
      <c r="CW6" s="455"/>
      <c r="CX6" s="455"/>
      <c r="CY6" s="455"/>
      <c r="CZ6" s="455"/>
      <c r="DA6" s="456"/>
      <c r="DB6" s="454">
        <v>98.6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70187</v>
      </c>
      <c r="BO7" s="418"/>
      <c r="BP7" s="418"/>
      <c r="BQ7" s="418"/>
      <c r="BR7" s="418"/>
      <c r="BS7" s="418"/>
      <c r="BT7" s="418"/>
      <c r="BU7" s="419"/>
      <c r="BV7" s="417">
        <v>58712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5154217</v>
      </c>
      <c r="CU7" s="418"/>
      <c r="CV7" s="418"/>
      <c r="CW7" s="418"/>
      <c r="CX7" s="418"/>
      <c r="CY7" s="418"/>
      <c r="CZ7" s="418"/>
      <c r="DA7" s="419"/>
      <c r="DB7" s="417">
        <v>5077169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360988</v>
      </c>
      <c r="BO8" s="418"/>
      <c r="BP8" s="418"/>
      <c r="BQ8" s="418"/>
      <c r="BR8" s="418"/>
      <c r="BS8" s="418"/>
      <c r="BT8" s="418"/>
      <c r="BU8" s="419"/>
      <c r="BV8" s="417">
        <v>245451</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0.65</v>
      </c>
      <c r="CU8" s="458"/>
      <c r="CV8" s="458"/>
      <c r="CW8" s="458"/>
      <c r="CX8" s="458"/>
      <c r="CY8" s="458"/>
      <c r="CZ8" s="458"/>
      <c r="DA8" s="459"/>
      <c r="DB8" s="457">
        <v>0.64</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23025</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115537</v>
      </c>
      <c r="BO9" s="418"/>
      <c r="BP9" s="418"/>
      <c r="BQ9" s="418"/>
      <c r="BR9" s="418"/>
      <c r="BS9" s="418"/>
      <c r="BT9" s="418"/>
      <c r="BU9" s="419"/>
      <c r="BV9" s="417">
        <v>-14723</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11.1</v>
      </c>
      <c r="CU9" s="415"/>
      <c r="CV9" s="415"/>
      <c r="CW9" s="415"/>
      <c r="CX9" s="415"/>
      <c r="CY9" s="415"/>
      <c r="CZ9" s="415"/>
      <c r="DA9" s="416"/>
      <c r="DB9" s="414">
        <v>9.6999999999999993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22182</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250514</v>
      </c>
      <c r="BO10" s="418"/>
      <c r="BP10" s="418"/>
      <c r="BQ10" s="418"/>
      <c r="BR10" s="418"/>
      <c r="BS10" s="418"/>
      <c r="BT10" s="418"/>
      <c r="BU10" s="419"/>
      <c r="BV10" s="417">
        <v>139846</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101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23652</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43687</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23431</v>
      </c>
      <c r="S13" s="499"/>
      <c r="T13" s="499"/>
      <c r="U13" s="499"/>
      <c r="V13" s="500"/>
      <c r="W13" s="433" t="s">
        <v>125</v>
      </c>
      <c r="X13" s="434"/>
      <c r="Y13" s="434"/>
      <c r="Z13" s="434"/>
      <c r="AA13" s="434"/>
      <c r="AB13" s="424"/>
      <c r="AC13" s="468">
        <v>47</v>
      </c>
      <c r="AD13" s="469"/>
      <c r="AE13" s="469"/>
      <c r="AF13" s="469"/>
      <c r="AG13" s="508"/>
      <c r="AH13" s="468">
        <v>47</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322364</v>
      </c>
      <c r="BO13" s="418"/>
      <c r="BP13" s="418"/>
      <c r="BQ13" s="418"/>
      <c r="BR13" s="418"/>
      <c r="BS13" s="418"/>
      <c r="BT13" s="418"/>
      <c r="BU13" s="419"/>
      <c r="BV13" s="417">
        <v>125123</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3.9</v>
      </c>
      <c r="CU13" s="415"/>
      <c r="CV13" s="415"/>
      <c r="CW13" s="415"/>
      <c r="CX13" s="415"/>
      <c r="CY13" s="415"/>
      <c r="CZ13" s="415"/>
      <c r="DA13" s="416"/>
      <c r="DB13" s="414">
        <v>5.5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23490</v>
      </c>
      <c r="S14" s="499"/>
      <c r="T14" s="499"/>
      <c r="U14" s="499"/>
      <c r="V14" s="500"/>
      <c r="W14" s="407"/>
      <c r="X14" s="408"/>
      <c r="Y14" s="408"/>
      <c r="Z14" s="408"/>
      <c r="AA14" s="408"/>
      <c r="AB14" s="397"/>
      <c r="AC14" s="501">
        <v>0.5</v>
      </c>
      <c r="AD14" s="502"/>
      <c r="AE14" s="502"/>
      <c r="AF14" s="502"/>
      <c r="AG14" s="503"/>
      <c r="AH14" s="501">
        <v>0.5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23293</v>
      </c>
      <c r="S15" s="499"/>
      <c r="T15" s="499"/>
      <c r="U15" s="499"/>
      <c r="V15" s="500"/>
      <c r="W15" s="433" t="s">
        <v>132</v>
      </c>
      <c r="X15" s="434"/>
      <c r="Y15" s="434"/>
      <c r="Z15" s="434"/>
      <c r="AA15" s="434"/>
      <c r="AB15" s="424"/>
      <c r="AC15" s="468">
        <v>2328</v>
      </c>
      <c r="AD15" s="469"/>
      <c r="AE15" s="469"/>
      <c r="AF15" s="469"/>
      <c r="AG15" s="508"/>
      <c r="AH15" s="468">
        <v>2199</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2615450</v>
      </c>
      <c r="BO15" s="381"/>
      <c r="BP15" s="381"/>
      <c r="BQ15" s="381"/>
      <c r="BR15" s="381"/>
      <c r="BS15" s="381"/>
      <c r="BT15" s="381"/>
      <c r="BU15" s="382"/>
      <c r="BV15" s="380">
        <v>2612636</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23.1</v>
      </c>
      <c r="AD16" s="502"/>
      <c r="AE16" s="502"/>
      <c r="AF16" s="502"/>
      <c r="AG16" s="503"/>
      <c r="AH16" s="501">
        <v>23.6</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4067820</v>
      </c>
      <c r="BO16" s="418"/>
      <c r="BP16" s="418"/>
      <c r="BQ16" s="418"/>
      <c r="BR16" s="418"/>
      <c r="BS16" s="418"/>
      <c r="BT16" s="418"/>
      <c r="BU16" s="419"/>
      <c r="BV16" s="417">
        <v>3983077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7711</v>
      </c>
      <c r="AD17" s="469"/>
      <c r="AE17" s="469"/>
      <c r="AF17" s="469"/>
      <c r="AG17" s="508"/>
      <c r="AH17" s="468">
        <v>7055</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3374926</v>
      </c>
      <c r="BO17" s="418"/>
      <c r="BP17" s="418"/>
      <c r="BQ17" s="418"/>
      <c r="BR17" s="418"/>
      <c r="BS17" s="418"/>
      <c r="BT17" s="418"/>
      <c r="BU17" s="419"/>
      <c r="BV17" s="417">
        <v>3353378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7.01</v>
      </c>
      <c r="M18" s="530"/>
      <c r="N18" s="530"/>
      <c r="O18" s="530"/>
      <c r="P18" s="530"/>
      <c r="Q18" s="530"/>
      <c r="R18" s="531"/>
      <c r="S18" s="531"/>
      <c r="T18" s="531"/>
      <c r="U18" s="531"/>
      <c r="V18" s="532"/>
      <c r="W18" s="435"/>
      <c r="X18" s="436"/>
      <c r="Y18" s="436"/>
      <c r="Z18" s="436"/>
      <c r="AA18" s="436"/>
      <c r="AB18" s="427"/>
      <c r="AC18" s="533">
        <v>76.5</v>
      </c>
      <c r="AD18" s="534"/>
      <c r="AE18" s="534"/>
      <c r="AF18" s="534"/>
      <c r="AG18" s="535"/>
      <c r="AH18" s="533">
        <v>75.900000000000006</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5008383</v>
      </c>
      <c r="BO18" s="418"/>
      <c r="BP18" s="418"/>
      <c r="BQ18" s="418"/>
      <c r="BR18" s="418"/>
      <c r="BS18" s="418"/>
      <c r="BT18" s="418"/>
      <c r="BU18" s="419"/>
      <c r="BV18" s="417">
        <v>4833007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3285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6097821</v>
      </c>
      <c r="BO19" s="418"/>
      <c r="BP19" s="418"/>
      <c r="BQ19" s="418"/>
      <c r="BR19" s="418"/>
      <c r="BS19" s="418"/>
      <c r="BT19" s="418"/>
      <c r="BU19" s="419"/>
      <c r="BV19" s="417">
        <v>6483056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9347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6144981</v>
      </c>
      <c r="BO23" s="418"/>
      <c r="BP23" s="418"/>
      <c r="BQ23" s="418"/>
      <c r="BR23" s="418"/>
      <c r="BS23" s="418"/>
      <c r="BT23" s="418"/>
      <c r="BU23" s="419"/>
      <c r="BV23" s="417">
        <v>6364969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8200</v>
      </c>
      <c r="R24" s="469"/>
      <c r="S24" s="469"/>
      <c r="T24" s="469"/>
      <c r="U24" s="469"/>
      <c r="V24" s="508"/>
      <c r="W24" s="563"/>
      <c r="X24" s="551"/>
      <c r="Y24" s="552"/>
      <c r="Z24" s="467" t="s">
        <v>156</v>
      </c>
      <c r="AA24" s="447"/>
      <c r="AB24" s="447"/>
      <c r="AC24" s="447"/>
      <c r="AD24" s="447"/>
      <c r="AE24" s="447"/>
      <c r="AF24" s="447"/>
      <c r="AG24" s="448"/>
      <c r="AH24" s="468">
        <v>130</v>
      </c>
      <c r="AI24" s="469"/>
      <c r="AJ24" s="469"/>
      <c r="AK24" s="469"/>
      <c r="AL24" s="508"/>
      <c r="AM24" s="468">
        <v>387400</v>
      </c>
      <c r="AN24" s="469"/>
      <c r="AO24" s="469"/>
      <c r="AP24" s="469"/>
      <c r="AQ24" s="469"/>
      <c r="AR24" s="508"/>
      <c r="AS24" s="468">
        <v>2980</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4642644</v>
      </c>
      <c r="BO24" s="418"/>
      <c r="BP24" s="418"/>
      <c r="BQ24" s="418"/>
      <c r="BR24" s="418"/>
      <c r="BS24" s="418"/>
      <c r="BT24" s="418"/>
      <c r="BU24" s="419"/>
      <c r="BV24" s="417">
        <v>5163754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6900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11230</v>
      </c>
      <c r="BO25" s="381"/>
      <c r="BP25" s="381"/>
      <c r="BQ25" s="381"/>
      <c r="BR25" s="381"/>
      <c r="BS25" s="381"/>
      <c r="BT25" s="381"/>
      <c r="BU25" s="382"/>
      <c r="BV25" s="380" t="s">
        <v>122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6000</v>
      </c>
      <c r="R26" s="469"/>
      <c r="S26" s="469"/>
      <c r="T26" s="469"/>
      <c r="U26" s="469"/>
      <c r="V26" s="508"/>
      <c r="W26" s="563"/>
      <c r="X26" s="551"/>
      <c r="Y26" s="552"/>
      <c r="Z26" s="467" t="s">
        <v>162</v>
      </c>
      <c r="AA26" s="573"/>
      <c r="AB26" s="573"/>
      <c r="AC26" s="573"/>
      <c r="AD26" s="573"/>
      <c r="AE26" s="573"/>
      <c r="AF26" s="573"/>
      <c r="AG26" s="574"/>
      <c r="AH26" s="468">
        <v>5</v>
      </c>
      <c r="AI26" s="469"/>
      <c r="AJ26" s="469"/>
      <c r="AK26" s="469"/>
      <c r="AL26" s="508"/>
      <c r="AM26" s="468">
        <v>13375</v>
      </c>
      <c r="AN26" s="469"/>
      <c r="AO26" s="469"/>
      <c r="AP26" s="469"/>
      <c r="AQ26" s="469"/>
      <c r="AR26" s="508"/>
      <c r="AS26" s="468">
        <v>2675</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3500</v>
      </c>
      <c r="R27" s="469"/>
      <c r="S27" s="469"/>
      <c r="T27" s="469"/>
      <c r="U27" s="469"/>
      <c r="V27" s="508"/>
      <c r="W27" s="563"/>
      <c r="X27" s="551"/>
      <c r="Y27" s="552"/>
      <c r="Z27" s="467" t="s">
        <v>165</v>
      </c>
      <c r="AA27" s="447"/>
      <c r="AB27" s="447"/>
      <c r="AC27" s="447"/>
      <c r="AD27" s="447"/>
      <c r="AE27" s="447"/>
      <c r="AF27" s="447"/>
      <c r="AG27" s="448"/>
      <c r="AH27" s="468">
        <v>14</v>
      </c>
      <c r="AI27" s="469"/>
      <c r="AJ27" s="469"/>
      <c r="AK27" s="469"/>
      <c r="AL27" s="508"/>
      <c r="AM27" s="468">
        <v>38962</v>
      </c>
      <c r="AN27" s="469"/>
      <c r="AO27" s="469"/>
      <c r="AP27" s="469"/>
      <c r="AQ27" s="469"/>
      <c r="AR27" s="508"/>
      <c r="AS27" s="468">
        <v>2783</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335843</v>
      </c>
      <c r="BO27" s="587"/>
      <c r="BP27" s="587"/>
      <c r="BQ27" s="587"/>
      <c r="BR27" s="587"/>
      <c r="BS27" s="587"/>
      <c r="BT27" s="587"/>
      <c r="BU27" s="588"/>
      <c r="BV27" s="586">
        <v>335027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3000</v>
      </c>
      <c r="R28" s="469"/>
      <c r="S28" s="469"/>
      <c r="T28" s="469"/>
      <c r="U28" s="469"/>
      <c r="V28" s="508"/>
      <c r="W28" s="563"/>
      <c r="X28" s="551"/>
      <c r="Y28" s="552"/>
      <c r="Z28" s="467" t="s">
        <v>168</v>
      </c>
      <c r="AA28" s="447"/>
      <c r="AB28" s="447"/>
      <c r="AC28" s="447"/>
      <c r="AD28" s="447"/>
      <c r="AE28" s="447"/>
      <c r="AF28" s="447"/>
      <c r="AG28" s="448"/>
      <c r="AH28" s="468">
        <v>2</v>
      </c>
      <c r="AI28" s="469"/>
      <c r="AJ28" s="469"/>
      <c r="AK28" s="469"/>
      <c r="AL28" s="508"/>
      <c r="AM28" s="468" t="s">
        <v>169</v>
      </c>
      <c r="AN28" s="469"/>
      <c r="AO28" s="469"/>
      <c r="AP28" s="469"/>
      <c r="AQ28" s="469"/>
      <c r="AR28" s="508"/>
      <c r="AS28" s="468" t="s">
        <v>169</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2823676</v>
      </c>
      <c r="BO28" s="381"/>
      <c r="BP28" s="381"/>
      <c r="BQ28" s="381"/>
      <c r="BR28" s="381"/>
      <c r="BS28" s="381"/>
      <c r="BT28" s="381"/>
      <c r="BU28" s="382"/>
      <c r="BV28" s="380">
        <v>2616849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172</v>
      </c>
      <c r="F29" s="447"/>
      <c r="G29" s="447"/>
      <c r="H29" s="447"/>
      <c r="I29" s="447"/>
      <c r="J29" s="447"/>
      <c r="K29" s="448"/>
      <c r="L29" s="468">
        <v>10</v>
      </c>
      <c r="M29" s="469"/>
      <c r="N29" s="469"/>
      <c r="O29" s="469"/>
      <c r="P29" s="508"/>
      <c r="Q29" s="468">
        <v>2700</v>
      </c>
      <c r="R29" s="469"/>
      <c r="S29" s="469"/>
      <c r="T29" s="469"/>
      <c r="U29" s="469"/>
      <c r="V29" s="508"/>
      <c r="W29" s="564"/>
      <c r="X29" s="565"/>
      <c r="Y29" s="566"/>
      <c r="Z29" s="467" t="s">
        <v>173</v>
      </c>
      <c r="AA29" s="447"/>
      <c r="AB29" s="447"/>
      <c r="AC29" s="447"/>
      <c r="AD29" s="447"/>
      <c r="AE29" s="447"/>
      <c r="AF29" s="447"/>
      <c r="AG29" s="448"/>
      <c r="AH29" s="468">
        <v>146</v>
      </c>
      <c r="AI29" s="469"/>
      <c r="AJ29" s="469"/>
      <c r="AK29" s="469"/>
      <c r="AL29" s="508"/>
      <c r="AM29" s="468">
        <v>430660</v>
      </c>
      <c r="AN29" s="469"/>
      <c r="AO29" s="469"/>
      <c r="AP29" s="469"/>
      <c r="AQ29" s="469"/>
      <c r="AR29" s="508"/>
      <c r="AS29" s="468">
        <v>2950</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v>1381673</v>
      </c>
      <c r="BO29" s="418"/>
      <c r="BP29" s="418"/>
      <c r="BQ29" s="418"/>
      <c r="BR29" s="418"/>
      <c r="BS29" s="418"/>
      <c r="BT29" s="418"/>
      <c r="BU29" s="419"/>
      <c r="BV29" s="417">
        <v>1378313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93.4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2135533</v>
      </c>
      <c r="BO30" s="587"/>
      <c r="BP30" s="587"/>
      <c r="BQ30" s="587"/>
      <c r="BR30" s="587"/>
      <c r="BS30" s="587"/>
      <c r="BT30" s="587"/>
      <c r="BU30" s="588"/>
      <c r="BV30" s="586">
        <v>1901721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老人福祉施設三室園組合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王寺都市開発株式会社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墓地取得特別会計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奈良県葛城地区清掃事務組合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王寺地域振興株式会社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奈良県市町村総合事務組合</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王寺町土地開発公社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西和衛生試験センター組合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7</v>
      </c>
      <c r="V38" s="598"/>
      <c r="W38" s="599" t="str">
        <f>IF('各会計、関係団体の財政状況及び健全化判断比率'!B32="","",'各会計、関係団体の財政状況及び健全化判断比率'!B32)</f>
        <v>王寺駅南駐車場特別会計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香芝・王寺環境施設組合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王寺周辺広域休日応急診療施設組合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静香苑環境施設組合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奈良県住宅新築資金等貸付金回収管理組合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奈良県後期高齢者医療広域連合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奈良県広域消防組合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528</v>
      </c>
      <c r="D34" s="1184"/>
      <c r="E34" s="1185"/>
      <c r="F34" s="32">
        <v>21.91</v>
      </c>
      <c r="G34" s="33">
        <v>26.35</v>
      </c>
      <c r="H34" s="33">
        <v>28.37</v>
      </c>
      <c r="I34" s="33">
        <v>28.36</v>
      </c>
      <c r="J34" s="34">
        <v>28.85</v>
      </c>
      <c r="K34" s="22"/>
      <c r="L34" s="22"/>
      <c r="M34" s="22"/>
      <c r="N34" s="22"/>
      <c r="O34" s="22"/>
      <c r="P34" s="22"/>
    </row>
    <row r="35" spans="1:16" ht="39" customHeight="1" x14ac:dyDescent="0.15">
      <c r="A35" s="22"/>
      <c r="B35" s="35"/>
      <c r="C35" s="1178" t="s">
        <v>529</v>
      </c>
      <c r="D35" s="1179"/>
      <c r="E35" s="1180"/>
      <c r="F35" s="36">
        <v>2.14</v>
      </c>
      <c r="G35" s="37">
        <v>5.05</v>
      </c>
      <c r="H35" s="37">
        <v>5.21</v>
      </c>
      <c r="I35" s="37">
        <v>4.83</v>
      </c>
      <c r="J35" s="38">
        <v>7</v>
      </c>
      <c r="K35" s="22"/>
      <c r="L35" s="22"/>
      <c r="M35" s="22"/>
      <c r="N35" s="22"/>
      <c r="O35" s="22"/>
      <c r="P35" s="22"/>
    </row>
    <row r="36" spans="1:16" ht="39" customHeight="1" x14ac:dyDescent="0.15">
      <c r="A36" s="22"/>
      <c r="B36" s="35"/>
      <c r="C36" s="1178" t="s">
        <v>530</v>
      </c>
      <c r="D36" s="1179"/>
      <c r="E36" s="1180"/>
      <c r="F36" s="36" t="s">
        <v>531</v>
      </c>
      <c r="G36" s="37" t="s">
        <v>532</v>
      </c>
      <c r="H36" s="37" t="s">
        <v>533</v>
      </c>
      <c r="I36" s="37">
        <v>0.05</v>
      </c>
      <c r="J36" s="38">
        <v>0.55000000000000004</v>
      </c>
      <c r="K36" s="22"/>
      <c r="L36" s="22"/>
      <c r="M36" s="22"/>
      <c r="N36" s="22"/>
      <c r="O36" s="22"/>
      <c r="P36" s="22"/>
    </row>
    <row r="37" spans="1:16" ht="39" customHeight="1" x14ac:dyDescent="0.15">
      <c r="A37" s="22"/>
      <c r="B37" s="35"/>
      <c r="C37" s="1178" t="s">
        <v>534</v>
      </c>
      <c r="D37" s="1179"/>
      <c r="E37" s="1180"/>
      <c r="F37" s="36">
        <v>0.06</v>
      </c>
      <c r="G37" s="37">
        <v>0.17</v>
      </c>
      <c r="H37" s="37">
        <v>0.3</v>
      </c>
      <c r="I37" s="37">
        <v>0.28999999999999998</v>
      </c>
      <c r="J37" s="38">
        <v>0.5</v>
      </c>
      <c r="K37" s="22"/>
      <c r="L37" s="22"/>
      <c r="M37" s="22"/>
      <c r="N37" s="22"/>
      <c r="O37" s="22"/>
      <c r="P37" s="22"/>
    </row>
    <row r="38" spans="1:16" ht="39" customHeight="1" x14ac:dyDescent="0.15">
      <c r="A38" s="22"/>
      <c r="B38" s="35"/>
      <c r="C38" s="1178" t="s">
        <v>535</v>
      </c>
      <c r="D38" s="1179"/>
      <c r="E38" s="1180"/>
      <c r="F38" s="36">
        <v>0.02</v>
      </c>
      <c r="G38" s="37">
        <v>0.02</v>
      </c>
      <c r="H38" s="37">
        <v>0.03</v>
      </c>
      <c r="I38" s="37">
        <v>0.02</v>
      </c>
      <c r="J38" s="38">
        <v>0.15</v>
      </c>
      <c r="K38" s="22"/>
      <c r="L38" s="22"/>
      <c r="M38" s="22"/>
      <c r="N38" s="22"/>
      <c r="O38" s="22"/>
      <c r="P38" s="22"/>
    </row>
    <row r="39" spans="1:16" ht="39" customHeight="1" x14ac:dyDescent="0.15">
      <c r="A39" s="22"/>
      <c r="B39" s="35"/>
      <c r="C39" s="1178" t="s">
        <v>536</v>
      </c>
      <c r="D39" s="1179"/>
      <c r="E39" s="1180"/>
      <c r="F39" s="36">
        <v>0.02</v>
      </c>
      <c r="G39" s="37">
        <v>0.01</v>
      </c>
      <c r="H39" s="37">
        <v>0</v>
      </c>
      <c r="I39" s="37">
        <v>0</v>
      </c>
      <c r="J39" s="38">
        <v>0.01</v>
      </c>
      <c r="K39" s="22"/>
      <c r="L39" s="22"/>
      <c r="M39" s="22"/>
      <c r="N39" s="22"/>
      <c r="O39" s="22"/>
      <c r="P39" s="22"/>
    </row>
    <row r="40" spans="1:16" ht="39" customHeight="1" x14ac:dyDescent="0.15">
      <c r="A40" s="22"/>
      <c r="B40" s="35"/>
      <c r="C40" s="1178" t="s">
        <v>537</v>
      </c>
      <c r="D40" s="1179"/>
      <c r="E40" s="1180"/>
      <c r="F40" s="36">
        <v>0.14000000000000001</v>
      </c>
      <c r="G40" s="37">
        <v>0.32</v>
      </c>
      <c r="H40" s="37">
        <v>0.1</v>
      </c>
      <c r="I40" s="37">
        <v>0.04</v>
      </c>
      <c r="J40" s="38">
        <v>0</v>
      </c>
      <c r="K40" s="22"/>
      <c r="L40" s="22"/>
      <c r="M40" s="22"/>
      <c r="N40" s="22"/>
      <c r="O40" s="22"/>
      <c r="P40" s="22"/>
    </row>
    <row r="41" spans="1:16" ht="39" customHeight="1" x14ac:dyDescent="0.15">
      <c r="A41" s="22"/>
      <c r="B41" s="35"/>
      <c r="C41" s="1178" t="s">
        <v>538</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539</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540</v>
      </c>
      <c r="D43" s="1182"/>
      <c r="E43" s="1183"/>
      <c r="F43" s="41" t="s">
        <v>483</v>
      </c>
      <c r="G43" s="42" t="s">
        <v>483</v>
      </c>
      <c r="H43" s="42" t="s">
        <v>483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1080</v>
      </c>
      <c r="L45" s="60">
        <v>984</v>
      </c>
      <c r="M45" s="60">
        <v>857</v>
      </c>
      <c r="N45" s="60">
        <v>734</v>
      </c>
      <c r="O45" s="61">
        <v>771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366</v>
      </c>
      <c r="L48" s="64">
        <v>365</v>
      </c>
      <c r="M48" s="64">
        <v>372</v>
      </c>
      <c r="N48" s="64">
        <v>369</v>
      </c>
      <c r="O48" s="65">
        <v>338</v>
      </c>
      <c r="P48" s="48"/>
      <c r="Q48" s="48"/>
      <c r="R48" s="48"/>
      <c r="S48" s="48"/>
      <c r="T48" s="48"/>
      <c r="U48" s="48"/>
    </row>
    <row r="49" spans="1:21" ht="30.75" customHeight="1" x14ac:dyDescent="0.15">
      <c r="A49" s="48"/>
      <c r="B49" s="1196"/>
      <c r="C49" s="1197"/>
      <c r="D49" s="62"/>
      <c r="E49" s="1188" t="s">
        <v>16</v>
      </c>
      <c r="F49" s="1188"/>
      <c r="G49" s="1188"/>
      <c r="H49" s="1188"/>
      <c r="I49" s="1188"/>
      <c r="J49" s="1189"/>
      <c r="K49" s="63">
        <v>218</v>
      </c>
      <c r="L49" s="64">
        <v>159</v>
      </c>
      <c r="M49" s="64">
        <v>148</v>
      </c>
      <c r="N49" s="64">
        <v>145</v>
      </c>
      <c r="O49" s="65">
        <v>132</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483</v>
      </c>
      <c r="L50" s="64" t="s">
        <v>483</v>
      </c>
      <c r="M50" s="64" t="s">
        <v>483</v>
      </c>
      <c r="N50" s="64" t="s">
        <v>483</v>
      </c>
      <c r="O50" s="65" t="s">
        <v>483</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1209</v>
      </c>
      <c r="L52" s="64">
        <v>1155</v>
      </c>
      <c r="M52" s="64">
        <v>1187</v>
      </c>
      <c r="N52" s="64">
        <v>1093</v>
      </c>
      <c r="O52" s="65">
        <v>1084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455</v>
      </c>
      <c r="L53" s="69">
        <v>353</v>
      </c>
      <c r="M53" s="69">
        <v>190</v>
      </c>
      <c r="N53" s="69">
        <v>155</v>
      </c>
      <c r="O53" s="70">
        <v>157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02" t="s">
        <v>24</v>
      </c>
      <c r="C41" s="1203"/>
      <c r="D41" s="81"/>
      <c r="E41" s="1208" t="s">
        <v>25</v>
      </c>
      <c r="F41" s="1208"/>
      <c r="G41" s="1208"/>
      <c r="H41" s="1209"/>
      <c r="I41" s="82">
        <v>8094</v>
      </c>
      <c r="J41" s="83">
        <v>7252</v>
      </c>
      <c r="K41" s="83">
        <v>6860</v>
      </c>
      <c r="L41" s="83">
        <v>6365</v>
      </c>
      <c r="M41" s="84">
        <v>6145</v>
      </c>
    </row>
    <row r="42" spans="2:13" ht="27.75" customHeight="1" x14ac:dyDescent="0.15">
      <c r="B42" s="1204"/>
      <c r="C42" s="1205"/>
      <c r="D42" s="85"/>
      <c r="E42" s="1210" t="s">
        <v>26</v>
      </c>
      <c r="F42" s="1210"/>
      <c r="G42" s="1210"/>
      <c r="H42" s="1211"/>
      <c r="I42" s="86" t="s">
        <v>483</v>
      </c>
      <c r="J42" s="87" t="s">
        <v>483</v>
      </c>
      <c r="K42" s="87" t="s">
        <v>483</v>
      </c>
      <c r="L42" s="87" t="s">
        <v>483</v>
      </c>
      <c r="M42" s="88" t="s">
        <v>483</v>
      </c>
    </row>
    <row r="43" spans="2:13" ht="27.75" customHeight="1" x14ac:dyDescent="0.15">
      <c r="B43" s="1204"/>
      <c r="C43" s="1205"/>
      <c r="D43" s="85"/>
      <c r="E43" s="1210" t="s">
        <v>27</v>
      </c>
      <c r="F43" s="1210"/>
      <c r="G43" s="1210"/>
      <c r="H43" s="1211"/>
      <c r="I43" s="86">
        <v>6076</v>
      </c>
      <c r="J43" s="87">
        <v>5667</v>
      </c>
      <c r="K43" s="87">
        <v>5467</v>
      </c>
      <c r="L43" s="87">
        <v>5131</v>
      </c>
      <c r="M43" s="88">
        <v>4883</v>
      </c>
    </row>
    <row r="44" spans="2:13" ht="27.75" customHeight="1" x14ac:dyDescent="0.15">
      <c r="B44" s="1204"/>
      <c r="C44" s="1205"/>
      <c r="D44" s="85"/>
      <c r="E44" s="1210" t="s">
        <v>28</v>
      </c>
      <c r="F44" s="1210"/>
      <c r="G44" s="1210"/>
      <c r="H44" s="1211"/>
      <c r="I44" s="86">
        <v>1021</v>
      </c>
      <c r="J44" s="87">
        <v>861</v>
      </c>
      <c r="K44" s="87">
        <v>797</v>
      </c>
      <c r="L44" s="87">
        <v>693</v>
      </c>
      <c r="M44" s="88">
        <v>566</v>
      </c>
    </row>
    <row r="45" spans="2:13" ht="27.75" customHeight="1" x14ac:dyDescent="0.15">
      <c r="B45" s="1204"/>
      <c r="C45" s="1205"/>
      <c r="D45" s="85"/>
      <c r="E45" s="1210" t="s">
        <v>29</v>
      </c>
      <c r="F45" s="1210"/>
      <c r="G45" s="1210"/>
      <c r="H45" s="1211"/>
      <c r="I45" s="86">
        <v>1398</v>
      </c>
      <c r="J45" s="87">
        <v>1344</v>
      </c>
      <c r="K45" s="87">
        <v>1191</v>
      </c>
      <c r="L45" s="87">
        <v>1158</v>
      </c>
      <c r="M45" s="88">
        <v>1134</v>
      </c>
    </row>
    <row r="46" spans="2:13" ht="27.75" customHeight="1" x14ac:dyDescent="0.15">
      <c r="B46" s="1204"/>
      <c r="C46" s="1205"/>
      <c r="D46" s="89"/>
      <c r="E46" s="1210" t="s">
        <v>30</v>
      </c>
      <c r="F46" s="1210"/>
      <c r="G46" s="1210"/>
      <c r="H46" s="1211"/>
      <c r="I46" s="86" t="s">
        <v>483</v>
      </c>
      <c r="J46" s="87" t="s">
        <v>483</v>
      </c>
      <c r="K46" s="87">
        <v>539</v>
      </c>
      <c r="L46" s="87">
        <v>585</v>
      </c>
      <c r="M46" s="88">
        <v>584</v>
      </c>
    </row>
    <row r="47" spans="2:13" ht="27.75" customHeight="1" x14ac:dyDescent="0.15">
      <c r="B47" s="1204"/>
      <c r="C47" s="1205"/>
      <c r="D47" s="90"/>
      <c r="E47" s="1212" t="s">
        <v>31</v>
      </c>
      <c r="F47" s="1213"/>
      <c r="G47" s="1213"/>
      <c r="H47" s="1214"/>
      <c r="I47" s="86" t="s">
        <v>483</v>
      </c>
      <c r="J47" s="87" t="s">
        <v>483</v>
      </c>
      <c r="K47" s="87" t="s">
        <v>483</v>
      </c>
      <c r="L47" s="87" t="s">
        <v>483</v>
      </c>
      <c r="M47" s="88" t="s">
        <v>483</v>
      </c>
    </row>
    <row r="48" spans="2:13" ht="27.75" customHeight="1" x14ac:dyDescent="0.15">
      <c r="B48" s="1204"/>
      <c r="C48" s="1205"/>
      <c r="D48" s="85"/>
      <c r="E48" s="1210" t="s">
        <v>32</v>
      </c>
      <c r="F48" s="1210"/>
      <c r="G48" s="1210"/>
      <c r="H48" s="1211"/>
      <c r="I48" s="86" t="s">
        <v>483</v>
      </c>
      <c r="J48" s="87" t="s">
        <v>483</v>
      </c>
      <c r="K48" s="87" t="s">
        <v>483</v>
      </c>
      <c r="L48" s="87" t="s">
        <v>483</v>
      </c>
      <c r="M48" s="88" t="s">
        <v>483</v>
      </c>
    </row>
    <row r="49" spans="2:13" ht="27.75" customHeight="1" x14ac:dyDescent="0.15">
      <c r="B49" s="1206"/>
      <c r="C49" s="1207"/>
      <c r="D49" s="85"/>
      <c r="E49" s="1210" t="s">
        <v>33</v>
      </c>
      <c r="F49" s="1210"/>
      <c r="G49" s="1210"/>
      <c r="H49" s="1211"/>
      <c r="I49" s="86" t="s">
        <v>483</v>
      </c>
      <c r="J49" s="87" t="s">
        <v>483</v>
      </c>
      <c r="K49" s="87" t="s">
        <v>483</v>
      </c>
      <c r="L49" s="87" t="s">
        <v>483</v>
      </c>
      <c r="M49" s="88" t="s">
        <v>483</v>
      </c>
    </row>
    <row r="50" spans="2:13" ht="27.75" customHeight="1" x14ac:dyDescent="0.15">
      <c r="B50" s="1215" t="s">
        <v>34</v>
      </c>
      <c r="C50" s="1216"/>
      <c r="D50" s="91"/>
      <c r="E50" s="1210" t="s">
        <v>35</v>
      </c>
      <c r="F50" s="1210"/>
      <c r="G50" s="1210"/>
      <c r="H50" s="1211"/>
      <c r="I50" s="86">
        <v>5030</v>
      </c>
      <c r="J50" s="87">
        <v>5402</v>
      </c>
      <c r="K50" s="87">
        <v>5692</v>
      </c>
      <c r="L50" s="87">
        <v>5795</v>
      </c>
      <c r="M50" s="88">
        <v>6226</v>
      </c>
    </row>
    <row r="51" spans="2:13" ht="27.75" customHeight="1" x14ac:dyDescent="0.15">
      <c r="B51" s="1204"/>
      <c r="C51" s="1205"/>
      <c r="D51" s="85"/>
      <c r="E51" s="1210" t="s">
        <v>36</v>
      </c>
      <c r="F51" s="1210"/>
      <c r="G51" s="1210"/>
      <c r="H51" s="1211"/>
      <c r="I51" s="86">
        <v>3201</v>
      </c>
      <c r="J51" s="87">
        <v>2847</v>
      </c>
      <c r="K51" s="87">
        <v>3192</v>
      </c>
      <c r="L51" s="87">
        <v>2999</v>
      </c>
      <c r="M51" s="88">
        <v>2792</v>
      </c>
    </row>
    <row r="52" spans="2:13" ht="27.75" customHeight="1" x14ac:dyDescent="0.15">
      <c r="B52" s="1206"/>
      <c r="C52" s="1207"/>
      <c r="D52" s="85"/>
      <c r="E52" s="1210" t="s">
        <v>37</v>
      </c>
      <c r="F52" s="1210"/>
      <c r="G52" s="1210"/>
      <c r="H52" s="1211"/>
      <c r="I52" s="86">
        <v>10106</v>
      </c>
      <c r="J52" s="87">
        <v>9907</v>
      </c>
      <c r="K52" s="87">
        <v>9759</v>
      </c>
      <c r="L52" s="87">
        <v>8854</v>
      </c>
      <c r="M52" s="88">
        <v>9311</v>
      </c>
    </row>
    <row r="53" spans="2:13" ht="27.75" customHeight="1" thickBot="1" x14ac:dyDescent="0.2">
      <c r="B53" s="1217" t="s">
        <v>38</v>
      </c>
      <c r="C53" s="1218"/>
      <c r="D53" s="92"/>
      <c r="E53" s="1219" t="s">
        <v>39</v>
      </c>
      <c r="F53" s="1219"/>
      <c r="G53" s="1219"/>
      <c r="H53" s="1220"/>
      <c r="I53" s="93">
        <v>-1748</v>
      </c>
      <c r="J53" s="94">
        <v>-3032</v>
      </c>
      <c r="K53" s="94">
        <v>-3791</v>
      </c>
      <c r="L53" s="94">
        <v>-3715</v>
      </c>
      <c r="M53" s="95">
        <v>-5017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568</v>
      </c>
      <c r="I42" s="354"/>
      <c r="J42" s="354"/>
      <c r="K42" s="354"/>
      <c r="L42" s="246"/>
      <c r="M42" s="246"/>
      <c r="N42" s="246"/>
      <c r="O42" s="246"/>
    </row>
    <row r="43" spans="2:17" x14ac:dyDescent="0.15">
      <c r="B43" s="250"/>
      <c r="C43" s="246"/>
      <c r="D43" s="246"/>
      <c r="E43" s="246"/>
      <c r="F43" s="246"/>
      <c r="G43" s="1233" t="s">
        <v>577</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569</v>
      </c>
    </row>
    <row r="50" spans="1:17" x14ac:dyDescent="0.15">
      <c r="B50" s="250"/>
      <c r="C50" s="246"/>
      <c r="D50" s="246"/>
      <c r="E50" s="246"/>
      <c r="F50" s="246"/>
      <c r="G50" s="1242"/>
      <c r="H50" s="1243"/>
      <c r="I50" s="1243"/>
      <c r="J50" s="1244"/>
      <c r="K50" s="356" t="s">
        <v>523</v>
      </c>
      <c r="L50" s="356" t="s">
        <v>524</v>
      </c>
      <c r="M50" s="356" t="s">
        <v>525</v>
      </c>
      <c r="N50" s="356" t="s">
        <v>526</v>
      </c>
      <c r="O50" s="356" t="s">
        <v>527</v>
      </c>
    </row>
    <row r="51" spans="1:17" x14ac:dyDescent="0.15">
      <c r="B51" s="250"/>
      <c r="C51" s="246"/>
      <c r="D51" s="246"/>
      <c r="E51" s="246"/>
      <c r="F51" s="246"/>
      <c r="G51" s="1245" t="s">
        <v>570</v>
      </c>
      <c r="H51" s="1246"/>
      <c r="I51" s="1251" t="s">
        <v>571</v>
      </c>
      <c r="J51" s="1251"/>
      <c r="K51" s="1255"/>
      <c r="L51" s="1255"/>
      <c r="M51" s="1255"/>
      <c r="N51" s="1221"/>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573</v>
      </c>
      <c r="J53" s="1231"/>
      <c r="K53" s="1256"/>
      <c r="L53" s="1256"/>
      <c r="M53" s="1256"/>
      <c r="N53" s="1253">
        <v>50</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572</v>
      </c>
      <c r="H55" s="1226"/>
      <c r="I55" s="1231" t="s">
        <v>571</v>
      </c>
      <c r="J55" s="1231"/>
      <c r="K55" s="1255"/>
      <c r="L55" s="1255"/>
      <c r="M55" s="1255"/>
      <c r="N55" s="1221">
        <v>13</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573</v>
      </c>
      <c r="J57" s="1223"/>
      <c r="K57" s="1256"/>
      <c r="L57" s="1256"/>
      <c r="M57" s="1256"/>
      <c r="N57" s="1253">
        <v>53.4</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574</v>
      </c>
      <c r="C63" s="246"/>
      <c r="D63" s="246"/>
      <c r="E63" s="246"/>
      <c r="F63" s="246"/>
      <c r="G63" s="246"/>
      <c r="H63" s="246"/>
      <c r="I63" s="246"/>
      <c r="J63" s="246"/>
      <c r="K63" s="246"/>
      <c r="L63" s="246"/>
      <c r="M63" s="246"/>
      <c r="N63" s="246"/>
      <c r="O63" s="246"/>
    </row>
    <row r="64" spans="1:17" x14ac:dyDescent="0.15">
      <c r="B64" s="250"/>
      <c r="C64" s="246"/>
      <c r="D64" s="246"/>
      <c r="E64" s="246"/>
      <c r="F64" s="246"/>
      <c r="G64" s="353" t="s">
        <v>568</v>
      </c>
      <c r="I64" s="354"/>
      <c r="J64" s="354"/>
      <c r="K64" s="354"/>
      <c r="L64" s="246"/>
      <c r="M64" s="246"/>
      <c r="N64" s="246"/>
      <c r="O64" s="246"/>
    </row>
    <row r="65" spans="2:30" x14ac:dyDescent="0.15">
      <c r="B65" s="250"/>
      <c r="C65" s="246"/>
      <c r="D65" s="246"/>
      <c r="E65" s="246"/>
      <c r="F65" s="246"/>
      <c r="G65" s="1233" t="s">
        <v>578</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575</v>
      </c>
      <c r="I71" s="370"/>
      <c r="J71" s="366"/>
      <c r="K71" s="366"/>
      <c r="L71" s="367"/>
      <c r="M71" s="366"/>
      <c r="N71" s="367"/>
      <c r="O71" s="368"/>
    </row>
    <row r="72" spans="2:30" x14ac:dyDescent="0.15">
      <c r="B72" s="250"/>
      <c r="C72" s="246"/>
      <c r="D72" s="246"/>
      <c r="E72" s="246"/>
      <c r="F72" s="246"/>
      <c r="G72" s="1242"/>
      <c r="H72" s="1243"/>
      <c r="I72" s="1243"/>
      <c r="J72" s="1244"/>
      <c r="K72" s="356" t="s">
        <v>523</v>
      </c>
      <c r="L72" s="356" t="s">
        <v>524</v>
      </c>
      <c r="M72" s="356" t="s">
        <v>525</v>
      </c>
      <c r="N72" s="356" t="s">
        <v>526</v>
      </c>
      <c r="O72" s="356" t="s">
        <v>527</v>
      </c>
    </row>
    <row r="73" spans="2:30" x14ac:dyDescent="0.15">
      <c r="B73" s="250"/>
      <c r="C73" s="246"/>
      <c r="D73" s="246"/>
      <c r="E73" s="246"/>
      <c r="F73" s="246"/>
      <c r="G73" s="1245" t="s">
        <v>570</v>
      </c>
      <c r="H73" s="1246"/>
      <c r="I73" s="1251" t="s">
        <v>571</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576</v>
      </c>
      <c r="J75" s="1231"/>
      <c r="K75" s="1253">
        <v>13.2</v>
      </c>
      <c r="L75" s="1253">
        <v>10.9</v>
      </c>
      <c r="M75" s="1253">
        <v>8.1</v>
      </c>
      <c r="N75" s="1253">
        <v>5.5</v>
      </c>
      <c r="O75" s="1253">
        <v>3.9</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572</v>
      </c>
      <c r="H77" s="1226"/>
      <c r="I77" s="1231" t="s">
        <v>571</v>
      </c>
      <c r="J77" s="1231"/>
      <c r="K77" s="1232">
        <v>30.7</v>
      </c>
      <c r="L77" s="1232">
        <v>22.3</v>
      </c>
      <c r="M77" s="1221">
        <v>20.3</v>
      </c>
      <c r="N77" s="1221">
        <v>13</v>
      </c>
      <c r="O77" s="1221">
        <v>21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576</v>
      </c>
      <c r="J79" s="1223"/>
      <c r="K79" s="1224">
        <v>9.1999999999999993</v>
      </c>
      <c r="L79" s="1224">
        <v>8.5</v>
      </c>
      <c r="M79" s="1224">
        <v>7.7</v>
      </c>
      <c r="N79" s="1224">
        <v>6.8</v>
      </c>
      <c r="O79" s="1224">
        <v>6.8</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522</v>
      </c>
      <c r="G2" s="113"/>
      <c r="H2" s="114"/>
    </row>
    <row r="3" spans="1:8" x14ac:dyDescent="0.15">
      <c r="A3" s="110" t="s">
        <v>515</v>
      </c>
      <c r="B3" s="115"/>
      <c r="C3" s="116"/>
      <c r="D3" s="117">
        <v>3495</v>
      </c>
      <c r="E3" s="118"/>
      <c r="F3" s="119">
        <v>46819</v>
      </c>
      <c r="G3" s="120"/>
      <c r="H3" s="121"/>
    </row>
    <row r="4" spans="1:8" x14ac:dyDescent="0.15">
      <c r="A4" s="122"/>
      <c r="B4" s="123"/>
      <c r="C4" s="124"/>
      <c r="D4" s="125">
        <v>2727</v>
      </c>
      <c r="E4" s="126"/>
      <c r="F4" s="127">
        <v>24121</v>
      </c>
      <c r="G4" s="128"/>
      <c r="H4" s="129"/>
    </row>
    <row r="5" spans="1:8" x14ac:dyDescent="0.15">
      <c r="A5" s="110" t="s">
        <v>517</v>
      </c>
      <c r="B5" s="115"/>
      <c r="C5" s="116"/>
      <c r="D5" s="117">
        <v>7438</v>
      </c>
      <c r="E5" s="118"/>
      <c r="F5" s="119">
        <v>53270</v>
      </c>
      <c r="G5" s="120"/>
      <c r="H5" s="121"/>
    </row>
    <row r="6" spans="1:8" x14ac:dyDescent="0.15">
      <c r="A6" s="122"/>
      <c r="B6" s="123"/>
      <c r="C6" s="124"/>
      <c r="D6" s="125">
        <v>6123</v>
      </c>
      <c r="E6" s="126"/>
      <c r="F6" s="127">
        <v>24316</v>
      </c>
      <c r="G6" s="128"/>
      <c r="H6" s="129"/>
    </row>
    <row r="7" spans="1:8" x14ac:dyDescent="0.15">
      <c r="A7" s="110" t="s">
        <v>518</v>
      </c>
      <c r="B7" s="115"/>
      <c r="C7" s="116"/>
      <c r="D7" s="117">
        <v>23575</v>
      </c>
      <c r="E7" s="118"/>
      <c r="F7" s="119">
        <v>53292</v>
      </c>
      <c r="G7" s="120"/>
      <c r="H7" s="121"/>
    </row>
    <row r="8" spans="1:8" x14ac:dyDescent="0.15">
      <c r="A8" s="122"/>
      <c r="B8" s="123"/>
      <c r="C8" s="124"/>
      <c r="D8" s="125">
        <v>15237</v>
      </c>
      <c r="E8" s="126"/>
      <c r="F8" s="127">
        <v>28900</v>
      </c>
      <c r="G8" s="128"/>
      <c r="H8" s="129"/>
    </row>
    <row r="9" spans="1:8" x14ac:dyDescent="0.15">
      <c r="A9" s="110" t="s">
        <v>519</v>
      </c>
      <c r="B9" s="115"/>
      <c r="C9" s="116"/>
      <c r="D9" s="117">
        <v>22690</v>
      </c>
      <c r="E9" s="118"/>
      <c r="F9" s="119">
        <v>49919</v>
      </c>
      <c r="G9" s="120"/>
      <c r="H9" s="121"/>
    </row>
    <row r="10" spans="1:8" x14ac:dyDescent="0.15">
      <c r="A10" s="122"/>
      <c r="B10" s="123"/>
      <c r="C10" s="124"/>
      <c r="D10" s="125">
        <v>17185</v>
      </c>
      <c r="E10" s="126"/>
      <c r="F10" s="127">
        <v>26398</v>
      </c>
      <c r="G10" s="128"/>
      <c r="H10" s="129"/>
    </row>
    <row r="11" spans="1:8" x14ac:dyDescent="0.15">
      <c r="A11" s="110" t="s">
        <v>520</v>
      </c>
      <c r="B11" s="115"/>
      <c r="C11" s="116"/>
      <c r="D11" s="117">
        <v>21710</v>
      </c>
      <c r="E11" s="118"/>
      <c r="F11" s="119">
        <v>47738</v>
      </c>
      <c r="G11" s="120"/>
      <c r="H11" s="121"/>
    </row>
    <row r="12" spans="1:8" x14ac:dyDescent="0.15">
      <c r="A12" s="122"/>
      <c r="B12" s="123"/>
      <c r="C12" s="130"/>
      <c r="D12" s="125">
        <v>15758</v>
      </c>
      <c r="E12" s="126"/>
      <c r="F12" s="127">
        <v>24937</v>
      </c>
      <c r="G12" s="128"/>
      <c r="H12" s="129"/>
    </row>
    <row r="13" spans="1:8" x14ac:dyDescent="0.15">
      <c r="A13" s="110"/>
      <c r="B13" s="115"/>
      <c r="C13" s="131"/>
      <c r="D13" s="132">
        <v>15782</v>
      </c>
      <c r="E13" s="133"/>
      <c r="F13" s="134">
        <v>50208</v>
      </c>
      <c r="G13" s="135"/>
      <c r="H13" s="121"/>
    </row>
    <row r="14" spans="1:8" x14ac:dyDescent="0.15">
      <c r="A14" s="122"/>
      <c r="B14" s="123"/>
      <c r="C14" s="124"/>
      <c r="D14" s="125">
        <v>11406</v>
      </c>
      <c r="E14" s="126"/>
      <c r="F14" s="127">
        <v>25734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2.08</v>
      </c>
      <c r="C19" s="136">
        <f>ROUND(VALUE(SUBSTITUTE(実質収支比率等に係る経年分析!G$48,"▲","-")),2)</f>
        <v>4.9800000000000004</v>
      </c>
      <c r="D19" s="136">
        <f>ROUND(VALUE(SUBSTITUTE(実質収支比率等に係る経年分析!H$48,"▲","-")),2)</f>
        <v>5.14</v>
      </c>
      <c r="E19" s="136">
        <f>ROUND(VALUE(SUBSTITUTE(実質収支比率等に係る経年分析!I$48,"▲","-")),2)</f>
        <v>4.83</v>
      </c>
      <c r="F19" s="136">
        <f>ROUND(VALUE(SUBSTITUTE(実質収支比率等に係る経年分析!J$48,"▲","-")),2)</f>
        <v>7</v>
      </c>
    </row>
    <row r="20" spans="1:11" x14ac:dyDescent="0.15">
      <c r="A20" s="136" t="s">
        <v>44</v>
      </c>
      <c r="B20" s="136">
        <f>ROUND(VALUE(SUBSTITUTE(実質収支比率等に係る経年分析!F$47,"▲","-")),2)</f>
        <v>41.3</v>
      </c>
      <c r="C20" s="136">
        <f>ROUND(VALUE(SUBSTITUTE(実質収支比率等に係る経年分析!G$47,"▲","-")),2)</f>
        <v>46.75</v>
      </c>
      <c r="D20" s="136">
        <f>ROUND(VALUE(SUBSTITUTE(実質収支比率等に係る経年分析!H$47,"▲","-")),2)</f>
        <v>48.98</v>
      </c>
      <c r="E20" s="136">
        <f>ROUND(VALUE(SUBSTITUTE(実質収支比率等に係る経年分析!I$47,"▲","-")),2)</f>
        <v>51.54</v>
      </c>
      <c r="F20" s="136">
        <f>ROUND(VALUE(SUBSTITUTE(実質収支比率等に係る経年分析!J$47,"▲","-")),2)</f>
        <v>54.78</v>
      </c>
    </row>
    <row r="21" spans="1:11" x14ac:dyDescent="0.15">
      <c r="A21" s="136" t="s">
        <v>45</v>
      </c>
      <c r="B21" s="136">
        <f>IF(ISNUMBER(VALUE(SUBSTITUTE(実質収支比率等に係る経年分析!F$49,"▲","-"))),ROUND(VALUE(SUBSTITUTE(実質収支比率等に係る経年分析!F$49,"▲","-")),2),NA())</f>
        <v>12.32</v>
      </c>
      <c r="C21" s="136">
        <f>IF(ISNUMBER(VALUE(SUBSTITUTE(実質収支比率等に係る経年分析!G$49,"▲","-"))),ROUND(VALUE(SUBSTITUTE(実質収支比率等に係る経年分析!G$49,"▲","-")),2),NA())</f>
        <v>12</v>
      </c>
      <c r="D21" s="136">
        <f>IF(ISNUMBER(VALUE(SUBSTITUTE(実質収支比率等に係る経年分析!H$49,"▲","-"))),ROUND(VALUE(SUBSTITUTE(実質収支比率等に係る経年分析!H$49,"▲","-")),2),NA())</f>
        <v>5.25</v>
      </c>
      <c r="E21" s="136">
        <f>IF(ISNUMBER(VALUE(SUBSTITUTE(実質収支比率等に係る経年分析!I$49,"▲","-"))),ROUND(VALUE(SUBSTITUTE(実質収支比率等に係る経年分析!I$49,"▲","-")),2),NA())</f>
        <v>2.46</v>
      </c>
      <c r="F21" s="136">
        <f>IF(ISNUMBER(VALUE(SUBSTITUTE(実質収支比率等に係る経年分析!J$49,"▲","-"))),ROUND(VALUE(SUBSTITUTE(実質収支比率等に係る経年分析!J$49,"▲","-")),2),NA())</f>
        <v>6.25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墓地取得特別会計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国民健康保険特別会計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0.14000000000000001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介護サービス事業特別会計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0.15</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0.28999999999999998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v>
      </c>
    </row>
    <row r="34" spans="1:16" x14ac:dyDescent="0.15">
      <c r="A34" s="137" t="str">
        <f>IF(連結実質赤字比率に係る赤字・黒字の構成分析!C$36="",NA(),連結実質赤字比率に係る赤字・黒字の構成分析!C$36)</f>
        <v>介護保険特別会計</v>
      </c>
      <c r="B34" s="137">
        <f>IF(ROUND(VALUE(SUBSTITUTE(連結実質赤字比率に係る赤字・黒字の構成分析!F$36,"▲", "-")), 2) &lt; 0, ABS(ROUND(VALUE(SUBSTITUTE(連結実質赤字比率に係る赤字・黒字の構成分析!F$36,"▲", "-")), 2)), NA())</f>
        <v>0.23</v>
      </c>
      <c r="C34" s="137" t="e">
        <f>IF(ROUND(VALUE(SUBSTITUTE(連結実質赤字比率に係る赤字・黒字の構成分析!F$36,"▲", "-")), 2) &gt;= 0, ABS(ROUND(VALUE(SUBSTITUTE(連結実質赤字比率に係る赤字・黒字の構成分析!F$36,"▲", "-")), 2)), NA())</f>
        <v>#N/A</v>
      </c>
      <c r="D34" s="137">
        <f>IF(ROUND(VALUE(SUBSTITUTE(連結実質赤字比率に係る赤字・黒字の構成分析!G$36,"▲", "-")), 2) &lt; 0, ABS(ROUND(VALUE(SUBSTITUTE(連結実質赤字比率に係る赤字・黒字の構成分析!G$36,"▲", "-")), 2)), NA())</f>
        <v>0.08</v>
      </c>
      <c r="E34" s="137" t="e">
        <f>IF(ROUND(VALUE(SUBSTITUTE(連結実質赤字比率に係る赤字・黒字の構成分析!G$36,"▲", "-")), 2) &gt;= 0, ABS(ROUND(VALUE(SUBSTITUTE(連結実質赤字比率に係る赤字・黒字の構成分析!G$36,"▲", "-")), 2)), NA())</f>
        <v>#N/A</v>
      </c>
      <c r="F34" s="137">
        <f>IF(ROUND(VALUE(SUBSTITUTE(連結実質赤字比率に係る赤字・黒字の構成分析!H$36,"▲", "-")), 2) &lt; 0, ABS(ROUND(VALUE(SUBSTITUTE(連結実質赤字比率に係る赤字・黒字の構成分析!H$36,"▲", "-")), 2)), NA())</f>
        <v>0.16</v>
      </c>
      <c r="G34" s="137" t="e">
        <f>IF(ROUND(VALUE(SUBSTITUTE(連結実質赤字比率に係る赤字・黒字の構成分析!H$36,"▲", "-")), 2) &gt;= 0, ABS(ROUND(VALUE(SUBSTITUTE(連結実質赤字比率に係る赤字・黒字の構成分析!H$36,"▲", "-")), 2)), NA())</f>
        <v>#N/A</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0.55000000000000004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2.14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5.05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5.21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4.83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21.91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26.35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28.37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28.36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28.85</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1209</v>
      </c>
      <c r="E42" s="138"/>
      <c r="F42" s="138"/>
      <c r="G42" s="138">
        <f>'実質公債費比率（分子）の構造'!L$52</f>
        <v>1155</v>
      </c>
      <c r="H42" s="138"/>
      <c r="I42" s="138"/>
      <c r="J42" s="138">
        <f>'実質公債費比率（分子）の構造'!M$52</f>
        <v>1187</v>
      </c>
      <c r="K42" s="138"/>
      <c r="L42" s="138"/>
      <c r="M42" s="138">
        <f>'実質公債費比率（分子）の構造'!N$52</f>
        <v>1093</v>
      </c>
      <c r="N42" s="138"/>
      <c r="O42" s="138"/>
      <c r="P42" s="138">
        <f>'実質公債費比率（分子）の構造'!O$52</f>
        <v>1084</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218</v>
      </c>
      <c r="C45" s="138"/>
      <c r="D45" s="138"/>
      <c r="E45" s="138">
        <f>'実質公債費比率（分子）の構造'!L$49</f>
        <v>159</v>
      </c>
      <c r="F45" s="138"/>
      <c r="G45" s="138"/>
      <c r="H45" s="138">
        <f>'実質公債費比率（分子）の構造'!M$49</f>
        <v>148</v>
      </c>
      <c r="I45" s="138"/>
      <c r="J45" s="138"/>
      <c r="K45" s="138">
        <f>'実質公債費比率（分子）の構造'!N$49</f>
        <v>145</v>
      </c>
      <c r="L45" s="138"/>
      <c r="M45" s="138"/>
      <c r="N45" s="138">
        <f>'実質公債費比率（分子）の構造'!O$49</f>
        <v>132</v>
      </c>
      <c r="O45" s="138"/>
      <c r="P45" s="138"/>
    </row>
    <row r="46" spans="1:16" x14ac:dyDescent="0.15">
      <c r="A46" s="138" t="s">
        <v>56</v>
      </c>
      <c r="B46" s="138">
        <f>'実質公債費比率（分子）の構造'!K$48</f>
        <v>366</v>
      </c>
      <c r="C46" s="138"/>
      <c r="D46" s="138"/>
      <c r="E46" s="138">
        <f>'実質公債費比率（分子）の構造'!L$48</f>
        <v>365</v>
      </c>
      <c r="F46" s="138"/>
      <c r="G46" s="138"/>
      <c r="H46" s="138">
        <f>'実質公債費比率（分子）の構造'!M$48</f>
        <v>372</v>
      </c>
      <c r="I46" s="138"/>
      <c r="J46" s="138"/>
      <c r="K46" s="138">
        <f>'実質公債費比率（分子）の構造'!N$48</f>
        <v>369</v>
      </c>
      <c r="L46" s="138"/>
      <c r="M46" s="138"/>
      <c r="N46" s="138">
        <f>'実質公債費比率（分子）の構造'!O$48</f>
        <v>338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1080</v>
      </c>
      <c r="C49" s="138"/>
      <c r="D49" s="138"/>
      <c r="E49" s="138">
        <f>'実質公債費比率（分子）の構造'!L$45</f>
        <v>984</v>
      </c>
      <c r="F49" s="138"/>
      <c r="G49" s="138"/>
      <c r="H49" s="138">
        <f>'実質公債費比率（分子）の構造'!M$45</f>
        <v>857</v>
      </c>
      <c r="I49" s="138"/>
      <c r="J49" s="138"/>
      <c r="K49" s="138">
        <f>'実質公債費比率（分子）の構造'!N$45</f>
        <v>734</v>
      </c>
      <c r="L49" s="138"/>
      <c r="M49" s="138"/>
      <c r="N49" s="138">
        <f>'実質公債費比率（分子）の構造'!O$45</f>
        <v>771</v>
      </c>
      <c r="O49" s="138"/>
      <c r="P49" s="138"/>
    </row>
    <row r="50" spans="1:16" x14ac:dyDescent="0.15">
      <c r="A50" s="138" t="s">
        <v>60</v>
      </c>
      <c r="B50" s="138" t="e">
        <f>NA()</f>
        <v>#N/A</v>
      </c>
      <c r="C50" s="138">
        <f>IF(ISNUMBER('実質公債費比率（分子）の構造'!K$53),'実質公債費比率（分子）の構造'!K$53,NA())</f>
        <v>455</v>
      </c>
      <c r="D50" s="138" t="e">
        <f>NA()</f>
        <v>#N/A</v>
      </c>
      <c r="E50" s="138" t="e">
        <f>NA()</f>
        <v>#N/A</v>
      </c>
      <c r="F50" s="138">
        <f>IF(ISNUMBER('実質公債費比率（分子）の構造'!L$53),'実質公債費比率（分子）の構造'!L$53,NA())</f>
        <v>353</v>
      </c>
      <c r="G50" s="138" t="e">
        <f>NA()</f>
        <v>#N/A</v>
      </c>
      <c r="H50" s="138" t="e">
        <f>NA()</f>
        <v>#N/A</v>
      </c>
      <c r="I50" s="138">
        <f>IF(ISNUMBER('実質公債費比率（分子）の構造'!M$53),'実質公債費比率（分子）の構造'!M$53,NA())</f>
        <v>190</v>
      </c>
      <c r="J50" s="138" t="e">
        <f>NA()</f>
        <v>#N/A</v>
      </c>
      <c r="K50" s="138" t="e">
        <f>NA()</f>
        <v>#N/A</v>
      </c>
      <c r="L50" s="138">
        <f>IF(ISNUMBER('実質公債費比率（分子）の構造'!N$53),'実質公債費比率（分子）の構造'!N$53,NA())</f>
        <v>155</v>
      </c>
      <c r="M50" s="138" t="e">
        <f>NA()</f>
        <v>#N/A</v>
      </c>
      <c r="N50" s="138" t="e">
        <f>NA()</f>
        <v>#N/A</v>
      </c>
      <c r="O50" s="138">
        <f>IF(ISNUMBER('実質公債費比率（分子）の構造'!O$53),'実質公債費比率（分子）の構造'!O$53,NA())</f>
        <v>157</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10106</v>
      </c>
      <c r="E56" s="137"/>
      <c r="F56" s="137"/>
      <c r="G56" s="137">
        <f>'将来負担比率（分子）の構造'!J$52</f>
        <v>9907</v>
      </c>
      <c r="H56" s="137"/>
      <c r="I56" s="137"/>
      <c r="J56" s="137">
        <f>'将来負担比率（分子）の構造'!K$52</f>
        <v>9759</v>
      </c>
      <c r="K56" s="137"/>
      <c r="L56" s="137"/>
      <c r="M56" s="137">
        <f>'将来負担比率（分子）の構造'!L$52</f>
        <v>8854</v>
      </c>
      <c r="N56" s="137"/>
      <c r="O56" s="137"/>
      <c r="P56" s="137">
        <f>'将来負担比率（分子）の構造'!M$52</f>
        <v>9311</v>
      </c>
    </row>
    <row r="57" spans="1:16" x14ac:dyDescent="0.15">
      <c r="A57" s="137" t="s">
        <v>36</v>
      </c>
      <c r="B57" s="137"/>
      <c r="C57" s="137"/>
      <c r="D57" s="137">
        <f>'将来負担比率（分子）の構造'!I$51</f>
        <v>3201</v>
      </c>
      <c r="E57" s="137"/>
      <c r="F57" s="137"/>
      <c r="G57" s="137">
        <f>'将来負担比率（分子）の構造'!J$51</f>
        <v>2847</v>
      </c>
      <c r="H57" s="137"/>
      <c r="I57" s="137"/>
      <c r="J57" s="137">
        <f>'将来負担比率（分子）の構造'!K$51</f>
        <v>3192</v>
      </c>
      <c r="K57" s="137"/>
      <c r="L57" s="137"/>
      <c r="M57" s="137">
        <f>'将来負担比率（分子）の構造'!L$51</f>
        <v>2999</v>
      </c>
      <c r="N57" s="137"/>
      <c r="O57" s="137"/>
      <c r="P57" s="137">
        <f>'将来負担比率（分子）の構造'!M$51</f>
        <v>2792</v>
      </c>
    </row>
    <row r="58" spans="1:16" x14ac:dyDescent="0.15">
      <c r="A58" s="137" t="s">
        <v>35</v>
      </c>
      <c r="B58" s="137"/>
      <c r="C58" s="137"/>
      <c r="D58" s="137">
        <f>'将来負担比率（分子）の構造'!I$50</f>
        <v>5030</v>
      </c>
      <c r="E58" s="137"/>
      <c r="F58" s="137"/>
      <c r="G58" s="137">
        <f>'将来負担比率（分子）の構造'!J$50</f>
        <v>5402</v>
      </c>
      <c r="H58" s="137"/>
      <c r="I58" s="137"/>
      <c r="J58" s="137">
        <f>'将来負担比率（分子）の構造'!K$50</f>
        <v>5692</v>
      </c>
      <c r="K58" s="137"/>
      <c r="L58" s="137"/>
      <c r="M58" s="137">
        <f>'将来負担比率（分子）の構造'!L$50</f>
        <v>5795</v>
      </c>
      <c r="N58" s="137"/>
      <c r="O58" s="137"/>
      <c r="P58" s="137">
        <f>'将来負担比率（分子）の構造'!M$50</f>
        <v>6226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f>'将来負担比率（分子）の構造'!K$46</f>
        <v>539</v>
      </c>
      <c r="I61" s="137"/>
      <c r="J61" s="137"/>
      <c r="K61" s="137">
        <f>'将来負担比率（分子）の構造'!L$46</f>
        <v>585</v>
      </c>
      <c r="L61" s="137"/>
      <c r="M61" s="137"/>
      <c r="N61" s="137">
        <f>'将来負担比率（分子）の構造'!M$46</f>
        <v>584</v>
      </c>
      <c r="O61" s="137"/>
      <c r="P61" s="137"/>
    </row>
    <row r="62" spans="1:16" x14ac:dyDescent="0.15">
      <c r="A62" s="137" t="s">
        <v>29</v>
      </c>
      <c r="B62" s="137">
        <f>'将来負担比率（分子）の構造'!I$45</f>
        <v>1398</v>
      </c>
      <c r="C62" s="137"/>
      <c r="D62" s="137"/>
      <c r="E62" s="137">
        <f>'将来負担比率（分子）の構造'!J$45</f>
        <v>1344</v>
      </c>
      <c r="F62" s="137"/>
      <c r="G62" s="137"/>
      <c r="H62" s="137">
        <f>'将来負担比率（分子）の構造'!K$45</f>
        <v>1191</v>
      </c>
      <c r="I62" s="137"/>
      <c r="J62" s="137"/>
      <c r="K62" s="137">
        <f>'将来負担比率（分子）の構造'!L$45</f>
        <v>1158</v>
      </c>
      <c r="L62" s="137"/>
      <c r="M62" s="137"/>
      <c r="N62" s="137">
        <f>'将来負担比率（分子）の構造'!M$45</f>
        <v>1134</v>
      </c>
      <c r="O62" s="137"/>
      <c r="P62" s="137"/>
    </row>
    <row r="63" spans="1:16" x14ac:dyDescent="0.15">
      <c r="A63" s="137" t="s">
        <v>28</v>
      </c>
      <c r="B63" s="137">
        <f>'将来負担比率（分子）の構造'!I$44</f>
        <v>1021</v>
      </c>
      <c r="C63" s="137"/>
      <c r="D63" s="137"/>
      <c r="E63" s="137">
        <f>'将来負担比率（分子）の構造'!J$44</f>
        <v>861</v>
      </c>
      <c r="F63" s="137"/>
      <c r="G63" s="137"/>
      <c r="H63" s="137">
        <f>'将来負担比率（分子）の構造'!K$44</f>
        <v>797</v>
      </c>
      <c r="I63" s="137"/>
      <c r="J63" s="137"/>
      <c r="K63" s="137">
        <f>'将来負担比率（分子）の構造'!L$44</f>
        <v>693</v>
      </c>
      <c r="L63" s="137"/>
      <c r="M63" s="137"/>
      <c r="N63" s="137">
        <f>'将来負担比率（分子）の構造'!M$44</f>
        <v>566</v>
      </c>
      <c r="O63" s="137"/>
      <c r="P63" s="137"/>
    </row>
    <row r="64" spans="1:16" x14ac:dyDescent="0.15">
      <c r="A64" s="137" t="s">
        <v>27</v>
      </c>
      <c r="B64" s="137">
        <f>'将来負担比率（分子）の構造'!I$43</f>
        <v>6076</v>
      </c>
      <c r="C64" s="137"/>
      <c r="D64" s="137"/>
      <c r="E64" s="137">
        <f>'将来負担比率（分子）の構造'!J$43</f>
        <v>5667</v>
      </c>
      <c r="F64" s="137"/>
      <c r="G64" s="137"/>
      <c r="H64" s="137">
        <f>'将来負担比率（分子）の構造'!K$43</f>
        <v>5467</v>
      </c>
      <c r="I64" s="137"/>
      <c r="J64" s="137"/>
      <c r="K64" s="137">
        <f>'将来負担比率（分子）の構造'!L$43</f>
        <v>5131</v>
      </c>
      <c r="L64" s="137"/>
      <c r="M64" s="137"/>
      <c r="N64" s="137">
        <f>'将来負担比率（分子）の構造'!M$43</f>
        <v>4883</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8094</v>
      </c>
      <c r="C66" s="137"/>
      <c r="D66" s="137"/>
      <c r="E66" s="137">
        <f>'将来負担比率（分子）の構造'!J$41</f>
        <v>7252</v>
      </c>
      <c r="F66" s="137"/>
      <c r="G66" s="137"/>
      <c r="H66" s="137">
        <f>'将来負担比率（分子）の構造'!K$41</f>
        <v>6860</v>
      </c>
      <c r="I66" s="137"/>
      <c r="J66" s="137"/>
      <c r="K66" s="137">
        <f>'将来負担比率（分子）の構造'!L$41</f>
        <v>6365</v>
      </c>
      <c r="L66" s="137"/>
      <c r="M66" s="137"/>
      <c r="N66" s="137">
        <f>'将来負担比率（分子）の構造'!M$41</f>
        <v>6145</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211</v>
      </c>
      <c r="C5" s="612"/>
      <c r="D5" s="612"/>
      <c r="E5" s="612"/>
      <c r="F5" s="612"/>
      <c r="G5" s="612"/>
      <c r="H5" s="612"/>
      <c r="I5" s="612"/>
      <c r="J5" s="612"/>
      <c r="K5" s="612"/>
      <c r="L5" s="612"/>
      <c r="M5" s="612"/>
      <c r="N5" s="612"/>
      <c r="O5" s="612"/>
      <c r="P5" s="612"/>
      <c r="Q5" s="613"/>
      <c r="R5" s="614">
        <v>3019119</v>
      </c>
      <c r="S5" s="615"/>
      <c r="T5" s="615"/>
      <c r="U5" s="615"/>
      <c r="V5" s="615"/>
      <c r="W5" s="615"/>
      <c r="X5" s="615"/>
      <c r="Y5" s="616"/>
      <c r="Z5" s="617">
        <v>35.6</v>
      </c>
      <c r="AA5" s="617"/>
      <c r="AB5" s="617"/>
      <c r="AC5" s="617"/>
      <c r="AD5" s="618">
        <v>2860193</v>
      </c>
      <c r="AE5" s="618"/>
      <c r="AF5" s="618"/>
      <c r="AG5" s="618"/>
      <c r="AH5" s="618"/>
      <c r="AI5" s="618"/>
      <c r="AJ5" s="618"/>
      <c r="AK5" s="618"/>
      <c r="AL5" s="619">
        <v>59.2</v>
      </c>
      <c r="AM5" s="620"/>
      <c r="AN5" s="620"/>
      <c r="AO5" s="621"/>
      <c r="AP5" s="611" t="s">
        <v>212</v>
      </c>
      <c r="AQ5" s="612"/>
      <c r="AR5" s="612"/>
      <c r="AS5" s="612"/>
      <c r="AT5" s="612"/>
      <c r="AU5" s="612"/>
      <c r="AV5" s="612"/>
      <c r="AW5" s="612"/>
      <c r="AX5" s="612"/>
      <c r="AY5" s="612"/>
      <c r="AZ5" s="612"/>
      <c r="BA5" s="612"/>
      <c r="BB5" s="612"/>
      <c r="BC5" s="612"/>
      <c r="BD5" s="612"/>
      <c r="BE5" s="612"/>
      <c r="BF5" s="613"/>
      <c r="BG5" s="625">
        <v>2860193</v>
      </c>
      <c r="BH5" s="626"/>
      <c r="BI5" s="626"/>
      <c r="BJ5" s="626"/>
      <c r="BK5" s="626"/>
      <c r="BL5" s="626"/>
      <c r="BM5" s="626"/>
      <c r="BN5" s="627"/>
      <c r="BO5" s="628">
        <v>94.7</v>
      </c>
      <c r="BP5" s="628"/>
      <c r="BQ5" s="628"/>
      <c r="BR5" s="628"/>
      <c r="BS5" s="629">
        <v>27675</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205</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50963</v>
      </c>
      <c r="S6" s="626"/>
      <c r="T6" s="626"/>
      <c r="U6" s="626"/>
      <c r="V6" s="626"/>
      <c r="W6" s="626"/>
      <c r="X6" s="626"/>
      <c r="Y6" s="627"/>
      <c r="Z6" s="628">
        <v>0.6</v>
      </c>
      <c r="AA6" s="628"/>
      <c r="AB6" s="628"/>
      <c r="AC6" s="628"/>
      <c r="AD6" s="629">
        <v>50963</v>
      </c>
      <c r="AE6" s="629"/>
      <c r="AF6" s="629"/>
      <c r="AG6" s="629"/>
      <c r="AH6" s="629"/>
      <c r="AI6" s="629"/>
      <c r="AJ6" s="629"/>
      <c r="AK6" s="629"/>
      <c r="AL6" s="630">
        <v>1.1000000000000001</v>
      </c>
      <c r="AM6" s="631"/>
      <c r="AN6" s="631"/>
      <c r="AO6" s="632"/>
      <c r="AP6" s="622" t="s">
        <v>217</v>
      </c>
      <c r="AQ6" s="623"/>
      <c r="AR6" s="623"/>
      <c r="AS6" s="623"/>
      <c r="AT6" s="623"/>
      <c r="AU6" s="623"/>
      <c r="AV6" s="623"/>
      <c r="AW6" s="623"/>
      <c r="AX6" s="623"/>
      <c r="AY6" s="623"/>
      <c r="AZ6" s="623"/>
      <c r="BA6" s="623"/>
      <c r="BB6" s="623"/>
      <c r="BC6" s="623"/>
      <c r="BD6" s="623"/>
      <c r="BE6" s="623"/>
      <c r="BF6" s="624"/>
      <c r="BG6" s="625">
        <v>2860193</v>
      </c>
      <c r="BH6" s="626"/>
      <c r="BI6" s="626"/>
      <c r="BJ6" s="626"/>
      <c r="BK6" s="626"/>
      <c r="BL6" s="626"/>
      <c r="BM6" s="626"/>
      <c r="BN6" s="627"/>
      <c r="BO6" s="628">
        <v>94.7</v>
      </c>
      <c r="BP6" s="628"/>
      <c r="BQ6" s="628"/>
      <c r="BR6" s="628"/>
      <c r="BS6" s="629">
        <v>27675</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103290</v>
      </c>
      <c r="CS6" s="626"/>
      <c r="CT6" s="626"/>
      <c r="CU6" s="626"/>
      <c r="CV6" s="626"/>
      <c r="CW6" s="626"/>
      <c r="CX6" s="626"/>
      <c r="CY6" s="627"/>
      <c r="CZ6" s="628">
        <v>1.3</v>
      </c>
      <c r="DA6" s="628"/>
      <c r="DB6" s="628"/>
      <c r="DC6" s="628"/>
      <c r="DD6" s="634" t="s">
        <v>219</v>
      </c>
      <c r="DE6" s="626"/>
      <c r="DF6" s="626"/>
      <c r="DG6" s="626"/>
      <c r="DH6" s="626"/>
      <c r="DI6" s="626"/>
      <c r="DJ6" s="626"/>
      <c r="DK6" s="626"/>
      <c r="DL6" s="626"/>
      <c r="DM6" s="626"/>
      <c r="DN6" s="626"/>
      <c r="DO6" s="626"/>
      <c r="DP6" s="627"/>
      <c r="DQ6" s="634">
        <v>103290</v>
      </c>
      <c r="DR6" s="626"/>
      <c r="DS6" s="626"/>
      <c r="DT6" s="626"/>
      <c r="DU6" s="626"/>
      <c r="DV6" s="626"/>
      <c r="DW6" s="626"/>
      <c r="DX6" s="626"/>
      <c r="DY6" s="626"/>
      <c r="DZ6" s="626"/>
      <c r="EA6" s="626"/>
      <c r="EB6" s="626"/>
      <c r="EC6" s="635"/>
    </row>
    <row r="7" spans="2:143" ht="11.25" customHeight="1" x14ac:dyDescent="0.15">
      <c r="B7" s="622" t="s">
        <v>220</v>
      </c>
      <c r="C7" s="623"/>
      <c r="D7" s="623"/>
      <c r="E7" s="623"/>
      <c r="F7" s="623"/>
      <c r="G7" s="623"/>
      <c r="H7" s="623"/>
      <c r="I7" s="623"/>
      <c r="J7" s="623"/>
      <c r="K7" s="623"/>
      <c r="L7" s="623"/>
      <c r="M7" s="623"/>
      <c r="N7" s="623"/>
      <c r="O7" s="623"/>
      <c r="P7" s="623"/>
      <c r="Q7" s="624"/>
      <c r="R7" s="625">
        <v>6633</v>
      </c>
      <c r="S7" s="626"/>
      <c r="T7" s="626"/>
      <c r="U7" s="626"/>
      <c r="V7" s="626"/>
      <c r="W7" s="626"/>
      <c r="X7" s="626"/>
      <c r="Y7" s="627"/>
      <c r="Z7" s="628">
        <v>0.1</v>
      </c>
      <c r="AA7" s="628"/>
      <c r="AB7" s="628"/>
      <c r="AC7" s="628"/>
      <c r="AD7" s="629">
        <v>6633</v>
      </c>
      <c r="AE7" s="629"/>
      <c r="AF7" s="629"/>
      <c r="AG7" s="629"/>
      <c r="AH7" s="629"/>
      <c r="AI7" s="629"/>
      <c r="AJ7" s="629"/>
      <c r="AK7" s="629"/>
      <c r="AL7" s="630">
        <v>0.1</v>
      </c>
      <c r="AM7" s="631"/>
      <c r="AN7" s="631"/>
      <c r="AO7" s="632"/>
      <c r="AP7" s="622" t="s">
        <v>221</v>
      </c>
      <c r="AQ7" s="623"/>
      <c r="AR7" s="623"/>
      <c r="AS7" s="623"/>
      <c r="AT7" s="623"/>
      <c r="AU7" s="623"/>
      <c r="AV7" s="623"/>
      <c r="AW7" s="623"/>
      <c r="AX7" s="623"/>
      <c r="AY7" s="623"/>
      <c r="AZ7" s="623"/>
      <c r="BA7" s="623"/>
      <c r="BB7" s="623"/>
      <c r="BC7" s="623"/>
      <c r="BD7" s="623"/>
      <c r="BE7" s="623"/>
      <c r="BF7" s="624"/>
      <c r="BG7" s="625">
        <v>1586185</v>
      </c>
      <c r="BH7" s="626"/>
      <c r="BI7" s="626"/>
      <c r="BJ7" s="626"/>
      <c r="BK7" s="626"/>
      <c r="BL7" s="626"/>
      <c r="BM7" s="626"/>
      <c r="BN7" s="627"/>
      <c r="BO7" s="628">
        <v>52.5</v>
      </c>
      <c r="BP7" s="628"/>
      <c r="BQ7" s="628"/>
      <c r="BR7" s="628"/>
      <c r="BS7" s="629">
        <v>27675</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1457125</v>
      </c>
      <c r="CS7" s="626"/>
      <c r="CT7" s="626"/>
      <c r="CU7" s="626"/>
      <c r="CV7" s="626"/>
      <c r="CW7" s="626"/>
      <c r="CX7" s="626"/>
      <c r="CY7" s="627"/>
      <c r="CZ7" s="628">
        <v>18.100000000000001</v>
      </c>
      <c r="DA7" s="628"/>
      <c r="DB7" s="628"/>
      <c r="DC7" s="628"/>
      <c r="DD7" s="634">
        <v>42242</v>
      </c>
      <c r="DE7" s="626"/>
      <c r="DF7" s="626"/>
      <c r="DG7" s="626"/>
      <c r="DH7" s="626"/>
      <c r="DI7" s="626"/>
      <c r="DJ7" s="626"/>
      <c r="DK7" s="626"/>
      <c r="DL7" s="626"/>
      <c r="DM7" s="626"/>
      <c r="DN7" s="626"/>
      <c r="DO7" s="626"/>
      <c r="DP7" s="627"/>
      <c r="DQ7" s="634">
        <v>985540</v>
      </c>
      <c r="DR7" s="626"/>
      <c r="DS7" s="626"/>
      <c r="DT7" s="626"/>
      <c r="DU7" s="626"/>
      <c r="DV7" s="626"/>
      <c r="DW7" s="626"/>
      <c r="DX7" s="626"/>
      <c r="DY7" s="626"/>
      <c r="DZ7" s="626"/>
      <c r="EA7" s="626"/>
      <c r="EB7" s="626"/>
      <c r="EC7" s="635"/>
    </row>
    <row r="8" spans="2:143" ht="11.25" customHeight="1" x14ac:dyDescent="0.15">
      <c r="B8" s="622" t="s">
        <v>223</v>
      </c>
      <c r="C8" s="623"/>
      <c r="D8" s="623"/>
      <c r="E8" s="623"/>
      <c r="F8" s="623"/>
      <c r="G8" s="623"/>
      <c r="H8" s="623"/>
      <c r="I8" s="623"/>
      <c r="J8" s="623"/>
      <c r="K8" s="623"/>
      <c r="L8" s="623"/>
      <c r="M8" s="623"/>
      <c r="N8" s="623"/>
      <c r="O8" s="623"/>
      <c r="P8" s="623"/>
      <c r="Q8" s="624"/>
      <c r="R8" s="625">
        <v>25502</v>
      </c>
      <c r="S8" s="626"/>
      <c r="T8" s="626"/>
      <c r="U8" s="626"/>
      <c r="V8" s="626"/>
      <c r="W8" s="626"/>
      <c r="X8" s="626"/>
      <c r="Y8" s="627"/>
      <c r="Z8" s="628">
        <v>0.3</v>
      </c>
      <c r="AA8" s="628"/>
      <c r="AB8" s="628"/>
      <c r="AC8" s="628"/>
      <c r="AD8" s="629">
        <v>25502</v>
      </c>
      <c r="AE8" s="629"/>
      <c r="AF8" s="629"/>
      <c r="AG8" s="629"/>
      <c r="AH8" s="629"/>
      <c r="AI8" s="629"/>
      <c r="AJ8" s="629"/>
      <c r="AK8" s="629"/>
      <c r="AL8" s="630">
        <v>0.5</v>
      </c>
      <c r="AM8" s="631"/>
      <c r="AN8" s="631"/>
      <c r="AO8" s="632"/>
      <c r="AP8" s="622" t="s">
        <v>224</v>
      </c>
      <c r="AQ8" s="623"/>
      <c r="AR8" s="623"/>
      <c r="AS8" s="623"/>
      <c r="AT8" s="623"/>
      <c r="AU8" s="623"/>
      <c r="AV8" s="623"/>
      <c r="AW8" s="623"/>
      <c r="AX8" s="623"/>
      <c r="AY8" s="623"/>
      <c r="AZ8" s="623"/>
      <c r="BA8" s="623"/>
      <c r="BB8" s="623"/>
      <c r="BC8" s="623"/>
      <c r="BD8" s="623"/>
      <c r="BE8" s="623"/>
      <c r="BF8" s="624"/>
      <c r="BG8" s="625">
        <v>39769</v>
      </c>
      <c r="BH8" s="626"/>
      <c r="BI8" s="626"/>
      <c r="BJ8" s="626"/>
      <c r="BK8" s="626"/>
      <c r="BL8" s="626"/>
      <c r="BM8" s="626"/>
      <c r="BN8" s="627"/>
      <c r="BO8" s="628">
        <v>1.3</v>
      </c>
      <c r="BP8" s="628"/>
      <c r="BQ8" s="628"/>
      <c r="BR8" s="628"/>
      <c r="BS8" s="634" t="s">
        <v>113</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2554149</v>
      </c>
      <c r="CS8" s="626"/>
      <c r="CT8" s="626"/>
      <c r="CU8" s="626"/>
      <c r="CV8" s="626"/>
      <c r="CW8" s="626"/>
      <c r="CX8" s="626"/>
      <c r="CY8" s="627"/>
      <c r="CZ8" s="628">
        <v>31.7</v>
      </c>
      <c r="DA8" s="628"/>
      <c r="DB8" s="628"/>
      <c r="DC8" s="628"/>
      <c r="DD8" s="634">
        <v>3969</v>
      </c>
      <c r="DE8" s="626"/>
      <c r="DF8" s="626"/>
      <c r="DG8" s="626"/>
      <c r="DH8" s="626"/>
      <c r="DI8" s="626"/>
      <c r="DJ8" s="626"/>
      <c r="DK8" s="626"/>
      <c r="DL8" s="626"/>
      <c r="DM8" s="626"/>
      <c r="DN8" s="626"/>
      <c r="DO8" s="626"/>
      <c r="DP8" s="627"/>
      <c r="DQ8" s="634">
        <v>1264358</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13389</v>
      </c>
      <c r="S9" s="626"/>
      <c r="T9" s="626"/>
      <c r="U9" s="626"/>
      <c r="V9" s="626"/>
      <c r="W9" s="626"/>
      <c r="X9" s="626"/>
      <c r="Y9" s="627"/>
      <c r="Z9" s="628">
        <v>0.2</v>
      </c>
      <c r="AA9" s="628"/>
      <c r="AB9" s="628"/>
      <c r="AC9" s="628"/>
      <c r="AD9" s="629">
        <v>13389</v>
      </c>
      <c r="AE9" s="629"/>
      <c r="AF9" s="629"/>
      <c r="AG9" s="629"/>
      <c r="AH9" s="629"/>
      <c r="AI9" s="629"/>
      <c r="AJ9" s="629"/>
      <c r="AK9" s="629"/>
      <c r="AL9" s="630">
        <v>0.3</v>
      </c>
      <c r="AM9" s="631"/>
      <c r="AN9" s="631"/>
      <c r="AO9" s="632"/>
      <c r="AP9" s="622" t="s">
        <v>227</v>
      </c>
      <c r="AQ9" s="623"/>
      <c r="AR9" s="623"/>
      <c r="AS9" s="623"/>
      <c r="AT9" s="623"/>
      <c r="AU9" s="623"/>
      <c r="AV9" s="623"/>
      <c r="AW9" s="623"/>
      <c r="AX9" s="623"/>
      <c r="AY9" s="623"/>
      <c r="AZ9" s="623"/>
      <c r="BA9" s="623"/>
      <c r="BB9" s="623"/>
      <c r="BC9" s="623"/>
      <c r="BD9" s="623"/>
      <c r="BE9" s="623"/>
      <c r="BF9" s="624"/>
      <c r="BG9" s="625">
        <v>1326419</v>
      </c>
      <c r="BH9" s="626"/>
      <c r="BI9" s="626"/>
      <c r="BJ9" s="626"/>
      <c r="BK9" s="626"/>
      <c r="BL9" s="626"/>
      <c r="BM9" s="626"/>
      <c r="BN9" s="627"/>
      <c r="BO9" s="628">
        <v>43.9</v>
      </c>
      <c r="BP9" s="628"/>
      <c r="BQ9" s="628"/>
      <c r="BR9" s="628"/>
      <c r="BS9" s="634" t="s">
        <v>113</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704741</v>
      </c>
      <c r="CS9" s="626"/>
      <c r="CT9" s="626"/>
      <c r="CU9" s="626"/>
      <c r="CV9" s="626"/>
      <c r="CW9" s="626"/>
      <c r="CX9" s="626"/>
      <c r="CY9" s="627"/>
      <c r="CZ9" s="628">
        <v>8.6999999999999993</v>
      </c>
      <c r="DA9" s="628"/>
      <c r="DB9" s="628"/>
      <c r="DC9" s="628"/>
      <c r="DD9" s="634">
        <v>1801</v>
      </c>
      <c r="DE9" s="626"/>
      <c r="DF9" s="626"/>
      <c r="DG9" s="626"/>
      <c r="DH9" s="626"/>
      <c r="DI9" s="626"/>
      <c r="DJ9" s="626"/>
      <c r="DK9" s="626"/>
      <c r="DL9" s="626"/>
      <c r="DM9" s="626"/>
      <c r="DN9" s="626"/>
      <c r="DO9" s="626"/>
      <c r="DP9" s="627"/>
      <c r="DQ9" s="634">
        <v>695566</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328976</v>
      </c>
      <c r="S10" s="626"/>
      <c r="T10" s="626"/>
      <c r="U10" s="626"/>
      <c r="V10" s="626"/>
      <c r="W10" s="626"/>
      <c r="X10" s="626"/>
      <c r="Y10" s="627"/>
      <c r="Z10" s="628">
        <v>3.9</v>
      </c>
      <c r="AA10" s="628"/>
      <c r="AB10" s="628"/>
      <c r="AC10" s="628"/>
      <c r="AD10" s="629">
        <v>328976</v>
      </c>
      <c r="AE10" s="629"/>
      <c r="AF10" s="629"/>
      <c r="AG10" s="629"/>
      <c r="AH10" s="629"/>
      <c r="AI10" s="629"/>
      <c r="AJ10" s="629"/>
      <c r="AK10" s="629"/>
      <c r="AL10" s="630">
        <v>6.8</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61548</v>
      </c>
      <c r="BH10" s="626"/>
      <c r="BI10" s="626"/>
      <c r="BJ10" s="626"/>
      <c r="BK10" s="626"/>
      <c r="BL10" s="626"/>
      <c r="BM10" s="626"/>
      <c r="BN10" s="627"/>
      <c r="BO10" s="628">
        <v>2</v>
      </c>
      <c r="BP10" s="628"/>
      <c r="BQ10" s="628"/>
      <c r="BR10" s="628"/>
      <c r="BS10" s="634" t="s">
        <v>113</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734</v>
      </c>
      <c r="CS10" s="626"/>
      <c r="CT10" s="626"/>
      <c r="CU10" s="626"/>
      <c r="CV10" s="626"/>
      <c r="CW10" s="626"/>
      <c r="CX10" s="626"/>
      <c r="CY10" s="627"/>
      <c r="CZ10" s="628">
        <v>0</v>
      </c>
      <c r="DA10" s="628"/>
      <c r="DB10" s="628"/>
      <c r="DC10" s="628"/>
      <c r="DD10" s="634" t="s">
        <v>113</v>
      </c>
      <c r="DE10" s="626"/>
      <c r="DF10" s="626"/>
      <c r="DG10" s="626"/>
      <c r="DH10" s="626"/>
      <c r="DI10" s="626"/>
      <c r="DJ10" s="626"/>
      <c r="DK10" s="626"/>
      <c r="DL10" s="626"/>
      <c r="DM10" s="626"/>
      <c r="DN10" s="626"/>
      <c r="DO10" s="626"/>
      <c r="DP10" s="627"/>
      <c r="DQ10" s="634">
        <v>367</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158449</v>
      </c>
      <c r="BH11" s="626"/>
      <c r="BI11" s="626"/>
      <c r="BJ11" s="626"/>
      <c r="BK11" s="626"/>
      <c r="BL11" s="626"/>
      <c r="BM11" s="626"/>
      <c r="BN11" s="627"/>
      <c r="BO11" s="628">
        <v>5.2</v>
      </c>
      <c r="BP11" s="628"/>
      <c r="BQ11" s="628"/>
      <c r="BR11" s="628"/>
      <c r="BS11" s="634">
        <v>27675</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38155</v>
      </c>
      <c r="CS11" s="626"/>
      <c r="CT11" s="626"/>
      <c r="CU11" s="626"/>
      <c r="CV11" s="626"/>
      <c r="CW11" s="626"/>
      <c r="CX11" s="626"/>
      <c r="CY11" s="627"/>
      <c r="CZ11" s="628">
        <v>0.5</v>
      </c>
      <c r="DA11" s="628"/>
      <c r="DB11" s="628"/>
      <c r="DC11" s="628"/>
      <c r="DD11" s="634">
        <v>243</v>
      </c>
      <c r="DE11" s="626"/>
      <c r="DF11" s="626"/>
      <c r="DG11" s="626"/>
      <c r="DH11" s="626"/>
      <c r="DI11" s="626"/>
      <c r="DJ11" s="626"/>
      <c r="DK11" s="626"/>
      <c r="DL11" s="626"/>
      <c r="DM11" s="626"/>
      <c r="DN11" s="626"/>
      <c r="DO11" s="626"/>
      <c r="DP11" s="627"/>
      <c r="DQ11" s="634">
        <v>24470</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1083599</v>
      </c>
      <c r="BH12" s="626"/>
      <c r="BI12" s="626"/>
      <c r="BJ12" s="626"/>
      <c r="BK12" s="626"/>
      <c r="BL12" s="626"/>
      <c r="BM12" s="626"/>
      <c r="BN12" s="627"/>
      <c r="BO12" s="628">
        <v>35.9</v>
      </c>
      <c r="BP12" s="628"/>
      <c r="BQ12" s="628"/>
      <c r="BR12" s="628"/>
      <c r="BS12" s="634" t="s">
        <v>113</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229776</v>
      </c>
      <c r="CS12" s="626"/>
      <c r="CT12" s="626"/>
      <c r="CU12" s="626"/>
      <c r="CV12" s="626"/>
      <c r="CW12" s="626"/>
      <c r="CX12" s="626"/>
      <c r="CY12" s="627"/>
      <c r="CZ12" s="628">
        <v>2.9</v>
      </c>
      <c r="DA12" s="628"/>
      <c r="DB12" s="628"/>
      <c r="DC12" s="628"/>
      <c r="DD12" s="634">
        <v>32283</v>
      </c>
      <c r="DE12" s="626"/>
      <c r="DF12" s="626"/>
      <c r="DG12" s="626"/>
      <c r="DH12" s="626"/>
      <c r="DI12" s="626"/>
      <c r="DJ12" s="626"/>
      <c r="DK12" s="626"/>
      <c r="DL12" s="626"/>
      <c r="DM12" s="626"/>
      <c r="DN12" s="626"/>
      <c r="DO12" s="626"/>
      <c r="DP12" s="627"/>
      <c r="DQ12" s="634">
        <v>152483</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12421</v>
      </c>
      <c r="S13" s="626"/>
      <c r="T13" s="626"/>
      <c r="U13" s="626"/>
      <c r="V13" s="626"/>
      <c r="W13" s="626"/>
      <c r="X13" s="626"/>
      <c r="Y13" s="627"/>
      <c r="Z13" s="628">
        <v>0.1</v>
      </c>
      <c r="AA13" s="628"/>
      <c r="AB13" s="628"/>
      <c r="AC13" s="628"/>
      <c r="AD13" s="629">
        <v>12421</v>
      </c>
      <c r="AE13" s="629"/>
      <c r="AF13" s="629"/>
      <c r="AG13" s="629"/>
      <c r="AH13" s="629"/>
      <c r="AI13" s="629"/>
      <c r="AJ13" s="629"/>
      <c r="AK13" s="629"/>
      <c r="AL13" s="630">
        <v>0.3</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1083599</v>
      </c>
      <c r="BH13" s="626"/>
      <c r="BI13" s="626"/>
      <c r="BJ13" s="626"/>
      <c r="BK13" s="626"/>
      <c r="BL13" s="626"/>
      <c r="BM13" s="626"/>
      <c r="BN13" s="627"/>
      <c r="BO13" s="628">
        <v>35.9</v>
      </c>
      <c r="BP13" s="628"/>
      <c r="BQ13" s="628"/>
      <c r="BR13" s="628"/>
      <c r="BS13" s="634" t="s">
        <v>113</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702180</v>
      </c>
      <c r="CS13" s="626"/>
      <c r="CT13" s="626"/>
      <c r="CU13" s="626"/>
      <c r="CV13" s="626"/>
      <c r="CW13" s="626"/>
      <c r="CX13" s="626"/>
      <c r="CY13" s="627"/>
      <c r="CZ13" s="628">
        <v>8.6999999999999993</v>
      </c>
      <c r="DA13" s="628"/>
      <c r="DB13" s="628"/>
      <c r="DC13" s="628"/>
      <c r="DD13" s="634">
        <v>138701</v>
      </c>
      <c r="DE13" s="626"/>
      <c r="DF13" s="626"/>
      <c r="DG13" s="626"/>
      <c r="DH13" s="626"/>
      <c r="DI13" s="626"/>
      <c r="DJ13" s="626"/>
      <c r="DK13" s="626"/>
      <c r="DL13" s="626"/>
      <c r="DM13" s="626"/>
      <c r="DN13" s="626"/>
      <c r="DO13" s="626"/>
      <c r="DP13" s="627"/>
      <c r="DQ13" s="634">
        <v>604073</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35601</v>
      </c>
      <c r="BH14" s="626"/>
      <c r="BI14" s="626"/>
      <c r="BJ14" s="626"/>
      <c r="BK14" s="626"/>
      <c r="BL14" s="626"/>
      <c r="BM14" s="626"/>
      <c r="BN14" s="627"/>
      <c r="BO14" s="628">
        <v>1.2</v>
      </c>
      <c r="BP14" s="628"/>
      <c r="BQ14" s="628"/>
      <c r="BR14" s="628"/>
      <c r="BS14" s="634" t="s">
        <v>113</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451695</v>
      </c>
      <c r="CS14" s="626"/>
      <c r="CT14" s="626"/>
      <c r="CU14" s="626"/>
      <c r="CV14" s="626"/>
      <c r="CW14" s="626"/>
      <c r="CX14" s="626"/>
      <c r="CY14" s="627"/>
      <c r="CZ14" s="628">
        <v>5.6</v>
      </c>
      <c r="DA14" s="628"/>
      <c r="DB14" s="628"/>
      <c r="DC14" s="628"/>
      <c r="DD14" s="634">
        <v>162504</v>
      </c>
      <c r="DE14" s="626"/>
      <c r="DF14" s="626"/>
      <c r="DG14" s="626"/>
      <c r="DH14" s="626"/>
      <c r="DI14" s="626"/>
      <c r="DJ14" s="626"/>
      <c r="DK14" s="626"/>
      <c r="DL14" s="626"/>
      <c r="DM14" s="626"/>
      <c r="DN14" s="626"/>
      <c r="DO14" s="626"/>
      <c r="DP14" s="627"/>
      <c r="DQ14" s="634">
        <v>289057</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24894</v>
      </c>
      <c r="S15" s="626"/>
      <c r="T15" s="626"/>
      <c r="U15" s="626"/>
      <c r="V15" s="626"/>
      <c r="W15" s="626"/>
      <c r="X15" s="626"/>
      <c r="Y15" s="627"/>
      <c r="Z15" s="628">
        <v>0.3</v>
      </c>
      <c r="AA15" s="628"/>
      <c r="AB15" s="628"/>
      <c r="AC15" s="628"/>
      <c r="AD15" s="629">
        <v>24894</v>
      </c>
      <c r="AE15" s="629"/>
      <c r="AF15" s="629"/>
      <c r="AG15" s="629"/>
      <c r="AH15" s="629"/>
      <c r="AI15" s="629"/>
      <c r="AJ15" s="629"/>
      <c r="AK15" s="629"/>
      <c r="AL15" s="630">
        <v>0.5</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154808</v>
      </c>
      <c r="BH15" s="626"/>
      <c r="BI15" s="626"/>
      <c r="BJ15" s="626"/>
      <c r="BK15" s="626"/>
      <c r="BL15" s="626"/>
      <c r="BM15" s="626"/>
      <c r="BN15" s="627"/>
      <c r="BO15" s="628">
        <v>5.0999999999999996</v>
      </c>
      <c r="BP15" s="628"/>
      <c r="BQ15" s="628"/>
      <c r="BR15" s="628"/>
      <c r="BS15" s="634" t="s">
        <v>113</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1041676</v>
      </c>
      <c r="CS15" s="626"/>
      <c r="CT15" s="626"/>
      <c r="CU15" s="626"/>
      <c r="CV15" s="626"/>
      <c r="CW15" s="626"/>
      <c r="CX15" s="626"/>
      <c r="CY15" s="627"/>
      <c r="CZ15" s="628">
        <v>12.9</v>
      </c>
      <c r="DA15" s="628"/>
      <c r="DB15" s="628"/>
      <c r="DC15" s="628"/>
      <c r="DD15" s="634">
        <v>131746</v>
      </c>
      <c r="DE15" s="626"/>
      <c r="DF15" s="626"/>
      <c r="DG15" s="626"/>
      <c r="DH15" s="626"/>
      <c r="DI15" s="626"/>
      <c r="DJ15" s="626"/>
      <c r="DK15" s="626"/>
      <c r="DL15" s="626"/>
      <c r="DM15" s="626"/>
      <c r="DN15" s="626"/>
      <c r="DO15" s="626"/>
      <c r="DP15" s="627"/>
      <c r="DQ15" s="634">
        <v>872891</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1782865</v>
      </c>
      <c r="S16" s="626"/>
      <c r="T16" s="626"/>
      <c r="U16" s="626"/>
      <c r="V16" s="626"/>
      <c r="W16" s="626"/>
      <c r="X16" s="626"/>
      <c r="Y16" s="627"/>
      <c r="Z16" s="628">
        <v>21</v>
      </c>
      <c r="AA16" s="628"/>
      <c r="AB16" s="628"/>
      <c r="AC16" s="628"/>
      <c r="AD16" s="629">
        <v>1455444</v>
      </c>
      <c r="AE16" s="629"/>
      <c r="AF16" s="629"/>
      <c r="AG16" s="629"/>
      <c r="AH16" s="629"/>
      <c r="AI16" s="629"/>
      <c r="AJ16" s="629"/>
      <c r="AK16" s="629"/>
      <c r="AL16" s="630">
        <v>30.1</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v>1455444</v>
      </c>
      <c r="S17" s="626"/>
      <c r="T17" s="626"/>
      <c r="U17" s="626"/>
      <c r="V17" s="626"/>
      <c r="W17" s="626"/>
      <c r="X17" s="626"/>
      <c r="Y17" s="627"/>
      <c r="Z17" s="628">
        <v>17.2</v>
      </c>
      <c r="AA17" s="628"/>
      <c r="AB17" s="628"/>
      <c r="AC17" s="628"/>
      <c r="AD17" s="629">
        <v>1455444</v>
      </c>
      <c r="AE17" s="629"/>
      <c r="AF17" s="629"/>
      <c r="AG17" s="629"/>
      <c r="AH17" s="629"/>
      <c r="AI17" s="629"/>
      <c r="AJ17" s="629"/>
      <c r="AK17" s="629"/>
      <c r="AL17" s="630">
        <v>30.1</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771313</v>
      </c>
      <c r="CS17" s="626"/>
      <c r="CT17" s="626"/>
      <c r="CU17" s="626"/>
      <c r="CV17" s="626"/>
      <c r="CW17" s="626"/>
      <c r="CX17" s="626"/>
      <c r="CY17" s="627"/>
      <c r="CZ17" s="628">
        <v>9.6</v>
      </c>
      <c r="DA17" s="628"/>
      <c r="DB17" s="628"/>
      <c r="DC17" s="628"/>
      <c r="DD17" s="634" t="s">
        <v>113</v>
      </c>
      <c r="DE17" s="626"/>
      <c r="DF17" s="626"/>
      <c r="DG17" s="626"/>
      <c r="DH17" s="626"/>
      <c r="DI17" s="626"/>
      <c r="DJ17" s="626"/>
      <c r="DK17" s="626"/>
      <c r="DL17" s="626"/>
      <c r="DM17" s="626"/>
      <c r="DN17" s="626"/>
      <c r="DO17" s="626"/>
      <c r="DP17" s="627"/>
      <c r="DQ17" s="634">
        <v>674551</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327421</v>
      </c>
      <c r="S18" s="626"/>
      <c r="T18" s="626"/>
      <c r="U18" s="626"/>
      <c r="V18" s="626"/>
      <c r="W18" s="626"/>
      <c r="X18" s="626"/>
      <c r="Y18" s="627"/>
      <c r="Z18" s="628">
        <v>3.9</v>
      </c>
      <c r="AA18" s="628"/>
      <c r="AB18" s="628"/>
      <c r="AC18" s="628"/>
      <c r="AD18" s="629" t="s">
        <v>113</v>
      </c>
      <c r="AE18" s="629"/>
      <c r="AF18" s="629"/>
      <c r="AG18" s="629"/>
      <c r="AH18" s="629"/>
      <c r="AI18" s="629"/>
      <c r="AJ18" s="629"/>
      <c r="AK18" s="629"/>
      <c r="AL18" s="630" t="s">
        <v>113</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158926</v>
      </c>
      <c r="BH19" s="626"/>
      <c r="BI19" s="626"/>
      <c r="BJ19" s="626"/>
      <c r="BK19" s="626"/>
      <c r="BL19" s="626"/>
      <c r="BM19" s="626"/>
      <c r="BN19" s="627"/>
      <c r="BO19" s="628">
        <v>5.3</v>
      </c>
      <c r="BP19" s="628"/>
      <c r="BQ19" s="628"/>
      <c r="BR19" s="628"/>
      <c r="BS19" s="634" t="s">
        <v>113</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5264762</v>
      </c>
      <c r="S20" s="626"/>
      <c r="T20" s="626"/>
      <c r="U20" s="626"/>
      <c r="V20" s="626"/>
      <c r="W20" s="626"/>
      <c r="X20" s="626"/>
      <c r="Y20" s="627"/>
      <c r="Z20" s="628">
        <v>62</v>
      </c>
      <c r="AA20" s="628"/>
      <c r="AB20" s="628"/>
      <c r="AC20" s="628"/>
      <c r="AD20" s="629">
        <v>4778415</v>
      </c>
      <c r="AE20" s="629"/>
      <c r="AF20" s="629"/>
      <c r="AG20" s="629"/>
      <c r="AH20" s="629"/>
      <c r="AI20" s="629"/>
      <c r="AJ20" s="629"/>
      <c r="AK20" s="629"/>
      <c r="AL20" s="630">
        <v>98.8</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158926</v>
      </c>
      <c r="BH20" s="626"/>
      <c r="BI20" s="626"/>
      <c r="BJ20" s="626"/>
      <c r="BK20" s="626"/>
      <c r="BL20" s="626"/>
      <c r="BM20" s="626"/>
      <c r="BN20" s="627"/>
      <c r="BO20" s="628">
        <v>5.3</v>
      </c>
      <c r="BP20" s="628"/>
      <c r="BQ20" s="628"/>
      <c r="BR20" s="628"/>
      <c r="BS20" s="634" t="s">
        <v>113</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8054834</v>
      </c>
      <c r="CS20" s="626"/>
      <c r="CT20" s="626"/>
      <c r="CU20" s="626"/>
      <c r="CV20" s="626"/>
      <c r="CW20" s="626"/>
      <c r="CX20" s="626"/>
      <c r="CY20" s="627"/>
      <c r="CZ20" s="628">
        <v>100</v>
      </c>
      <c r="DA20" s="628"/>
      <c r="DB20" s="628"/>
      <c r="DC20" s="628"/>
      <c r="DD20" s="634">
        <v>513489</v>
      </c>
      <c r="DE20" s="626"/>
      <c r="DF20" s="626"/>
      <c r="DG20" s="626"/>
      <c r="DH20" s="626"/>
      <c r="DI20" s="626"/>
      <c r="DJ20" s="626"/>
      <c r="DK20" s="626"/>
      <c r="DL20" s="626"/>
      <c r="DM20" s="626"/>
      <c r="DN20" s="626"/>
      <c r="DO20" s="626"/>
      <c r="DP20" s="627"/>
      <c r="DQ20" s="634">
        <v>5666646</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3441</v>
      </c>
      <c r="S21" s="626"/>
      <c r="T21" s="626"/>
      <c r="U21" s="626"/>
      <c r="V21" s="626"/>
      <c r="W21" s="626"/>
      <c r="X21" s="626"/>
      <c r="Y21" s="627"/>
      <c r="Z21" s="628">
        <v>0</v>
      </c>
      <c r="AA21" s="628"/>
      <c r="AB21" s="628"/>
      <c r="AC21" s="628"/>
      <c r="AD21" s="629">
        <v>3441</v>
      </c>
      <c r="AE21" s="629"/>
      <c r="AF21" s="629"/>
      <c r="AG21" s="629"/>
      <c r="AH21" s="629"/>
      <c r="AI21" s="629"/>
      <c r="AJ21" s="629"/>
      <c r="AK21" s="629"/>
      <c r="AL21" s="630">
        <v>0.1</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141454</v>
      </c>
      <c r="S22" s="626"/>
      <c r="T22" s="626"/>
      <c r="U22" s="626"/>
      <c r="V22" s="626"/>
      <c r="W22" s="626"/>
      <c r="X22" s="626"/>
      <c r="Y22" s="627"/>
      <c r="Z22" s="628">
        <v>1.7</v>
      </c>
      <c r="AA22" s="628"/>
      <c r="AB22" s="628"/>
      <c r="AC22" s="628"/>
      <c r="AD22" s="629" t="s">
        <v>113</v>
      </c>
      <c r="AE22" s="629"/>
      <c r="AF22" s="629"/>
      <c r="AG22" s="629"/>
      <c r="AH22" s="629"/>
      <c r="AI22" s="629"/>
      <c r="AJ22" s="629"/>
      <c r="AK22" s="629"/>
      <c r="AL22" s="630" t="s">
        <v>113</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241645</v>
      </c>
      <c r="S23" s="626"/>
      <c r="T23" s="626"/>
      <c r="U23" s="626"/>
      <c r="V23" s="626"/>
      <c r="W23" s="626"/>
      <c r="X23" s="626"/>
      <c r="Y23" s="627"/>
      <c r="Z23" s="628">
        <v>2.8</v>
      </c>
      <c r="AA23" s="628"/>
      <c r="AB23" s="628"/>
      <c r="AC23" s="628"/>
      <c r="AD23" s="629">
        <v>33288</v>
      </c>
      <c r="AE23" s="629"/>
      <c r="AF23" s="629"/>
      <c r="AG23" s="629"/>
      <c r="AH23" s="629"/>
      <c r="AI23" s="629"/>
      <c r="AJ23" s="629"/>
      <c r="AK23" s="629"/>
      <c r="AL23" s="630">
        <v>0.7</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v>158926</v>
      </c>
      <c r="BH23" s="626"/>
      <c r="BI23" s="626"/>
      <c r="BJ23" s="626"/>
      <c r="BK23" s="626"/>
      <c r="BL23" s="626"/>
      <c r="BM23" s="626"/>
      <c r="BN23" s="627"/>
      <c r="BO23" s="628">
        <v>5.3</v>
      </c>
      <c r="BP23" s="628"/>
      <c r="BQ23" s="628"/>
      <c r="BR23" s="628"/>
      <c r="BS23" s="634" t="s">
        <v>113</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8944</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3551925</v>
      </c>
      <c r="CS24" s="615"/>
      <c r="CT24" s="615"/>
      <c r="CU24" s="615"/>
      <c r="CV24" s="615"/>
      <c r="CW24" s="615"/>
      <c r="CX24" s="615"/>
      <c r="CY24" s="616"/>
      <c r="CZ24" s="652">
        <v>44.1</v>
      </c>
      <c r="DA24" s="653"/>
      <c r="DB24" s="653"/>
      <c r="DC24" s="654"/>
      <c r="DD24" s="651">
        <v>2320325</v>
      </c>
      <c r="DE24" s="615"/>
      <c r="DF24" s="615"/>
      <c r="DG24" s="615"/>
      <c r="DH24" s="615"/>
      <c r="DI24" s="615"/>
      <c r="DJ24" s="615"/>
      <c r="DK24" s="616"/>
      <c r="DL24" s="651">
        <v>2278958</v>
      </c>
      <c r="DM24" s="615"/>
      <c r="DN24" s="615"/>
      <c r="DO24" s="615"/>
      <c r="DP24" s="615"/>
      <c r="DQ24" s="615"/>
      <c r="DR24" s="615"/>
      <c r="DS24" s="615"/>
      <c r="DT24" s="615"/>
      <c r="DU24" s="615"/>
      <c r="DV24" s="616"/>
      <c r="DW24" s="619">
        <v>44.2</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882955</v>
      </c>
      <c r="S25" s="626"/>
      <c r="T25" s="626"/>
      <c r="U25" s="626"/>
      <c r="V25" s="626"/>
      <c r="W25" s="626"/>
      <c r="X25" s="626"/>
      <c r="Y25" s="627"/>
      <c r="Z25" s="628">
        <v>10.4</v>
      </c>
      <c r="AA25" s="628"/>
      <c r="AB25" s="628"/>
      <c r="AC25" s="628"/>
      <c r="AD25" s="629" t="s">
        <v>113</v>
      </c>
      <c r="AE25" s="629"/>
      <c r="AF25" s="629"/>
      <c r="AG25" s="629"/>
      <c r="AH25" s="629"/>
      <c r="AI25" s="629"/>
      <c r="AJ25" s="629"/>
      <c r="AK25" s="629"/>
      <c r="AL25" s="630" t="s">
        <v>113</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1289373</v>
      </c>
      <c r="CS25" s="657"/>
      <c r="CT25" s="657"/>
      <c r="CU25" s="657"/>
      <c r="CV25" s="657"/>
      <c r="CW25" s="657"/>
      <c r="CX25" s="657"/>
      <c r="CY25" s="658"/>
      <c r="CZ25" s="659">
        <v>16</v>
      </c>
      <c r="DA25" s="660"/>
      <c r="DB25" s="660"/>
      <c r="DC25" s="661"/>
      <c r="DD25" s="634">
        <v>1219434</v>
      </c>
      <c r="DE25" s="657"/>
      <c r="DF25" s="657"/>
      <c r="DG25" s="657"/>
      <c r="DH25" s="657"/>
      <c r="DI25" s="657"/>
      <c r="DJ25" s="657"/>
      <c r="DK25" s="658"/>
      <c r="DL25" s="634">
        <v>1179396</v>
      </c>
      <c r="DM25" s="657"/>
      <c r="DN25" s="657"/>
      <c r="DO25" s="657"/>
      <c r="DP25" s="657"/>
      <c r="DQ25" s="657"/>
      <c r="DR25" s="657"/>
      <c r="DS25" s="657"/>
      <c r="DT25" s="657"/>
      <c r="DU25" s="657"/>
      <c r="DV25" s="658"/>
      <c r="DW25" s="630">
        <v>22.9</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828014</v>
      </c>
      <c r="CS26" s="626"/>
      <c r="CT26" s="626"/>
      <c r="CU26" s="626"/>
      <c r="CV26" s="626"/>
      <c r="CW26" s="626"/>
      <c r="CX26" s="626"/>
      <c r="CY26" s="627"/>
      <c r="CZ26" s="659">
        <v>10.3</v>
      </c>
      <c r="DA26" s="660"/>
      <c r="DB26" s="660"/>
      <c r="DC26" s="661"/>
      <c r="DD26" s="634">
        <v>761322</v>
      </c>
      <c r="DE26" s="626"/>
      <c r="DF26" s="626"/>
      <c r="DG26" s="626"/>
      <c r="DH26" s="626"/>
      <c r="DI26" s="626"/>
      <c r="DJ26" s="626"/>
      <c r="DK26" s="627"/>
      <c r="DL26" s="634" t="s">
        <v>219</v>
      </c>
      <c r="DM26" s="626"/>
      <c r="DN26" s="626"/>
      <c r="DO26" s="626"/>
      <c r="DP26" s="626"/>
      <c r="DQ26" s="626"/>
      <c r="DR26" s="626"/>
      <c r="DS26" s="626"/>
      <c r="DT26" s="626"/>
      <c r="DU26" s="626"/>
      <c r="DV26" s="627"/>
      <c r="DW26" s="630" t="s">
        <v>219</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545395</v>
      </c>
      <c r="S27" s="626"/>
      <c r="T27" s="626"/>
      <c r="U27" s="626"/>
      <c r="V27" s="626"/>
      <c r="W27" s="626"/>
      <c r="X27" s="626"/>
      <c r="Y27" s="627"/>
      <c r="Z27" s="628">
        <v>6.4</v>
      </c>
      <c r="AA27" s="628"/>
      <c r="AB27" s="628"/>
      <c r="AC27" s="628"/>
      <c r="AD27" s="629" t="s">
        <v>113</v>
      </c>
      <c r="AE27" s="629"/>
      <c r="AF27" s="629"/>
      <c r="AG27" s="629"/>
      <c r="AH27" s="629"/>
      <c r="AI27" s="629"/>
      <c r="AJ27" s="629"/>
      <c r="AK27" s="629"/>
      <c r="AL27" s="630" t="s">
        <v>113</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3019119</v>
      </c>
      <c r="BH27" s="626"/>
      <c r="BI27" s="626"/>
      <c r="BJ27" s="626"/>
      <c r="BK27" s="626"/>
      <c r="BL27" s="626"/>
      <c r="BM27" s="626"/>
      <c r="BN27" s="627"/>
      <c r="BO27" s="628">
        <v>100</v>
      </c>
      <c r="BP27" s="628"/>
      <c r="BQ27" s="628"/>
      <c r="BR27" s="628"/>
      <c r="BS27" s="634">
        <v>27675</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1491239</v>
      </c>
      <c r="CS27" s="657"/>
      <c r="CT27" s="657"/>
      <c r="CU27" s="657"/>
      <c r="CV27" s="657"/>
      <c r="CW27" s="657"/>
      <c r="CX27" s="657"/>
      <c r="CY27" s="658"/>
      <c r="CZ27" s="659">
        <v>18.5</v>
      </c>
      <c r="DA27" s="660"/>
      <c r="DB27" s="660"/>
      <c r="DC27" s="661"/>
      <c r="DD27" s="634">
        <v>426340</v>
      </c>
      <c r="DE27" s="657"/>
      <c r="DF27" s="657"/>
      <c r="DG27" s="657"/>
      <c r="DH27" s="657"/>
      <c r="DI27" s="657"/>
      <c r="DJ27" s="657"/>
      <c r="DK27" s="658"/>
      <c r="DL27" s="634">
        <v>425011</v>
      </c>
      <c r="DM27" s="657"/>
      <c r="DN27" s="657"/>
      <c r="DO27" s="657"/>
      <c r="DP27" s="657"/>
      <c r="DQ27" s="657"/>
      <c r="DR27" s="657"/>
      <c r="DS27" s="657"/>
      <c r="DT27" s="657"/>
      <c r="DU27" s="657"/>
      <c r="DV27" s="658"/>
      <c r="DW27" s="630">
        <v>8.1999999999999993</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22479</v>
      </c>
      <c r="S28" s="626"/>
      <c r="T28" s="626"/>
      <c r="U28" s="626"/>
      <c r="V28" s="626"/>
      <c r="W28" s="626"/>
      <c r="X28" s="626"/>
      <c r="Y28" s="627"/>
      <c r="Z28" s="628">
        <v>0.3</v>
      </c>
      <c r="AA28" s="628"/>
      <c r="AB28" s="628"/>
      <c r="AC28" s="628"/>
      <c r="AD28" s="629">
        <v>5574</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771313</v>
      </c>
      <c r="CS28" s="626"/>
      <c r="CT28" s="626"/>
      <c r="CU28" s="626"/>
      <c r="CV28" s="626"/>
      <c r="CW28" s="626"/>
      <c r="CX28" s="626"/>
      <c r="CY28" s="627"/>
      <c r="CZ28" s="659">
        <v>9.6</v>
      </c>
      <c r="DA28" s="660"/>
      <c r="DB28" s="660"/>
      <c r="DC28" s="661"/>
      <c r="DD28" s="634">
        <v>674551</v>
      </c>
      <c r="DE28" s="626"/>
      <c r="DF28" s="626"/>
      <c r="DG28" s="626"/>
      <c r="DH28" s="626"/>
      <c r="DI28" s="626"/>
      <c r="DJ28" s="626"/>
      <c r="DK28" s="627"/>
      <c r="DL28" s="634">
        <v>674551</v>
      </c>
      <c r="DM28" s="626"/>
      <c r="DN28" s="626"/>
      <c r="DO28" s="626"/>
      <c r="DP28" s="626"/>
      <c r="DQ28" s="626"/>
      <c r="DR28" s="626"/>
      <c r="DS28" s="626"/>
      <c r="DT28" s="626"/>
      <c r="DU28" s="626"/>
      <c r="DV28" s="627"/>
      <c r="DW28" s="630">
        <v>13.1</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292451</v>
      </c>
      <c r="S29" s="626"/>
      <c r="T29" s="626"/>
      <c r="U29" s="626"/>
      <c r="V29" s="626"/>
      <c r="W29" s="626"/>
      <c r="X29" s="626"/>
      <c r="Y29" s="627"/>
      <c r="Z29" s="628">
        <v>3.4</v>
      </c>
      <c r="AA29" s="628"/>
      <c r="AB29" s="628"/>
      <c r="AC29" s="628"/>
      <c r="AD29" s="629" t="s">
        <v>113</v>
      </c>
      <c r="AE29" s="629"/>
      <c r="AF29" s="629"/>
      <c r="AG29" s="629"/>
      <c r="AH29" s="629"/>
      <c r="AI29" s="629"/>
      <c r="AJ29" s="629"/>
      <c r="AK29" s="629"/>
      <c r="AL29" s="630" t="s">
        <v>113</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59</v>
      </c>
      <c r="CG29" s="640"/>
      <c r="CH29" s="640"/>
      <c r="CI29" s="640"/>
      <c r="CJ29" s="640"/>
      <c r="CK29" s="640"/>
      <c r="CL29" s="640"/>
      <c r="CM29" s="640"/>
      <c r="CN29" s="640"/>
      <c r="CO29" s="640"/>
      <c r="CP29" s="640"/>
      <c r="CQ29" s="641"/>
      <c r="CR29" s="625">
        <v>771307</v>
      </c>
      <c r="CS29" s="657"/>
      <c r="CT29" s="657"/>
      <c r="CU29" s="657"/>
      <c r="CV29" s="657"/>
      <c r="CW29" s="657"/>
      <c r="CX29" s="657"/>
      <c r="CY29" s="658"/>
      <c r="CZ29" s="659">
        <v>9.6</v>
      </c>
      <c r="DA29" s="660"/>
      <c r="DB29" s="660"/>
      <c r="DC29" s="661"/>
      <c r="DD29" s="634">
        <v>674545</v>
      </c>
      <c r="DE29" s="657"/>
      <c r="DF29" s="657"/>
      <c r="DG29" s="657"/>
      <c r="DH29" s="657"/>
      <c r="DI29" s="657"/>
      <c r="DJ29" s="657"/>
      <c r="DK29" s="658"/>
      <c r="DL29" s="634">
        <v>674545</v>
      </c>
      <c r="DM29" s="657"/>
      <c r="DN29" s="657"/>
      <c r="DO29" s="657"/>
      <c r="DP29" s="657"/>
      <c r="DQ29" s="657"/>
      <c r="DR29" s="657"/>
      <c r="DS29" s="657"/>
      <c r="DT29" s="657"/>
      <c r="DU29" s="657"/>
      <c r="DV29" s="658"/>
      <c r="DW29" s="630">
        <v>13.1</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98903</v>
      </c>
      <c r="S30" s="626"/>
      <c r="T30" s="626"/>
      <c r="U30" s="626"/>
      <c r="V30" s="626"/>
      <c r="W30" s="626"/>
      <c r="X30" s="626"/>
      <c r="Y30" s="627"/>
      <c r="Z30" s="628">
        <v>1.2</v>
      </c>
      <c r="AA30" s="628"/>
      <c r="AB30" s="628"/>
      <c r="AC30" s="628"/>
      <c r="AD30" s="629" t="s">
        <v>113</v>
      </c>
      <c r="AE30" s="629"/>
      <c r="AF30" s="629"/>
      <c r="AG30" s="629"/>
      <c r="AH30" s="629"/>
      <c r="AI30" s="629"/>
      <c r="AJ30" s="629"/>
      <c r="AK30" s="629"/>
      <c r="AL30" s="630" t="s">
        <v>113</v>
      </c>
      <c r="AM30" s="631"/>
      <c r="AN30" s="631"/>
      <c r="AO30" s="632"/>
      <c r="AP30" s="671" t="s">
        <v>293</v>
      </c>
      <c r="AQ30" s="672"/>
      <c r="AR30" s="672"/>
      <c r="AS30" s="672"/>
      <c r="AT30" s="677" t="s">
        <v>294</v>
      </c>
      <c r="AU30" s="184"/>
      <c r="AV30" s="184"/>
      <c r="AW30" s="184"/>
      <c r="AX30" s="611" t="s">
        <v>173</v>
      </c>
      <c r="AY30" s="612"/>
      <c r="AZ30" s="612"/>
      <c r="BA30" s="612"/>
      <c r="BB30" s="612"/>
      <c r="BC30" s="612"/>
      <c r="BD30" s="612"/>
      <c r="BE30" s="612"/>
      <c r="BF30" s="613"/>
      <c r="BG30" s="683">
        <v>99.9</v>
      </c>
      <c r="BH30" s="684"/>
      <c r="BI30" s="684"/>
      <c r="BJ30" s="684"/>
      <c r="BK30" s="684"/>
      <c r="BL30" s="684"/>
      <c r="BM30" s="620">
        <v>99.3</v>
      </c>
      <c r="BN30" s="684"/>
      <c r="BO30" s="684"/>
      <c r="BP30" s="684"/>
      <c r="BQ30" s="685"/>
      <c r="BR30" s="683">
        <v>99.9</v>
      </c>
      <c r="BS30" s="684"/>
      <c r="BT30" s="684"/>
      <c r="BU30" s="684"/>
      <c r="BV30" s="684"/>
      <c r="BW30" s="684"/>
      <c r="BX30" s="620">
        <v>99.1</v>
      </c>
      <c r="BY30" s="684"/>
      <c r="BZ30" s="684"/>
      <c r="CA30" s="684"/>
      <c r="CB30" s="685"/>
      <c r="CD30" s="688"/>
      <c r="CE30" s="689"/>
      <c r="CF30" s="639" t="s">
        <v>295</v>
      </c>
      <c r="CG30" s="640"/>
      <c r="CH30" s="640"/>
      <c r="CI30" s="640"/>
      <c r="CJ30" s="640"/>
      <c r="CK30" s="640"/>
      <c r="CL30" s="640"/>
      <c r="CM30" s="640"/>
      <c r="CN30" s="640"/>
      <c r="CO30" s="640"/>
      <c r="CP30" s="640"/>
      <c r="CQ30" s="641"/>
      <c r="CR30" s="625">
        <v>711888</v>
      </c>
      <c r="CS30" s="626"/>
      <c r="CT30" s="626"/>
      <c r="CU30" s="626"/>
      <c r="CV30" s="626"/>
      <c r="CW30" s="626"/>
      <c r="CX30" s="626"/>
      <c r="CY30" s="627"/>
      <c r="CZ30" s="659">
        <v>8.8000000000000007</v>
      </c>
      <c r="DA30" s="660"/>
      <c r="DB30" s="660"/>
      <c r="DC30" s="661"/>
      <c r="DD30" s="634">
        <v>619015</v>
      </c>
      <c r="DE30" s="626"/>
      <c r="DF30" s="626"/>
      <c r="DG30" s="626"/>
      <c r="DH30" s="626"/>
      <c r="DI30" s="626"/>
      <c r="DJ30" s="626"/>
      <c r="DK30" s="627"/>
      <c r="DL30" s="634">
        <v>619015</v>
      </c>
      <c r="DM30" s="626"/>
      <c r="DN30" s="626"/>
      <c r="DO30" s="626"/>
      <c r="DP30" s="626"/>
      <c r="DQ30" s="626"/>
      <c r="DR30" s="626"/>
      <c r="DS30" s="626"/>
      <c r="DT30" s="626"/>
      <c r="DU30" s="626"/>
      <c r="DV30" s="627"/>
      <c r="DW30" s="630">
        <v>12</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304163</v>
      </c>
      <c r="S31" s="626"/>
      <c r="T31" s="626"/>
      <c r="U31" s="626"/>
      <c r="V31" s="626"/>
      <c r="W31" s="626"/>
      <c r="X31" s="626"/>
      <c r="Y31" s="627"/>
      <c r="Z31" s="628">
        <v>3.6</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99.9</v>
      </c>
      <c r="BH31" s="657"/>
      <c r="BI31" s="657"/>
      <c r="BJ31" s="657"/>
      <c r="BK31" s="657"/>
      <c r="BL31" s="657"/>
      <c r="BM31" s="631">
        <v>99.2</v>
      </c>
      <c r="BN31" s="681"/>
      <c r="BO31" s="681"/>
      <c r="BP31" s="681"/>
      <c r="BQ31" s="682"/>
      <c r="BR31" s="680">
        <v>99.8</v>
      </c>
      <c r="BS31" s="657"/>
      <c r="BT31" s="657"/>
      <c r="BU31" s="657"/>
      <c r="BV31" s="657"/>
      <c r="BW31" s="657"/>
      <c r="BX31" s="631">
        <v>99</v>
      </c>
      <c r="BY31" s="681"/>
      <c r="BZ31" s="681"/>
      <c r="CA31" s="681"/>
      <c r="CB31" s="682"/>
      <c r="CD31" s="688"/>
      <c r="CE31" s="689"/>
      <c r="CF31" s="639" t="s">
        <v>299</v>
      </c>
      <c r="CG31" s="640"/>
      <c r="CH31" s="640"/>
      <c r="CI31" s="640"/>
      <c r="CJ31" s="640"/>
      <c r="CK31" s="640"/>
      <c r="CL31" s="640"/>
      <c r="CM31" s="640"/>
      <c r="CN31" s="640"/>
      <c r="CO31" s="640"/>
      <c r="CP31" s="640"/>
      <c r="CQ31" s="641"/>
      <c r="CR31" s="625">
        <v>59419</v>
      </c>
      <c r="CS31" s="657"/>
      <c r="CT31" s="657"/>
      <c r="CU31" s="657"/>
      <c r="CV31" s="657"/>
      <c r="CW31" s="657"/>
      <c r="CX31" s="657"/>
      <c r="CY31" s="658"/>
      <c r="CZ31" s="659">
        <v>0.7</v>
      </c>
      <c r="DA31" s="660"/>
      <c r="DB31" s="660"/>
      <c r="DC31" s="661"/>
      <c r="DD31" s="634">
        <v>55530</v>
      </c>
      <c r="DE31" s="657"/>
      <c r="DF31" s="657"/>
      <c r="DG31" s="657"/>
      <c r="DH31" s="657"/>
      <c r="DI31" s="657"/>
      <c r="DJ31" s="657"/>
      <c r="DK31" s="658"/>
      <c r="DL31" s="634">
        <v>55530</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187517</v>
      </c>
      <c r="S32" s="626"/>
      <c r="T32" s="626"/>
      <c r="U32" s="626"/>
      <c r="V32" s="626"/>
      <c r="W32" s="626"/>
      <c r="X32" s="626"/>
      <c r="Y32" s="627"/>
      <c r="Z32" s="628">
        <v>2.2000000000000002</v>
      </c>
      <c r="AA32" s="628"/>
      <c r="AB32" s="628"/>
      <c r="AC32" s="628"/>
      <c r="AD32" s="629">
        <v>13809</v>
      </c>
      <c r="AE32" s="629"/>
      <c r="AF32" s="629"/>
      <c r="AG32" s="629"/>
      <c r="AH32" s="629"/>
      <c r="AI32" s="629"/>
      <c r="AJ32" s="629"/>
      <c r="AK32" s="629"/>
      <c r="AL32" s="630">
        <v>0.3</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99.9</v>
      </c>
      <c r="BH32" s="693"/>
      <c r="BI32" s="693"/>
      <c r="BJ32" s="693"/>
      <c r="BK32" s="693"/>
      <c r="BL32" s="693"/>
      <c r="BM32" s="694">
        <v>99.2</v>
      </c>
      <c r="BN32" s="693"/>
      <c r="BO32" s="693"/>
      <c r="BP32" s="693"/>
      <c r="BQ32" s="695"/>
      <c r="BR32" s="692">
        <v>99.9</v>
      </c>
      <c r="BS32" s="693"/>
      <c r="BT32" s="693"/>
      <c r="BU32" s="693"/>
      <c r="BV32" s="693"/>
      <c r="BW32" s="693"/>
      <c r="BX32" s="694">
        <v>99.1</v>
      </c>
      <c r="BY32" s="693"/>
      <c r="BZ32" s="693"/>
      <c r="CA32" s="693"/>
      <c r="CB32" s="695"/>
      <c r="CD32" s="690"/>
      <c r="CE32" s="691"/>
      <c r="CF32" s="639" t="s">
        <v>302</v>
      </c>
      <c r="CG32" s="640"/>
      <c r="CH32" s="640"/>
      <c r="CI32" s="640"/>
      <c r="CJ32" s="640"/>
      <c r="CK32" s="640"/>
      <c r="CL32" s="640"/>
      <c r="CM32" s="640"/>
      <c r="CN32" s="640"/>
      <c r="CO32" s="640"/>
      <c r="CP32" s="640"/>
      <c r="CQ32" s="641"/>
      <c r="CR32" s="625">
        <v>6</v>
      </c>
      <c r="CS32" s="626"/>
      <c r="CT32" s="626"/>
      <c r="CU32" s="626"/>
      <c r="CV32" s="626"/>
      <c r="CW32" s="626"/>
      <c r="CX32" s="626"/>
      <c r="CY32" s="627"/>
      <c r="CZ32" s="659">
        <v>0</v>
      </c>
      <c r="DA32" s="660"/>
      <c r="DB32" s="660"/>
      <c r="DC32" s="661"/>
      <c r="DD32" s="634">
        <v>6</v>
      </c>
      <c r="DE32" s="626"/>
      <c r="DF32" s="626"/>
      <c r="DG32" s="626"/>
      <c r="DH32" s="626"/>
      <c r="DI32" s="626"/>
      <c r="DJ32" s="626"/>
      <c r="DK32" s="627"/>
      <c r="DL32" s="634">
        <v>6</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491900</v>
      </c>
      <c r="S33" s="626"/>
      <c r="T33" s="626"/>
      <c r="U33" s="626"/>
      <c r="V33" s="626"/>
      <c r="W33" s="626"/>
      <c r="X33" s="626"/>
      <c r="Y33" s="627"/>
      <c r="Z33" s="628">
        <v>5.8</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3989420</v>
      </c>
      <c r="CS33" s="657"/>
      <c r="CT33" s="657"/>
      <c r="CU33" s="657"/>
      <c r="CV33" s="657"/>
      <c r="CW33" s="657"/>
      <c r="CX33" s="657"/>
      <c r="CY33" s="658"/>
      <c r="CZ33" s="659">
        <v>49.5</v>
      </c>
      <c r="DA33" s="660"/>
      <c r="DB33" s="660"/>
      <c r="DC33" s="661"/>
      <c r="DD33" s="634">
        <v>3140262</v>
      </c>
      <c r="DE33" s="657"/>
      <c r="DF33" s="657"/>
      <c r="DG33" s="657"/>
      <c r="DH33" s="657"/>
      <c r="DI33" s="657"/>
      <c r="DJ33" s="657"/>
      <c r="DK33" s="658"/>
      <c r="DL33" s="634">
        <v>2729425</v>
      </c>
      <c r="DM33" s="657"/>
      <c r="DN33" s="657"/>
      <c r="DO33" s="657"/>
      <c r="DP33" s="657"/>
      <c r="DQ33" s="657"/>
      <c r="DR33" s="657"/>
      <c r="DS33" s="657"/>
      <c r="DT33" s="657"/>
      <c r="DU33" s="657"/>
      <c r="DV33" s="658"/>
      <c r="DW33" s="630">
        <v>52.9</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1330243</v>
      </c>
      <c r="CS34" s="626"/>
      <c r="CT34" s="626"/>
      <c r="CU34" s="626"/>
      <c r="CV34" s="626"/>
      <c r="CW34" s="626"/>
      <c r="CX34" s="626"/>
      <c r="CY34" s="627"/>
      <c r="CZ34" s="659">
        <v>16.5</v>
      </c>
      <c r="DA34" s="660"/>
      <c r="DB34" s="660"/>
      <c r="DC34" s="661"/>
      <c r="DD34" s="634">
        <v>984258</v>
      </c>
      <c r="DE34" s="626"/>
      <c r="DF34" s="626"/>
      <c r="DG34" s="626"/>
      <c r="DH34" s="626"/>
      <c r="DI34" s="626"/>
      <c r="DJ34" s="626"/>
      <c r="DK34" s="627"/>
      <c r="DL34" s="634">
        <v>887879</v>
      </c>
      <c r="DM34" s="626"/>
      <c r="DN34" s="626"/>
      <c r="DO34" s="626"/>
      <c r="DP34" s="626"/>
      <c r="DQ34" s="626"/>
      <c r="DR34" s="626"/>
      <c r="DS34" s="626"/>
      <c r="DT34" s="626"/>
      <c r="DU34" s="626"/>
      <c r="DV34" s="627"/>
      <c r="DW34" s="630">
        <v>17.2</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v>323800</v>
      </c>
      <c r="S35" s="626"/>
      <c r="T35" s="626"/>
      <c r="U35" s="626"/>
      <c r="V35" s="626"/>
      <c r="W35" s="626"/>
      <c r="X35" s="626"/>
      <c r="Y35" s="627"/>
      <c r="Z35" s="628">
        <v>3.8</v>
      </c>
      <c r="AA35" s="628"/>
      <c r="AB35" s="628"/>
      <c r="AC35" s="628"/>
      <c r="AD35" s="629" t="s">
        <v>113</v>
      </c>
      <c r="AE35" s="629"/>
      <c r="AF35" s="629"/>
      <c r="AG35" s="629"/>
      <c r="AH35" s="629"/>
      <c r="AI35" s="629"/>
      <c r="AJ35" s="629"/>
      <c r="AK35" s="629"/>
      <c r="AL35" s="630" t="s">
        <v>113</v>
      </c>
      <c r="AM35" s="631"/>
      <c r="AN35" s="631"/>
      <c r="AO35" s="632"/>
      <c r="AP35" s="188"/>
      <c r="AQ35" s="636" t="s">
        <v>310</v>
      </c>
      <c r="AR35" s="637"/>
      <c r="AS35" s="637"/>
      <c r="AT35" s="637"/>
      <c r="AU35" s="637"/>
      <c r="AV35" s="637"/>
      <c r="AW35" s="637"/>
      <c r="AX35" s="637"/>
      <c r="AY35" s="638"/>
      <c r="AZ35" s="614">
        <v>1089315</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426</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38707</v>
      </c>
      <c r="CS35" s="657"/>
      <c r="CT35" s="657"/>
      <c r="CU35" s="657"/>
      <c r="CV35" s="657"/>
      <c r="CW35" s="657"/>
      <c r="CX35" s="657"/>
      <c r="CY35" s="658"/>
      <c r="CZ35" s="659">
        <v>0.5</v>
      </c>
      <c r="DA35" s="660"/>
      <c r="DB35" s="660"/>
      <c r="DC35" s="661"/>
      <c r="DD35" s="634">
        <v>38037</v>
      </c>
      <c r="DE35" s="657"/>
      <c r="DF35" s="657"/>
      <c r="DG35" s="657"/>
      <c r="DH35" s="657"/>
      <c r="DI35" s="657"/>
      <c r="DJ35" s="657"/>
      <c r="DK35" s="658"/>
      <c r="DL35" s="634">
        <v>38037</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8486009</v>
      </c>
      <c r="S36" s="698"/>
      <c r="T36" s="698"/>
      <c r="U36" s="698"/>
      <c r="V36" s="698"/>
      <c r="W36" s="698"/>
      <c r="X36" s="698"/>
      <c r="Y36" s="699"/>
      <c r="Z36" s="700">
        <v>100</v>
      </c>
      <c r="AA36" s="700"/>
      <c r="AB36" s="700"/>
      <c r="AC36" s="700"/>
      <c r="AD36" s="701">
        <v>4834527</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360674</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-20064</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987637</v>
      </c>
      <c r="CS36" s="626"/>
      <c r="CT36" s="626"/>
      <c r="CU36" s="626"/>
      <c r="CV36" s="626"/>
      <c r="CW36" s="626"/>
      <c r="CX36" s="626"/>
      <c r="CY36" s="627"/>
      <c r="CZ36" s="659">
        <v>12.3</v>
      </c>
      <c r="DA36" s="660"/>
      <c r="DB36" s="660"/>
      <c r="DC36" s="661"/>
      <c r="DD36" s="634">
        <v>927171</v>
      </c>
      <c r="DE36" s="626"/>
      <c r="DF36" s="626"/>
      <c r="DG36" s="626"/>
      <c r="DH36" s="626"/>
      <c r="DI36" s="626"/>
      <c r="DJ36" s="626"/>
      <c r="DK36" s="627"/>
      <c r="DL36" s="634">
        <v>871754</v>
      </c>
      <c r="DM36" s="626"/>
      <c r="DN36" s="626"/>
      <c r="DO36" s="626"/>
      <c r="DP36" s="626"/>
      <c r="DQ36" s="626"/>
      <c r="DR36" s="626"/>
      <c r="DS36" s="626"/>
      <c r="DT36" s="626"/>
      <c r="DU36" s="626"/>
      <c r="DV36" s="627"/>
      <c r="DW36" s="630">
        <v>16.899999999999999</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19395</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3167</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667823</v>
      </c>
      <c r="CS37" s="657"/>
      <c r="CT37" s="657"/>
      <c r="CU37" s="657"/>
      <c r="CV37" s="657"/>
      <c r="CW37" s="657"/>
      <c r="CX37" s="657"/>
      <c r="CY37" s="658"/>
      <c r="CZ37" s="659">
        <v>8.3000000000000007</v>
      </c>
      <c r="DA37" s="660"/>
      <c r="DB37" s="660"/>
      <c r="DC37" s="661"/>
      <c r="DD37" s="634">
        <v>667823</v>
      </c>
      <c r="DE37" s="657"/>
      <c r="DF37" s="657"/>
      <c r="DG37" s="657"/>
      <c r="DH37" s="657"/>
      <c r="DI37" s="657"/>
      <c r="DJ37" s="657"/>
      <c r="DK37" s="658"/>
      <c r="DL37" s="634">
        <v>644418</v>
      </c>
      <c r="DM37" s="657"/>
      <c r="DN37" s="657"/>
      <c r="DO37" s="657"/>
      <c r="DP37" s="657"/>
      <c r="DQ37" s="657"/>
      <c r="DR37" s="657"/>
      <c r="DS37" s="657"/>
      <c r="DT37" s="657"/>
      <c r="DU37" s="657"/>
      <c r="DV37" s="658"/>
      <c r="DW37" s="630">
        <v>12.5</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5179</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1089315</v>
      </c>
      <c r="CS38" s="626"/>
      <c r="CT38" s="626"/>
      <c r="CU38" s="626"/>
      <c r="CV38" s="626"/>
      <c r="CW38" s="626"/>
      <c r="CX38" s="626"/>
      <c r="CY38" s="627"/>
      <c r="CZ38" s="659">
        <v>13.5</v>
      </c>
      <c r="DA38" s="660"/>
      <c r="DB38" s="660"/>
      <c r="DC38" s="661"/>
      <c r="DD38" s="634">
        <v>946725</v>
      </c>
      <c r="DE38" s="626"/>
      <c r="DF38" s="626"/>
      <c r="DG38" s="626"/>
      <c r="DH38" s="626"/>
      <c r="DI38" s="626"/>
      <c r="DJ38" s="626"/>
      <c r="DK38" s="627"/>
      <c r="DL38" s="634">
        <v>931697</v>
      </c>
      <c r="DM38" s="626"/>
      <c r="DN38" s="626"/>
      <c r="DO38" s="626"/>
      <c r="DP38" s="626"/>
      <c r="DQ38" s="626"/>
      <c r="DR38" s="626"/>
      <c r="DS38" s="626"/>
      <c r="DT38" s="626"/>
      <c r="DU38" s="626"/>
      <c r="DV38" s="627"/>
      <c r="DW38" s="630">
        <v>18.100000000000001</v>
      </c>
      <c r="DX38" s="655"/>
      <c r="DY38" s="655"/>
      <c r="DZ38" s="655"/>
      <c r="EA38" s="655"/>
      <c r="EB38" s="655"/>
      <c r="EC38" s="656"/>
    </row>
    <row r="39" spans="2:133" ht="11.25" customHeight="1" x14ac:dyDescent="0.15">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94</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542902</v>
      </c>
      <c r="CS39" s="657"/>
      <c r="CT39" s="657"/>
      <c r="CU39" s="657"/>
      <c r="CV39" s="657"/>
      <c r="CW39" s="657"/>
      <c r="CX39" s="657"/>
      <c r="CY39" s="658"/>
      <c r="CZ39" s="659">
        <v>6.7</v>
      </c>
      <c r="DA39" s="660"/>
      <c r="DB39" s="660"/>
      <c r="DC39" s="661"/>
      <c r="DD39" s="634">
        <v>244013</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192602</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110</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616</v>
      </c>
      <c r="CS40" s="626"/>
      <c r="CT40" s="626"/>
      <c r="CU40" s="626"/>
      <c r="CV40" s="626"/>
      <c r="CW40" s="626"/>
      <c r="CX40" s="626"/>
      <c r="CY40" s="627"/>
      <c r="CZ40" s="659">
        <v>0</v>
      </c>
      <c r="DA40" s="660"/>
      <c r="DB40" s="660"/>
      <c r="DC40" s="661"/>
      <c r="DD40" s="634">
        <v>58</v>
      </c>
      <c r="DE40" s="626"/>
      <c r="DF40" s="626"/>
      <c r="DG40" s="626"/>
      <c r="DH40" s="626"/>
      <c r="DI40" s="626"/>
      <c r="DJ40" s="626"/>
      <c r="DK40" s="627"/>
      <c r="DL40" s="634">
        <v>58</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516644</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349</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513489</v>
      </c>
      <c r="CS42" s="626"/>
      <c r="CT42" s="626"/>
      <c r="CU42" s="626"/>
      <c r="CV42" s="626"/>
      <c r="CW42" s="626"/>
      <c r="CX42" s="626"/>
      <c r="CY42" s="627"/>
      <c r="CZ42" s="659">
        <v>6.4</v>
      </c>
      <c r="DA42" s="708"/>
      <c r="DB42" s="708"/>
      <c r="DC42" s="709"/>
      <c r="DD42" s="634">
        <v>206059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t="s">
        <v>113</v>
      </c>
      <c r="CS43" s="657"/>
      <c r="CT43" s="657"/>
      <c r="CU43" s="657"/>
      <c r="CV43" s="657"/>
      <c r="CW43" s="657"/>
      <c r="CX43" s="657"/>
      <c r="CY43" s="658"/>
      <c r="CZ43" s="659" t="s">
        <v>113</v>
      </c>
      <c r="DA43" s="660"/>
      <c r="DB43" s="660"/>
      <c r="DC43" s="661"/>
      <c r="DD43" s="634" t="s">
        <v>113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513489</v>
      </c>
      <c r="CS44" s="626"/>
      <c r="CT44" s="626"/>
      <c r="CU44" s="626"/>
      <c r="CV44" s="626"/>
      <c r="CW44" s="626"/>
      <c r="CX44" s="626"/>
      <c r="CY44" s="627"/>
      <c r="CZ44" s="659">
        <v>6.4</v>
      </c>
      <c r="DA44" s="708"/>
      <c r="DB44" s="708"/>
      <c r="DC44" s="709"/>
      <c r="DD44" s="634">
        <v>206059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140779</v>
      </c>
      <c r="CS45" s="657"/>
      <c r="CT45" s="657"/>
      <c r="CU45" s="657"/>
      <c r="CV45" s="657"/>
      <c r="CW45" s="657"/>
      <c r="CX45" s="657"/>
      <c r="CY45" s="658"/>
      <c r="CZ45" s="659">
        <v>1.7</v>
      </c>
      <c r="DA45" s="660"/>
      <c r="DB45" s="660"/>
      <c r="DC45" s="661"/>
      <c r="DD45" s="634">
        <v>24000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372710</v>
      </c>
      <c r="CS46" s="626"/>
      <c r="CT46" s="626"/>
      <c r="CU46" s="626"/>
      <c r="CV46" s="626"/>
      <c r="CW46" s="626"/>
      <c r="CX46" s="626"/>
      <c r="CY46" s="627"/>
      <c r="CZ46" s="659">
        <v>4.5999999999999996</v>
      </c>
      <c r="DA46" s="708"/>
      <c r="DB46" s="708"/>
      <c r="DC46" s="709"/>
      <c r="DD46" s="634">
        <v>182059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8054834</v>
      </c>
      <c r="CS49" s="693"/>
      <c r="CT49" s="693"/>
      <c r="CU49" s="693"/>
      <c r="CV49" s="693"/>
      <c r="CW49" s="693"/>
      <c r="CX49" s="693"/>
      <c r="CY49" s="720"/>
      <c r="CZ49" s="721">
        <v>100</v>
      </c>
      <c r="DA49" s="722"/>
      <c r="DB49" s="722"/>
      <c r="DC49" s="723"/>
      <c r="DD49" s="724">
        <v>5666646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8486</v>
      </c>
      <c r="R7" s="755"/>
      <c r="S7" s="755"/>
      <c r="T7" s="755"/>
      <c r="U7" s="755"/>
      <c r="V7" s="755">
        <v>8055</v>
      </c>
      <c r="W7" s="755"/>
      <c r="X7" s="755"/>
      <c r="Y7" s="755"/>
      <c r="Z7" s="755"/>
      <c r="AA7" s="755">
        <v>431</v>
      </c>
      <c r="AB7" s="755"/>
      <c r="AC7" s="755"/>
      <c r="AD7" s="755"/>
      <c r="AE7" s="756"/>
      <c r="AF7" s="757">
        <v>361</v>
      </c>
      <c r="AG7" s="758"/>
      <c r="AH7" s="758"/>
      <c r="AI7" s="758"/>
      <c r="AJ7" s="759"/>
      <c r="AK7" s="794" t="s">
        <v>565</v>
      </c>
      <c r="AL7" s="795"/>
      <c r="AM7" s="795"/>
      <c r="AN7" s="795"/>
      <c r="AO7" s="795"/>
      <c r="AP7" s="795">
        <v>6145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559</v>
      </c>
      <c r="BT7" s="799"/>
      <c r="BU7" s="799"/>
      <c r="BV7" s="799"/>
      <c r="BW7" s="799"/>
      <c r="BX7" s="799"/>
      <c r="BY7" s="799"/>
      <c r="BZ7" s="799"/>
      <c r="CA7" s="799"/>
      <c r="CB7" s="799"/>
      <c r="CC7" s="799"/>
      <c r="CD7" s="799"/>
      <c r="CE7" s="799"/>
      <c r="CF7" s="799"/>
      <c r="CG7" s="800"/>
      <c r="CH7" s="791">
        <v>101</v>
      </c>
      <c r="CI7" s="792"/>
      <c r="CJ7" s="792"/>
      <c r="CK7" s="792"/>
      <c r="CL7" s="793"/>
      <c r="CM7" s="791">
        <v>3471</v>
      </c>
      <c r="CN7" s="792"/>
      <c r="CO7" s="792"/>
      <c r="CP7" s="792"/>
      <c r="CQ7" s="793"/>
      <c r="CR7" s="791">
        <v>10</v>
      </c>
      <c r="CS7" s="792"/>
      <c r="CT7" s="792"/>
      <c r="CU7" s="792"/>
      <c r="CV7" s="793"/>
      <c r="CW7" s="791" t="s">
        <v>563</v>
      </c>
      <c r="CX7" s="792"/>
      <c r="CY7" s="792"/>
      <c r="CZ7" s="792"/>
      <c r="DA7" s="793"/>
      <c r="DB7" s="791">
        <v>1074</v>
      </c>
      <c r="DC7" s="792"/>
      <c r="DD7" s="792"/>
      <c r="DE7" s="792"/>
      <c r="DF7" s="793"/>
      <c r="DG7" s="791" t="s">
        <v>558</v>
      </c>
      <c r="DH7" s="792"/>
      <c r="DI7" s="792"/>
      <c r="DJ7" s="792"/>
      <c r="DK7" s="793"/>
      <c r="DL7" s="791" t="s">
        <v>563</v>
      </c>
      <c r="DM7" s="792"/>
      <c r="DN7" s="792"/>
      <c r="DO7" s="792"/>
      <c r="DP7" s="793"/>
      <c r="DQ7" s="791" t="s">
        <v>558</v>
      </c>
      <c r="DR7" s="792"/>
      <c r="DS7" s="792"/>
      <c r="DT7" s="792"/>
      <c r="DU7" s="793"/>
      <c r="DV7" s="772"/>
      <c r="DW7" s="773"/>
      <c r="DX7" s="773"/>
      <c r="DY7" s="773"/>
      <c r="DZ7" s="774"/>
      <c r="EA7" s="207"/>
    </row>
    <row r="8" spans="1:131" s="208" customFormat="1" ht="26.25" customHeight="1" x14ac:dyDescent="0.15">
      <c r="A8" s="214">
        <v>2</v>
      </c>
      <c r="B8" s="775" t="s">
        <v>369</v>
      </c>
      <c r="C8" s="776"/>
      <c r="D8" s="776"/>
      <c r="E8" s="776"/>
      <c r="F8" s="776"/>
      <c r="G8" s="776"/>
      <c r="H8" s="776"/>
      <c r="I8" s="776"/>
      <c r="J8" s="776"/>
      <c r="K8" s="776"/>
      <c r="L8" s="776"/>
      <c r="M8" s="776"/>
      <c r="N8" s="776"/>
      <c r="O8" s="776"/>
      <c r="P8" s="777"/>
      <c r="Q8" s="778">
        <v>2</v>
      </c>
      <c r="R8" s="779"/>
      <c r="S8" s="779"/>
      <c r="T8" s="779"/>
      <c r="U8" s="779"/>
      <c r="V8" s="779">
        <v>2</v>
      </c>
      <c r="W8" s="779"/>
      <c r="X8" s="779"/>
      <c r="Y8" s="779"/>
      <c r="Z8" s="779"/>
      <c r="AA8" s="779">
        <v>0</v>
      </c>
      <c r="AB8" s="779"/>
      <c r="AC8" s="779"/>
      <c r="AD8" s="779"/>
      <c r="AE8" s="780"/>
      <c r="AF8" s="781">
        <v>0</v>
      </c>
      <c r="AG8" s="782"/>
      <c r="AH8" s="782"/>
      <c r="AI8" s="782"/>
      <c r="AJ8" s="783"/>
      <c r="AK8" s="784" t="s">
        <v>565</v>
      </c>
      <c r="AL8" s="785"/>
      <c r="AM8" s="785"/>
      <c r="AN8" s="785"/>
      <c r="AO8" s="785"/>
      <c r="AP8" s="785" t="s">
        <v>565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561</v>
      </c>
      <c r="BT8" s="789"/>
      <c r="BU8" s="789"/>
      <c r="BV8" s="789"/>
      <c r="BW8" s="789"/>
      <c r="BX8" s="789"/>
      <c r="BY8" s="789"/>
      <c r="BZ8" s="789"/>
      <c r="CA8" s="789"/>
      <c r="CB8" s="789"/>
      <c r="CC8" s="789"/>
      <c r="CD8" s="789"/>
      <c r="CE8" s="789"/>
      <c r="CF8" s="789"/>
      <c r="CG8" s="790"/>
      <c r="CH8" s="801">
        <v>11</v>
      </c>
      <c r="CI8" s="802"/>
      <c r="CJ8" s="802"/>
      <c r="CK8" s="802"/>
      <c r="CL8" s="803"/>
      <c r="CM8" s="801">
        <v>4122</v>
      </c>
      <c r="CN8" s="802"/>
      <c r="CO8" s="802"/>
      <c r="CP8" s="802"/>
      <c r="CQ8" s="803"/>
      <c r="CR8" s="801">
        <v>2160</v>
      </c>
      <c r="CS8" s="802"/>
      <c r="CT8" s="802"/>
      <c r="CU8" s="802"/>
      <c r="CV8" s="803"/>
      <c r="CW8" s="801" t="s">
        <v>558</v>
      </c>
      <c r="CX8" s="802"/>
      <c r="CY8" s="802"/>
      <c r="CZ8" s="802"/>
      <c r="DA8" s="803"/>
      <c r="DB8" s="801" t="s">
        <v>558</v>
      </c>
      <c r="DC8" s="802"/>
      <c r="DD8" s="802"/>
      <c r="DE8" s="802"/>
      <c r="DF8" s="803"/>
      <c r="DG8" s="801" t="s">
        <v>558</v>
      </c>
      <c r="DH8" s="802"/>
      <c r="DI8" s="802"/>
      <c r="DJ8" s="802"/>
      <c r="DK8" s="803"/>
      <c r="DL8" s="801" t="s">
        <v>558</v>
      </c>
      <c r="DM8" s="802"/>
      <c r="DN8" s="802"/>
      <c r="DO8" s="802"/>
      <c r="DP8" s="803"/>
      <c r="DQ8" s="801" t="s">
        <v>563</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562</v>
      </c>
      <c r="BS9" s="788" t="s">
        <v>560</v>
      </c>
      <c r="BT9" s="789"/>
      <c r="BU9" s="789"/>
      <c r="BV9" s="789"/>
      <c r="BW9" s="789"/>
      <c r="BX9" s="789"/>
      <c r="BY9" s="789"/>
      <c r="BZ9" s="789"/>
      <c r="CA9" s="789"/>
      <c r="CB9" s="789"/>
      <c r="CC9" s="789"/>
      <c r="CD9" s="789"/>
      <c r="CE9" s="789"/>
      <c r="CF9" s="789"/>
      <c r="CG9" s="790"/>
      <c r="CH9" s="801">
        <v>3</v>
      </c>
      <c r="CI9" s="802"/>
      <c r="CJ9" s="802"/>
      <c r="CK9" s="802"/>
      <c r="CL9" s="803"/>
      <c r="CM9" s="801">
        <v>727</v>
      </c>
      <c r="CN9" s="802"/>
      <c r="CO9" s="802"/>
      <c r="CP9" s="802"/>
      <c r="CQ9" s="803"/>
      <c r="CR9" s="801">
        <v>5</v>
      </c>
      <c r="CS9" s="802"/>
      <c r="CT9" s="802"/>
      <c r="CU9" s="802"/>
      <c r="CV9" s="803"/>
      <c r="CW9" s="801" t="s">
        <v>563</v>
      </c>
      <c r="CX9" s="802"/>
      <c r="CY9" s="802"/>
      <c r="CZ9" s="802"/>
      <c r="DA9" s="803"/>
      <c r="DB9" s="801">
        <v>597</v>
      </c>
      <c r="DC9" s="802"/>
      <c r="DD9" s="802"/>
      <c r="DE9" s="802"/>
      <c r="DF9" s="803"/>
      <c r="DG9" s="801" t="s">
        <v>564</v>
      </c>
      <c r="DH9" s="802"/>
      <c r="DI9" s="802"/>
      <c r="DJ9" s="802"/>
      <c r="DK9" s="803"/>
      <c r="DL9" s="801" t="s">
        <v>563</v>
      </c>
      <c r="DM9" s="802"/>
      <c r="DN9" s="802"/>
      <c r="DO9" s="802"/>
      <c r="DP9" s="803"/>
      <c r="DQ9" s="801">
        <v>584</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361</v>
      </c>
      <c r="AG23" s="814"/>
      <c r="AH23" s="814"/>
      <c r="AI23" s="814"/>
      <c r="AJ23" s="817"/>
      <c r="AK23" s="818"/>
      <c r="AL23" s="819"/>
      <c r="AM23" s="819"/>
      <c r="AN23" s="819"/>
      <c r="AO23" s="819"/>
      <c r="AP23" s="814"/>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2841</v>
      </c>
      <c r="R28" s="843"/>
      <c r="S28" s="843"/>
      <c r="T28" s="843"/>
      <c r="U28" s="843"/>
      <c r="V28" s="843">
        <v>2841</v>
      </c>
      <c r="W28" s="843"/>
      <c r="X28" s="843"/>
      <c r="Y28" s="843"/>
      <c r="Z28" s="843"/>
      <c r="AA28" s="843">
        <v>0</v>
      </c>
      <c r="AB28" s="843"/>
      <c r="AC28" s="843"/>
      <c r="AD28" s="843"/>
      <c r="AE28" s="844"/>
      <c r="AF28" s="845">
        <v>0</v>
      </c>
      <c r="AG28" s="843"/>
      <c r="AH28" s="843"/>
      <c r="AI28" s="843"/>
      <c r="AJ28" s="846"/>
      <c r="AK28" s="847">
        <v>193</v>
      </c>
      <c r="AL28" s="838"/>
      <c r="AM28" s="838"/>
      <c r="AN28" s="838"/>
      <c r="AO28" s="838"/>
      <c r="AP28" s="838" t="s">
        <v>557</v>
      </c>
      <c r="AQ28" s="838"/>
      <c r="AR28" s="838"/>
      <c r="AS28" s="838"/>
      <c r="AT28" s="838"/>
      <c r="AU28" s="838" t="s">
        <v>557</v>
      </c>
      <c r="AV28" s="838"/>
      <c r="AW28" s="838"/>
      <c r="AX28" s="838"/>
      <c r="AY28" s="838"/>
      <c r="AZ28" s="839" t="s">
        <v>558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1794</v>
      </c>
      <c r="R29" s="779"/>
      <c r="S29" s="779"/>
      <c r="T29" s="779"/>
      <c r="U29" s="779"/>
      <c r="V29" s="779">
        <v>1765</v>
      </c>
      <c r="W29" s="779"/>
      <c r="X29" s="779"/>
      <c r="Y29" s="779"/>
      <c r="Z29" s="779"/>
      <c r="AA29" s="779">
        <v>29</v>
      </c>
      <c r="AB29" s="779"/>
      <c r="AC29" s="779"/>
      <c r="AD29" s="779"/>
      <c r="AE29" s="780"/>
      <c r="AF29" s="781">
        <v>29</v>
      </c>
      <c r="AG29" s="782"/>
      <c r="AH29" s="782"/>
      <c r="AI29" s="782"/>
      <c r="AJ29" s="783"/>
      <c r="AK29" s="850">
        <v>260</v>
      </c>
      <c r="AL29" s="851"/>
      <c r="AM29" s="851"/>
      <c r="AN29" s="851"/>
      <c r="AO29" s="851"/>
      <c r="AP29" s="851" t="s">
        <v>557</v>
      </c>
      <c r="AQ29" s="851"/>
      <c r="AR29" s="851"/>
      <c r="AS29" s="851"/>
      <c r="AT29" s="851"/>
      <c r="AU29" s="851" t="s">
        <v>557</v>
      </c>
      <c r="AV29" s="851"/>
      <c r="AW29" s="851"/>
      <c r="AX29" s="851"/>
      <c r="AY29" s="851"/>
      <c r="AZ29" s="852" t="s">
        <v>558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511</v>
      </c>
      <c r="R30" s="779"/>
      <c r="S30" s="779"/>
      <c r="T30" s="779"/>
      <c r="U30" s="779"/>
      <c r="V30" s="779">
        <v>503</v>
      </c>
      <c r="W30" s="779"/>
      <c r="X30" s="779"/>
      <c r="Y30" s="779"/>
      <c r="Z30" s="779"/>
      <c r="AA30" s="779">
        <v>8</v>
      </c>
      <c r="AB30" s="779"/>
      <c r="AC30" s="779"/>
      <c r="AD30" s="779"/>
      <c r="AE30" s="780"/>
      <c r="AF30" s="781">
        <v>8</v>
      </c>
      <c r="AG30" s="782"/>
      <c r="AH30" s="782"/>
      <c r="AI30" s="782"/>
      <c r="AJ30" s="783"/>
      <c r="AK30" s="850">
        <v>256</v>
      </c>
      <c r="AL30" s="851"/>
      <c r="AM30" s="851"/>
      <c r="AN30" s="851"/>
      <c r="AO30" s="851"/>
      <c r="AP30" s="851" t="s">
        <v>557</v>
      </c>
      <c r="AQ30" s="851"/>
      <c r="AR30" s="851"/>
      <c r="AS30" s="851"/>
      <c r="AT30" s="851"/>
      <c r="AU30" s="851" t="s">
        <v>557</v>
      </c>
      <c r="AV30" s="851"/>
      <c r="AW30" s="851"/>
      <c r="AX30" s="851"/>
      <c r="AY30" s="851"/>
      <c r="AZ30" s="852" t="s">
        <v>558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8</v>
      </c>
      <c r="R31" s="779"/>
      <c r="S31" s="779"/>
      <c r="T31" s="779"/>
      <c r="U31" s="779"/>
      <c r="V31" s="779">
        <v>8</v>
      </c>
      <c r="W31" s="779"/>
      <c r="X31" s="779"/>
      <c r="Y31" s="779"/>
      <c r="Z31" s="779"/>
      <c r="AA31" s="779">
        <v>1</v>
      </c>
      <c r="AB31" s="779"/>
      <c r="AC31" s="779"/>
      <c r="AD31" s="779"/>
      <c r="AE31" s="780"/>
      <c r="AF31" s="781">
        <v>1</v>
      </c>
      <c r="AG31" s="782"/>
      <c r="AH31" s="782"/>
      <c r="AI31" s="782"/>
      <c r="AJ31" s="783"/>
      <c r="AK31" s="850" t="s">
        <v>557</v>
      </c>
      <c r="AL31" s="851"/>
      <c r="AM31" s="851"/>
      <c r="AN31" s="851"/>
      <c r="AO31" s="851"/>
      <c r="AP31" s="851" t="s">
        <v>557</v>
      </c>
      <c r="AQ31" s="851"/>
      <c r="AR31" s="851"/>
      <c r="AS31" s="851"/>
      <c r="AT31" s="851"/>
      <c r="AU31" s="851" t="s">
        <v>557</v>
      </c>
      <c r="AV31" s="851"/>
      <c r="AW31" s="851"/>
      <c r="AX31" s="851"/>
      <c r="AY31" s="851"/>
      <c r="AZ31" s="852" t="s">
        <v>558</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80</v>
      </c>
      <c r="R32" s="779"/>
      <c r="S32" s="779"/>
      <c r="T32" s="779"/>
      <c r="U32" s="779"/>
      <c r="V32" s="779">
        <v>80</v>
      </c>
      <c r="W32" s="779"/>
      <c r="X32" s="779"/>
      <c r="Y32" s="779"/>
      <c r="Z32" s="779"/>
      <c r="AA32" s="779">
        <v>0</v>
      </c>
      <c r="AB32" s="779"/>
      <c r="AC32" s="779"/>
      <c r="AD32" s="779"/>
      <c r="AE32" s="780"/>
      <c r="AF32" s="781">
        <v>0</v>
      </c>
      <c r="AG32" s="782"/>
      <c r="AH32" s="782"/>
      <c r="AI32" s="782"/>
      <c r="AJ32" s="783"/>
      <c r="AK32" s="850">
        <v>19</v>
      </c>
      <c r="AL32" s="851"/>
      <c r="AM32" s="851"/>
      <c r="AN32" s="851"/>
      <c r="AO32" s="851"/>
      <c r="AP32" s="851">
        <v>160</v>
      </c>
      <c r="AQ32" s="851"/>
      <c r="AR32" s="851"/>
      <c r="AS32" s="851"/>
      <c r="AT32" s="851"/>
      <c r="AU32" s="851">
        <v>58</v>
      </c>
      <c r="AV32" s="851"/>
      <c r="AW32" s="851"/>
      <c r="AX32" s="851"/>
      <c r="AY32" s="851"/>
      <c r="AZ32" s="852" t="s">
        <v>558</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1593</v>
      </c>
      <c r="R33" s="779"/>
      <c r="S33" s="779"/>
      <c r="T33" s="779"/>
      <c r="U33" s="779"/>
      <c r="V33" s="779">
        <v>106</v>
      </c>
      <c r="W33" s="779"/>
      <c r="X33" s="779"/>
      <c r="Y33" s="779"/>
      <c r="Z33" s="779"/>
      <c r="AA33" s="779">
        <v>1487</v>
      </c>
      <c r="AB33" s="779"/>
      <c r="AC33" s="779"/>
      <c r="AD33" s="779"/>
      <c r="AE33" s="780"/>
      <c r="AF33" s="781">
        <v>1487</v>
      </c>
      <c r="AG33" s="782"/>
      <c r="AH33" s="782"/>
      <c r="AI33" s="782"/>
      <c r="AJ33" s="783"/>
      <c r="AK33" s="850" t="s">
        <v>557</v>
      </c>
      <c r="AL33" s="851"/>
      <c r="AM33" s="851"/>
      <c r="AN33" s="851"/>
      <c r="AO33" s="851"/>
      <c r="AP33" s="851">
        <v>147</v>
      </c>
      <c r="AQ33" s="851"/>
      <c r="AR33" s="851"/>
      <c r="AS33" s="851"/>
      <c r="AT33" s="851"/>
      <c r="AU33" s="851" t="s">
        <v>558</v>
      </c>
      <c r="AV33" s="851"/>
      <c r="AW33" s="851"/>
      <c r="AX33" s="851"/>
      <c r="AY33" s="851"/>
      <c r="AZ33" s="852" t="s">
        <v>558</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1045</v>
      </c>
      <c r="R34" s="779"/>
      <c r="S34" s="779"/>
      <c r="T34" s="779"/>
      <c r="U34" s="779"/>
      <c r="V34" s="779">
        <v>1018</v>
      </c>
      <c r="W34" s="779"/>
      <c r="X34" s="779"/>
      <c r="Y34" s="779"/>
      <c r="Z34" s="779"/>
      <c r="AA34" s="779">
        <v>26</v>
      </c>
      <c r="AB34" s="779"/>
      <c r="AC34" s="779"/>
      <c r="AD34" s="779"/>
      <c r="AE34" s="780"/>
      <c r="AF34" s="781">
        <v>26</v>
      </c>
      <c r="AG34" s="782"/>
      <c r="AH34" s="782"/>
      <c r="AI34" s="782"/>
      <c r="AJ34" s="783"/>
      <c r="AK34" s="850">
        <v>361</v>
      </c>
      <c r="AL34" s="851"/>
      <c r="AM34" s="851"/>
      <c r="AN34" s="851"/>
      <c r="AO34" s="851"/>
      <c r="AP34" s="851">
        <v>6662</v>
      </c>
      <c r="AQ34" s="851"/>
      <c r="AR34" s="851"/>
      <c r="AS34" s="851"/>
      <c r="AT34" s="851"/>
      <c r="AU34" s="851">
        <v>4883</v>
      </c>
      <c r="AV34" s="851"/>
      <c r="AW34" s="851"/>
      <c r="AX34" s="851"/>
      <c r="AY34" s="851"/>
      <c r="AZ34" s="852" t="s">
        <v>558</v>
      </c>
      <c r="BA34" s="852"/>
      <c r="BB34" s="852"/>
      <c r="BC34" s="852"/>
      <c r="BD34" s="852"/>
      <c r="BE34" s="848" t="s">
        <v>391</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1551</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395</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396</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541</v>
      </c>
      <c r="C68" s="890"/>
      <c r="D68" s="890"/>
      <c r="E68" s="890"/>
      <c r="F68" s="890"/>
      <c r="G68" s="890"/>
      <c r="H68" s="890"/>
      <c r="I68" s="890"/>
      <c r="J68" s="890"/>
      <c r="K68" s="890"/>
      <c r="L68" s="890"/>
      <c r="M68" s="890"/>
      <c r="N68" s="890"/>
      <c r="O68" s="890"/>
      <c r="P68" s="891"/>
      <c r="Q68" s="892">
        <v>351</v>
      </c>
      <c r="R68" s="886"/>
      <c r="S68" s="886"/>
      <c r="T68" s="886"/>
      <c r="U68" s="886"/>
      <c r="V68" s="886">
        <v>344</v>
      </c>
      <c r="W68" s="886"/>
      <c r="X68" s="886"/>
      <c r="Y68" s="886"/>
      <c r="Z68" s="886"/>
      <c r="AA68" s="886">
        <v>7</v>
      </c>
      <c r="AB68" s="886"/>
      <c r="AC68" s="886"/>
      <c r="AD68" s="886"/>
      <c r="AE68" s="886"/>
      <c r="AF68" s="886">
        <v>7</v>
      </c>
      <c r="AG68" s="886"/>
      <c r="AH68" s="886"/>
      <c r="AI68" s="886"/>
      <c r="AJ68" s="886"/>
      <c r="AK68" s="886">
        <v>11</v>
      </c>
      <c r="AL68" s="886"/>
      <c r="AM68" s="886"/>
      <c r="AN68" s="886"/>
      <c r="AO68" s="886"/>
      <c r="AP68" s="886">
        <v>71</v>
      </c>
      <c r="AQ68" s="886"/>
      <c r="AR68" s="886"/>
      <c r="AS68" s="886"/>
      <c r="AT68" s="886"/>
      <c r="AU68" s="886" t="s">
        <v>551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542</v>
      </c>
      <c r="C69" s="894"/>
      <c r="D69" s="894"/>
      <c r="E69" s="894"/>
      <c r="F69" s="894"/>
      <c r="G69" s="894"/>
      <c r="H69" s="894"/>
      <c r="I69" s="894"/>
      <c r="J69" s="894"/>
      <c r="K69" s="894"/>
      <c r="L69" s="894"/>
      <c r="M69" s="894"/>
      <c r="N69" s="894"/>
      <c r="O69" s="894"/>
      <c r="P69" s="895"/>
      <c r="Q69" s="896">
        <v>2072</v>
      </c>
      <c r="R69" s="851"/>
      <c r="S69" s="851"/>
      <c r="T69" s="851"/>
      <c r="U69" s="851"/>
      <c r="V69" s="851">
        <v>2059</v>
      </c>
      <c r="W69" s="851"/>
      <c r="X69" s="851"/>
      <c r="Y69" s="851"/>
      <c r="Z69" s="851"/>
      <c r="AA69" s="851">
        <v>13</v>
      </c>
      <c r="AB69" s="851"/>
      <c r="AC69" s="851"/>
      <c r="AD69" s="851"/>
      <c r="AE69" s="851"/>
      <c r="AF69" s="851">
        <v>13</v>
      </c>
      <c r="AG69" s="851"/>
      <c r="AH69" s="851"/>
      <c r="AI69" s="851"/>
      <c r="AJ69" s="851"/>
      <c r="AK69" s="851">
        <v>150</v>
      </c>
      <c r="AL69" s="851"/>
      <c r="AM69" s="851"/>
      <c r="AN69" s="851"/>
      <c r="AO69" s="851"/>
      <c r="AP69" s="851">
        <v>315</v>
      </c>
      <c r="AQ69" s="851"/>
      <c r="AR69" s="851"/>
      <c r="AS69" s="851"/>
      <c r="AT69" s="851"/>
      <c r="AU69" s="851">
        <v>28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543</v>
      </c>
      <c r="C70" s="894"/>
      <c r="D70" s="894"/>
      <c r="E70" s="894"/>
      <c r="F70" s="894"/>
      <c r="G70" s="894"/>
      <c r="H70" s="894"/>
      <c r="I70" s="894"/>
      <c r="J70" s="894"/>
      <c r="K70" s="894"/>
      <c r="L70" s="894"/>
      <c r="M70" s="894"/>
      <c r="N70" s="894"/>
      <c r="O70" s="894"/>
      <c r="P70" s="895"/>
      <c r="Q70" s="896">
        <v>5242</v>
      </c>
      <c r="R70" s="851"/>
      <c r="S70" s="851"/>
      <c r="T70" s="851"/>
      <c r="U70" s="851"/>
      <c r="V70" s="851">
        <v>5217</v>
      </c>
      <c r="W70" s="851"/>
      <c r="X70" s="851"/>
      <c r="Y70" s="851"/>
      <c r="Z70" s="851"/>
      <c r="AA70" s="851">
        <v>26</v>
      </c>
      <c r="AB70" s="851"/>
      <c r="AC70" s="851"/>
      <c r="AD70" s="851"/>
      <c r="AE70" s="851"/>
      <c r="AF70" s="851">
        <v>26</v>
      </c>
      <c r="AG70" s="851"/>
      <c r="AH70" s="851"/>
      <c r="AI70" s="851"/>
      <c r="AJ70" s="851"/>
      <c r="AK70" s="851">
        <v>12</v>
      </c>
      <c r="AL70" s="851"/>
      <c r="AM70" s="851"/>
      <c r="AN70" s="851"/>
      <c r="AO70" s="851"/>
      <c r="AP70" s="851" t="s">
        <v>551</v>
      </c>
      <c r="AQ70" s="851"/>
      <c r="AR70" s="851"/>
      <c r="AS70" s="851"/>
      <c r="AT70" s="851"/>
      <c r="AU70" s="851" t="s">
        <v>552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544</v>
      </c>
      <c r="C71" s="894"/>
      <c r="D71" s="894"/>
      <c r="E71" s="894"/>
      <c r="F71" s="894"/>
      <c r="G71" s="894"/>
      <c r="H71" s="894"/>
      <c r="I71" s="894"/>
      <c r="J71" s="894"/>
      <c r="K71" s="894"/>
      <c r="L71" s="894"/>
      <c r="M71" s="894"/>
      <c r="N71" s="894"/>
      <c r="O71" s="894"/>
      <c r="P71" s="895"/>
      <c r="Q71" s="896">
        <v>136</v>
      </c>
      <c r="R71" s="851"/>
      <c r="S71" s="851"/>
      <c r="T71" s="851"/>
      <c r="U71" s="851"/>
      <c r="V71" s="851">
        <v>87</v>
      </c>
      <c r="W71" s="851"/>
      <c r="X71" s="851"/>
      <c r="Y71" s="851"/>
      <c r="Z71" s="851"/>
      <c r="AA71" s="851">
        <v>49</v>
      </c>
      <c r="AB71" s="851"/>
      <c r="AC71" s="851"/>
      <c r="AD71" s="851"/>
      <c r="AE71" s="851"/>
      <c r="AF71" s="851">
        <v>49</v>
      </c>
      <c r="AG71" s="851"/>
      <c r="AH71" s="851"/>
      <c r="AI71" s="851"/>
      <c r="AJ71" s="851"/>
      <c r="AK71" s="851">
        <v>43</v>
      </c>
      <c r="AL71" s="851"/>
      <c r="AM71" s="851"/>
      <c r="AN71" s="851"/>
      <c r="AO71" s="851"/>
      <c r="AP71" s="851" t="s">
        <v>552</v>
      </c>
      <c r="AQ71" s="851"/>
      <c r="AR71" s="851"/>
      <c r="AS71" s="851"/>
      <c r="AT71" s="851"/>
      <c r="AU71" s="851" t="s">
        <v>553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545</v>
      </c>
      <c r="C72" s="894"/>
      <c r="D72" s="894"/>
      <c r="E72" s="894"/>
      <c r="F72" s="894"/>
      <c r="G72" s="894"/>
      <c r="H72" s="894"/>
      <c r="I72" s="894"/>
      <c r="J72" s="894"/>
      <c r="K72" s="894"/>
      <c r="L72" s="894"/>
      <c r="M72" s="894"/>
      <c r="N72" s="894"/>
      <c r="O72" s="894"/>
      <c r="P72" s="895"/>
      <c r="Q72" s="896">
        <v>708</v>
      </c>
      <c r="R72" s="851"/>
      <c r="S72" s="851"/>
      <c r="T72" s="851"/>
      <c r="U72" s="851"/>
      <c r="V72" s="851">
        <v>675</v>
      </c>
      <c r="W72" s="851"/>
      <c r="X72" s="851"/>
      <c r="Y72" s="851"/>
      <c r="Z72" s="851"/>
      <c r="AA72" s="851">
        <v>33</v>
      </c>
      <c r="AB72" s="851"/>
      <c r="AC72" s="851"/>
      <c r="AD72" s="851"/>
      <c r="AE72" s="851"/>
      <c r="AF72" s="851">
        <v>33</v>
      </c>
      <c r="AG72" s="851"/>
      <c r="AH72" s="851"/>
      <c r="AI72" s="851"/>
      <c r="AJ72" s="851"/>
      <c r="AK72" s="851">
        <v>0</v>
      </c>
      <c r="AL72" s="851"/>
      <c r="AM72" s="851"/>
      <c r="AN72" s="851"/>
      <c r="AO72" s="851"/>
      <c r="AP72" s="851">
        <v>206</v>
      </c>
      <c r="AQ72" s="851"/>
      <c r="AR72" s="851"/>
      <c r="AS72" s="851"/>
      <c r="AT72" s="851"/>
      <c r="AU72" s="851" t="s">
        <v>554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546</v>
      </c>
      <c r="C73" s="894"/>
      <c r="D73" s="894"/>
      <c r="E73" s="894"/>
      <c r="F73" s="894"/>
      <c r="G73" s="894"/>
      <c r="H73" s="894"/>
      <c r="I73" s="894"/>
      <c r="J73" s="894"/>
      <c r="K73" s="894"/>
      <c r="L73" s="894"/>
      <c r="M73" s="894"/>
      <c r="N73" s="894"/>
      <c r="O73" s="894"/>
      <c r="P73" s="895"/>
      <c r="Q73" s="896">
        <v>158</v>
      </c>
      <c r="R73" s="851"/>
      <c r="S73" s="851"/>
      <c r="T73" s="851"/>
      <c r="U73" s="851"/>
      <c r="V73" s="851">
        <v>149</v>
      </c>
      <c r="W73" s="851"/>
      <c r="X73" s="851"/>
      <c r="Y73" s="851"/>
      <c r="Z73" s="851"/>
      <c r="AA73" s="851">
        <v>8</v>
      </c>
      <c r="AB73" s="851"/>
      <c r="AC73" s="851"/>
      <c r="AD73" s="851"/>
      <c r="AE73" s="851"/>
      <c r="AF73" s="851">
        <v>8</v>
      </c>
      <c r="AG73" s="851"/>
      <c r="AH73" s="851"/>
      <c r="AI73" s="851"/>
      <c r="AJ73" s="851"/>
      <c r="AK73" s="851">
        <v>6</v>
      </c>
      <c r="AL73" s="851"/>
      <c r="AM73" s="851"/>
      <c r="AN73" s="851"/>
      <c r="AO73" s="851"/>
      <c r="AP73" s="851">
        <v>259</v>
      </c>
      <c r="AQ73" s="851"/>
      <c r="AR73" s="851"/>
      <c r="AS73" s="851"/>
      <c r="AT73" s="851"/>
      <c r="AU73" s="851" t="s">
        <v>555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547</v>
      </c>
      <c r="C74" s="894"/>
      <c r="D74" s="894"/>
      <c r="E74" s="894"/>
      <c r="F74" s="894"/>
      <c r="G74" s="894"/>
      <c r="H74" s="894"/>
      <c r="I74" s="894"/>
      <c r="J74" s="894"/>
      <c r="K74" s="894"/>
      <c r="L74" s="894"/>
      <c r="M74" s="894"/>
      <c r="N74" s="894"/>
      <c r="O74" s="894"/>
      <c r="P74" s="895"/>
      <c r="Q74" s="896">
        <v>327</v>
      </c>
      <c r="R74" s="851"/>
      <c r="S74" s="851"/>
      <c r="T74" s="851"/>
      <c r="U74" s="851"/>
      <c r="V74" s="851">
        <v>319</v>
      </c>
      <c r="W74" s="851"/>
      <c r="X74" s="851"/>
      <c r="Y74" s="851"/>
      <c r="Z74" s="851"/>
      <c r="AA74" s="851">
        <v>8</v>
      </c>
      <c r="AB74" s="851"/>
      <c r="AC74" s="851"/>
      <c r="AD74" s="851"/>
      <c r="AE74" s="851"/>
      <c r="AF74" s="851">
        <v>8</v>
      </c>
      <c r="AG74" s="851"/>
      <c r="AH74" s="851"/>
      <c r="AI74" s="851"/>
      <c r="AJ74" s="851"/>
      <c r="AK74" s="851">
        <v>0</v>
      </c>
      <c r="AL74" s="851"/>
      <c r="AM74" s="851"/>
      <c r="AN74" s="851"/>
      <c r="AO74" s="851"/>
      <c r="AP74" s="851">
        <v>998</v>
      </c>
      <c r="AQ74" s="851"/>
      <c r="AR74" s="851"/>
      <c r="AS74" s="851"/>
      <c r="AT74" s="851"/>
      <c r="AU74" s="851">
        <v>339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548</v>
      </c>
      <c r="C75" s="894"/>
      <c r="D75" s="894"/>
      <c r="E75" s="894"/>
      <c r="F75" s="894"/>
      <c r="G75" s="894"/>
      <c r="H75" s="894"/>
      <c r="I75" s="894"/>
      <c r="J75" s="894"/>
      <c r="K75" s="894"/>
      <c r="L75" s="894"/>
      <c r="M75" s="894"/>
      <c r="N75" s="894"/>
      <c r="O75" s="894"/>
      <c r="P75" s="895"/>
      <c r="Q75" s="899">
        <v>264</v>
      </c>
      <c r="R75" s="900"/>
      <c r="S75" s="900"/>
      <c r="T75" s="900"/>
      <c r="U75" s="850"/>
      <c r="V75" s="901">
        <v>264</v>
      </c>
      <c r="W75" s="900"/>
      <c r="X75" s="900"/>
      <c r="Y75" s="900"/>
      <c r="Z75" s="850"/>
      <c r="AA75" s="901">
        <v>1</v>
      </c>
      <c r="AB75" s="900"/>
      <c r="AC75" s="900"/>
      <c r="AD75" s="900"/>
      <c r="AE75" s="850"/>
      <c r="AF75" s="901">
        <v>0</v>
      </c>
      <c r="AG75" s="900"/>
      <c r="AH75" s="900"/>
      <c r="AI75" s="900"/>
      <c r="AJ75" s="850"/>
      <c r="AK75" s="901">
        <v>5</v>
      </c>
      <c r="AL75" s="900"/>
      <c r="AM75" s="900"/>
      <c r="AN75" s="900"/>
      <c r="AO75" s="850"/>
      <c r="AP75" s="901" t="s">
        <v>556</v>
      </c>
      <c r="AQ75" s="900"/>
      <c r="AR75" s="900"/>
      <c r="AS75" s="900"/>
      <c r="AT75" s="850"/>
      <c r="AU75" s="901" t="s">
        <v>551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549</v>
      </c>
      <c r="C76" s="894"/>
      <c r="D76" s="894"/>
      <c r="E76" s="894"/>
      <c r="F76" s="894"/>
      <c r="G76" s="894"/>
      <c r="H76" s="894"/>
      <c r="I76" s="894"/>
      <c r="J76" s="894"/>
      <c r="K76" s="894"/>
      <c r="L76" s="894"/>
      <c r="M76" s="894"/>
      <c r="N76" s="894"/>
      <c r="O76" s="894"/>
      <c r="P76" s="895"/>
      <c r="Q76" s="899">
        <v>203</v>
      </c>
      <c r="R76" s="900"/>
      <c r="S76" s="900"/>
      <c r="T76" s="900"/>
      <c r="U76" s="850"/>
      <c r="V76" s="901">
        <v>125</v>
      </c>
      <c r="W76" s="900"/>
      <c r="X76" s="900"/>
      <c r="Y76" s="900"/>
      <c r="Z76" s="850"/>
      <c r="AA76" s="901">
        <v>78</v>
      </c>
      <c r="AB76" s="900"/>
      <c r="AC76" s="900"/>
      <c r="AD76" s="900"/>
      <c r="AE76" s="850"/>
      <c r="AF76" s="901">
        <v>78</v>
      </c>
      <c r="AG76" s="900"/>
      <c r="AH76" s="900"/>
      <c r="AI76" s="900"/>
      <c r="AJ76" s="850"/>
      <c r="AK76" s="901">
        <v>0</v>
      </c>
      <c r="AL76" s="900"/>
      <c r="AM76" s="900"/>
      <c r="AN76" s="900"/>
      <c r="AO76" s="850"/>
      <c r="AP76" s="901" t="s">
        <v>551</v>
      </c>
      <c r="AQ76" s="900"/>
      <c r="AR76" s="900"/>
      <c r="AS76" s="900"/>
      <c r="AT76" s="850"/>
      <c r="AU76" s="901" t="s">
        <v>551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550</v>
      </c>
      <c r="C77" s="894"/>
      <c r="D77" s="894"/>
      <c r="E77" s="894"/>
      <c r="F77" s="894"/>
      <c r="G77" s="894"/>
      <c r="H77" s="894"/>
      <c r="I77" s="894"/>
      <c r="J77" s="894"/>
      <c r="K77" s="894"/>
      <c r="L77" s="894"/>
      <c r="M77" s="894"/>
      <c r="N77" s="894"/>
      <c r="O77" s="894"/>
      <c r="P77" s="895"/>
      <c r="Q77" s="899">
        <v>14094</v>
      </c>
      <c r="R77" s="900"/>
      <c r="S77" s="900"/>
      <c r="T77" s="900"/>
      <c r="U77" s="850"/>
      <c r="V77" s="901">
        <v>13724</v>
      </c>
      <c r="W77" s="900"/>
      <c r="X77" s="900"/>
      <c r="Y77" s="900"/>
      <c r="Z77" s="850"/>
      <c r="AA77" s="901">
        <v>370</v>
      </c>
      <c r="AB77" s="900"/>
      <c r="AC77" s="900"/>
      <c r="AD77" s="900"/>
      <c r="AE77" s="850"/>
      <c r="AF77" s="901">
        <v>370</v>
      </c>
      <c r="AG77" s="900"/>
      <c r="AH77" s="900"/>
      <c r="AI77" s="900"/>
      <c r="AJ77" s="850"/>
      <c r="AK77" s="901">
        <v>40</v>
      </c>
      <c r="AL77" s="900"/>
      <c r="AM77" s="900"/>
      <c r="AN77" s="900"/>
      <c r="AO77" s="850"/>
      <c r="AP77" s="901">
        <v>3990</v>
      </c>
      <c r="AQ77" s="900"/>
      <c r="AR77" s="900"/>
      <c r="AS77" s="900"/>
      <c r="AT77" s="850"/>
      <c r="AU77" s="901">
        <v>84</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290</v>
      </c>
      <c r="AG109" s="915"/>
      <c r="AH109" s="915"/>
      <c r="AI109" s="915"/>
      <c r="AJ109" s="916"/>
      <c r="AK109" s="914" t="s">
        <v>289</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290</v>
      </c>
      <c r="BW109" s="915"/>
      <c r="BX109" s="915"/>
      <c r="BY109" s="915"/>
      <c r="BZ109" s="916"/>
      <c r="CA109" s="914" t="s">
        <v>289</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290</v>
      </c>
      <c r="DM109" s="915"/>
      <c r="DN109" s="915"/>
      <c r="DO109" s="915"/>
      <c r="DP109" s="916"/>
      <c r="DQ109" s="914" t="s">
        <v>289</v>
      </c>
      <c r="DR109" s="915"/>
      <c r="DS109" s="915"/>
      <c r="DT109" s="915"/>
      <c r="DU109" s="916"/>
      <c r="DV109" s="914" t="s">
        <v>407</v>
      </c>
      <c r="DW109" s="915"/>
      <c r="DX109" s="915"/>
      <c r="DY109" s="915"/>
      <c r="DZ109" s="917"/>
    </row>
    <row r="110" spans="1:131" s="199" customFormat="1" ht="26.25" customHeight="1" x14ac:dyDescent="0.15">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857039</v>
      </c>
      <c r="AB110" s="922"/>
      <c r="AC110" s="922"/>
      <c r="AD110" s="922"/>
      <c r="AE110" s="923"/>
      <c r="AF110" s="924">
        <v>734050</v>
      </c>
      <c r="AG110" s="922"/>
      <c r="AH110" s="922"/>
      <c r="AI110" s="922"/>
      <c r="AJ110" s="923"/>
      <c r="AK110" s="924">
        <v>771307</v>
      </c>
      <c r="AL110" s="922"/>
      <c r="AM110" s="922"/>
      <c r="AN110" s="922"/>
      <c r="AO110" s="923"/>
      <c r="AP110" s="925">
        <v>17.899999999999999</v>
      </c>
      <c r="AQ110" s="926"/>
      <c r="AR110" s="926"/>
      <c r="AS110" s="926"/>
      <c r="AT110" s="927"/>
      <c r="AU110" s="928" t="s">
        <v>62</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6859504</v>
      </c>
      <c r="BR110" s="957"/>
      <c r="BS110" s="957"/>
      <c r="BT110" s="957"/>
      <c r="BU110" s="957"/>
      <c r="BV110" s="957">
        <v>6364969</v>
      </c>
      <c r="BW110" s="957"/>
      <c r="BX110" s="957"/>
      <c r="BY110" s="957"/>
      <c r="BZ110" s="957"/>
      <c r="CA110" s="957">
        <v>6144981</v>
      </c>
      <c r="CB110" s="957"/>
      <c r="CC110" s="957"/>
      <c r="CD110" s="957"/>
      <c r="CE110" s="957"/>
      <c r="CF110" s="971">
        <v>142.4</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5466580</v>
      </c>
      <c r="BR112" s="950"/>
      <c r="BS112" s="950"/>
      <c r="BT112" s="950"/>
      <c r="BU112" s="950"/>
      <c r="BV112" s="950">
        <v>5130527</v>
      </c>
      <c r="BW112" s="950"/>
      <c r="BX112" s="950"/>
      <c r="BY112" s="950"/>
      <c r="BZ112" s="950"/>
      <c r="CA112" s="950">
        <v>4883062</v>
      </c>
      <c r="CB112" s="950"/>
      <c r="CC112" s="950"/>
      <c r="CD112" s="950"/>
      <c r="CE112" s="950"/>
      <c r="CF112" s="944">
        <v>113.2</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372339</v>
      </c>
      <c r="AB113" s="964"/>
      <c r="AC113" s="964"/>
      <c r="AD113" s="964"/>
      <c r="AE113" s="965"/>
      <c r="AF113" s="966">
        <v>368984</v>
      </c>
      <c r="AG113" s="964"/>
      <c r="AH113" s="964"/>
      <c r="AI113" s="964"/>
      <c r="AJ113" s="965"/>
      <c r="AK113" s="966">
        <v>338125</v>
      </c>
      <c r="AL113" s="964"/>
      <c r="AM113" s="964"/>
      <c r="AN113" s="964"/>
      <c r="AO113" s="965"/>
      <c r="AP113" s="967">
        <v>7.8</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797163</v>
      </c>
      <c r="BR113" s="950"/>
      <c r="BS113" s="950"/>
      <c r="BT113" s="950"/>
      <c r="BU113" s="950"/>
      <c r="BV113" s="950">
        <v>693095</v>
      </c>
      <c r="BW113" s="950"/>
      <c r="BX113" s="950"/>
      <c r="BY113" s="950"/>
      <c r="BZ113" s="950"/>
      <c r="CA113" s="950">
        <v>566224</v>
      </c>
      <c r="CB113" s="950"/>
      <c r="CC113" s="950"/>
      <c r="CD113" s="950"/>
      <c r="CE113" s="950"/>
      <c r="CF113" s="944">
        <v>13.1</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147684</v>
      </c>
      <c r="AB114" s="989"/>
      <c r="AC114" s="989"/>
      <c r="AD114" s="989"/>
      <c r="AE114" s="990"/>
      <c r="AF114" s="991">
        <v>144921</v>
      </c>
      <c r="AG114" s="989"/>
      <c r="AH114" s="989"/>
      <c r="AI114" s="989"/>
      <c r="AJ114" s="990"/>
      <c r="AK114" s="991">
        <v>132264</v>
      </c>
      <c r="AL114" s="989"/>
      <c r="AM114" s="989"/>
      <c r="AN114" s="989"/>
      <c r="AO114" s="990"/>
      <c r="AP114" s="992">
        <v>3.1</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1191032</v>
      </c>
      <c r="BR114" s="950"/>
      <c r="BS114" s="950"/>
      <c r="BT114" s="950"/>
      <c r="BU114" s="950"/>
      <c r="BV114" s="950">
        <v>1157982</v>
      </c>
      <c r="BW114" s="950"/>
      <c r="BX114" s="950"/>
      <c r="BY114" s="950"/>
      <c r="BZ114" s="950"/>
      <c r="CA114" s="950">
        <v>1133891</v>
      </c>
      <c r="CB114" s="950"/>
      <c r="CC114" s="950"/>
      <c r="CD114" s="950"/>
      <c r="CE114" s="950"/>
      <c r="CF114" s="944">
        <v>26.3</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113</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v>538879</v>
      </c>
      <c r="BR115" s="950"/>
      <c r="BS115" s="950"/>
      <c r="BT115" s="950"/>
      <c r="BU115" s="950"/>
      <c r="BV115" s="950">
        <v>585426</v>
      </c>
      <c r="BW115" s="950"/>
      <c r="BX115" s="950"/>
      <c r="BY115" s="950"/>
      <c r="BZ115" s="950"/>
      <c r="CA115" s="950">
        <v>583675</v>
      </c>
      <c r="CB115" s="950"/>
      <c r="CC115" s="950"/>
      <c r="CD115" s="950"/>
      <c r="CE115" s="950"/>
      <c r="CF115" s="944">
        <v>13.5</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176</v>
      </c>
      <c r="AB116" s="989"/>
      <c r="AC116" s="989"/>
      <c r="AD116" s="989"/>
      <c r="AE116" s="990"/>
      <c r="AF116" s="991">
        <v>213</v>
      </c>
      <c r="AG116" s="989"/>
      <c r="AH116" s="989"/>
      <c r="AI116" s="989"/>
      <c r="AJ116" s="990"/>
      <c r="AK116" s="991">
        <v>6</v>
      </c>
      <c r="AL116" s="989"/>
      <c r="AM116" s="989"/>
      <c r="AN116" s="989"/>
      <c r="AO116" s="990"/>
      <c r="AP116" s="992">
        <v>0</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173</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1377238</v>
      </c>
      <c r="AB117" s="1007"/>
      <c r="AC117" s="1007"/>
      <c r="AD117" s="1007"/>
      <c r="AE117" s="1008"/>
      <c r="AF117" s="1009">
        <v>1248168</v>
      </c>
      <c r="AG117" s="1007"/>
      <c r="AH117" s="1007"/>
      <c r="AI117" s="1007"/>
      <c r="AJ117" s="1008"/>
      <c r="AK117" s="1009">
        <v>1241702</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290</v>
      </c>
      <c r="AG118" s="915"/>
      <c r="AH118" s="915"/>
      <c r="AI118" s="915"/>
      <c r="AJ118" s="916"/>
      <c r="AK118" s="914" t="s">
        <v>289</v>
      </c>
      <c r="AL118" s="915"/>
      <c r="AM118" s="915"/>
      <c r="AN118" s="915"/>
      <c r="AO118" s="916"/>
      <c r="AP118" s="1001" t="s">
        <v>407</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173</v>
      </c>
      <c r="BA119" s="230"/>
      <c r="BB119" s="230"/>
      <c r="BC119" s="230"/>
      <c r="BD119" s="230"/>
      <c r="BE119" s="230"/>
      <c r="BF119" s="230"/>
      <c r="BG119" s="230"/>
      <c r="BH119" s="230"/>
      <c r="BI119" s="230"/>
      <c r="BJ119" s="230"/>
      <c r="BK119" s="230"/>
      <c r="BL119" s="230"/>
      <c r="BM119" s="230"/>
      <c r="BN119" s="230"/>
      <c r="BO119" s="1005" t="s">
        <v>437</v>
      </c>
      <c r="BP119" s="1036"/>
      <c r="BQ119" s="1027">
        <v>14853158</v>
      </c>
      <c r="BR119" s="1028"/>
      <c r="BS119" s="1028"/>
      <c r="BT119" s="1028"/>
      <c r="BU119" s="1028"/>
      <c r="BV119" s="1028">
        <v>13931999</v>
      </c>
      <c r="BW119" s="1028"/>
      <c r="BX119" s="1028"/>
      <c r="BY119" s="1028"/>
      <c r="BZ119" s="1028"/>
      <c r="CA119" s="1028">
        <v>13311833</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5692396</v>
      </c>
      <c r="BR120" s="957"/>
      <c r="BS120" s="957"/>
      <c r="BT120" s="957"/>
      <c r="BU120" s="957"/>
      <c r="BV120" s="957">
        <v>5794822</v>
      </c>
      <c r="BW120" s="957"/>
      <c r="BX120" s="957"/>
      <c r="BY120" s="957"/>
      <c r="BZ120" s="957"/>
      <c r="CA120" s="957">
        <v>6226432</v>
      </c>
      <c r="CB120" s="957"/>
      <c r="CC120" s="957"/>
      <c r="CD120" s="957"/>
      <c r="CE120" s="957"/>
      <c r="CF120" s="971">
        <v>144.30000000000001</v>
      </c>
      <c r="CG120" s="972"/>
      <c r="CH120" s="972"/>
      <c r="CI120" s="972"/>
      <c r="CJ120" s="972"/>
      <c r="CK120" s="1037" t="s">
        <v>441</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v>5466580</v>
      </c>
      <c r="DH120" s="957"/>
      <c r="DI120" s="957"/>
      <c r="DJ120" s="957"/>
      <c r="DK120" s="957"/>
      <c r="DL120" s="957">
        <v>5051421</v>
      </c>
      <c r="DM120" s="957"/>
      <c r="DN120" s="957"/>
      <c r="DO120" s="957"/>
      <c r="DP120" s="957"/>
      <c r="DQ120" s="957">
        <v>4883062</v>
      </c>
      <c r="DR120" s="957"/>
      <c r="DS120" s="957"/>
      <c r="DT120" s="957"/>
      <c r="DU120" s="957"/>
      <c r="DV120" s="958">
        <v>113.2</v>
      </c>
      <c r="DW120" s="958"/>
      <c r="DX120" s="958"/>
      <c r="DY120" s="958"/>
      <c r="DZ120" s="959"/>
    </row>
    <row r="121" spans="1:130" s="199" customFormat="1" ht="26.25" customHeight="1" x14ac:dyDescent="0.15">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3192353</v>
      </c>
      <c r="BR121" s="950"/>
      <c r="BS121" s="950"/>
      <c r="BT121" s="950"/>
      <c r="BU121" s="950"/>
      <c r="BV121" s="950">
        <v>2998501</v>
      </c>
      <c r="BW121" s="950"/>
      <c r="BX121" s="950"/>
      <c r="BY121" s="950"/>
      <c r="BZ121" s="950"/>
      <c r="CA121" s="950">
        <v>2791824</v>
      </c>
      <c r="CB121" s="950"/>
      <c r="CC121" s="950"/>
      <c r="CD121" s="950"/>
      <c r="CE121" s="950"/>
      <c r="CF121" s="944">
        <v>64.7</v>
      </c>
      <c r="CG121" s="945"/>
      <c r="CH121" s="945"/>
      <c r="CI121" s="945"/>
      <c r="CJ121" s="945"/>
      <c r="CK121" s="1040"/>
      <c r="CL121" s="1041"/>
      <c r="CM121" s="1041"/>
      <c r="CN121" s="1041"/>
      <c r="CO121" s="1042"/>
      <c r="CP121" s="1050" t="s">
        <v>444</v>
      </c>
      <c r="CQ121" s="1051"/>
      <c r="CR121" s="1051"/>
      <c r="CS121" s="1051"/>
      <c r="CT121" s="1051"/>
      <c r="CU121" s="1051"/>
      <c r="CV121" s="1051"/>
      <c r="CW121" s="1051"/>
      <c r="CX121" s="1051"/>
      <c r="CY121" s="1051"/>
      <c r="CZ121" s="1051"/>
      <c r="DA121" s="1051"/>
      <c r="DB121" s="1051"/>
      <c r="DC121" s="1051"/>
      <c r="DD121" s="1051"/>
      <c r="DE121" s="1051"/>
      <c r="DF121" s="1052"/>
      <c r="DG121" s="949" t="s">
        <v>113</v>
      </c>
      <c r="DH121" s="950"/>
      <c r="DI121" s="950"/>
      <c r="DJ121" s="950"/>
      <c r="DK121" s="950"/>
      <c r="DL121" s="950">
        <v>79106</v>
      </c>
      <c r="DM121" s="950"/>
      <c r="DN121" s="950"/>
      <c r="DO121" s="950"/>
      <c r="DP121" s="950"/>
      <c r="DQ121" s="950" t="s">
        <v>113</v>
      </c>
      <c r="DR121" s="950"/>
      <c r="DS121" s="950"/>
      <c r="DT121" s="950"/>
      <c r="DU121" s="950"/>
      <c r="DV121" s="951" t="s">
        <v>113</v>
      </c>
      <c r="DW121" s="951"/>
      <c r="DX121" s="951"/>
      <c r="DY121" s="951"/>
      <c r="DZ121" s="952"/>
    </row>
    <row r="122" spans="1:130" s="199" customFormat="1" ht="26.25" customHeight="1" x14ac:dyDescent="0.15">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9759382</v>
      </c>
      <c r="BR122" s="1028"/>
      <c r="BS122" s="1028"/>
      <c r="BT122" s="1028"/>
      <c r="BU122" s="1028"/>
      <c r="BV122" s="1028">
        <v>8853754</v>
      </c>
      <c r="BW122" s="1028"/>
      <c r="BX122" s="1028"/>
      <c r="BY122" s="1028"/>
      <c r="BZ122" s="1028"/>
      <c r="CA122" s="1028">
        <v>9310504</v>
      </c>
      <c r="CB122" s="1028"/>
      <c r="CC122" s="1028"/>
      <c r="CD122" s="1028"/>
      <c r="CE122" s="1028"/>
      <c r="CF122" s="1048">
        <v>215.8</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x14ac:dyDescent="0.15">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173</v>
      </c>
      <c r="BA123" s="230"/>
      <c r="BB123" s="230"/>
      <c r="BC123" s="230"/>
      <c r="BD123" s="230"/>
      <c r="BE123" s="230"/>
      <c r="BF123" s="230"/>
      <c r="BG123" s="230"/>
      <c r="BH123" s="230"/>
      <c r="BI123" s="230"/>
      <c r="BJ123" s="230"/>
      <c r="BK123" s="230"/>
      <c r="BL123" s="230"/>
      <c r="BM123" s="230"/>
      <c r="BN123" s="230"/>
      <c r="BO123" s="1005" t="s">
        <v>446</v>
      </c>
      <c r="BP123" s="1036"/>
      <c r="BQ123" s="1095">
        <v>18644131</v>
      </c>
      <c r="BR123" s="1096"/>
      <c r="BS123" s="1096"/>
      <c r="BT123" s="1096"/>
      <c r="BU123" s="1096"/>
      <c r="BV123" s="1096">
        <v>17647077</v>
      </c>
      <c r="BW123" s="1096"/>
      <c r="BX123" s="1096"/>
      <c r="BY123" s="1096"/>
      <c r="BZ123" s="1096"/>
      <c r="CA123" s="1096">
        <v>18328760</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v>538879</v>
      </c>
      <c r="DH126" s="950"/>
      <c r="DI126" s="950"/>
      <c r="DJ126" s="950"/>
      <c r="DK126" s="950"/>
      <c r="DL126" s="950">
        <v>585426</v>
      </c>
      <c r="DM126" s="950"/>
      <c r="DN126" s="950"/>
      <c r="DO126" s="950"/>
      <c r="DP126" s="950"/>
      <c r="DQ126" s="950">
        <v>583675</v>
      </c>
      <c r="DR126" s="950"/>
      <c r="DS126" s="950"/>
      <c r="DT126" s="950"/>
      <c r="DU126" s="950"/>
      <c r="DV126" s="951">
        <v>13.5</v>
      </c>
      <c r="DW126" s="951"/>
      <c r="DX126" s="951"/>
      <c r="DY126" s="951"/>
      <c r="DZ126" s="952"/>
    </row>
    <row r="127" spans="1:130" s="199" customFormat="1" ht="26.25" customHeight="1" x14ac:dyDescent="0.15">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289489</v>
      </c>
      <c r="AB128" s="1078"/>
      <c r="AC128" s="1078"/>
      <c r="AD128" s="1078"/>
      <c r="AE128" s="1079"/>
      <c r="AF128" s="1080">
        <v>245356</v>
      </c>
      <c r="AG128" s="1078"/>
      <c r="AH128" s="1078"/>
      <c r="AI128" s="1078"/>
      <c r="AJ128" s="1079"/>
      <c r="AK128" s="1080">
        <v>243745</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113</v>
      </c>
      <c r="BG128" s="1085"/>
      <c r="BH128" s="1085"/>
      <c r="BI128" s="1085"/>
      <c r="BJ128" s="1085"/>
      <c r="BK128" s="1085"/>
      <c r="BL128" s="1086"/>
      <c r="BM128" s="1084">
        <v>14.9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5057208</v>
      </c>
      <c r="AB129" s="989"/>
      <c r="AC129" s="989"/>
      <c r="AD129" s="989"/>
      <c r="AE129" s="990"/>
      <c r="AF129" s="991">
        <v>5077169</v>
      </c>
      <c r="AG129" s="989"/>
      <c r="AH129" s="989"/>
      <c r="AI129" s="989"/>
      <c r="AJ129" s="990"/>
      <c r="AK129" s="991">
        <v>5154217</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113</v>
      </c>
      <c r="BG129" s="1099"/>
      <c r="BH129" s="1099"/>
      <c r="BI129" s="1099"/>
      <c r="BJ129" s="1099"/>
      <c r="BK129" s="1099"/>
      <c r="BL129" s="1100"/>
      <c r="BM129" s="1098">
        <v>19.899999999999999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899228</v>
      </c>
      <c r="AB130" s="989"/>
      <c r="AC130" s="989"/>
      <c r="AD130" s="989"/>
      <c r="AE130" s="990"/>
      <c r="AF130" s="991">
        <v>848505</v>
      </c>
      <c r="AG130" s="989"/>
      <c r="AH130" s="989"/>
      <c r="AI130" s="989"/>
      <c r="AJ130" s="990"/>
      <c r="AK130" s="991">
        <v>839494</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3.9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4157980</v>
      </c>
      <c r="AB131" s="1014"/>
      <c r="AC131" s="1014"/>
      <c r="AD131" s="1014"/>
      <c r="AE131" s="1015"/>
      <c r="AF131" s="1013">
        <v>4228664</v>
      </c>
      <c r="AG131" s="1014"/>
      <c r="AH131" s="1014"/>
      <c r="AI131" s="1014"/>
      <c r="AJ131" s="1015"/>
      <c r="AK131" s="1013">
        <v>4314723</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4.5339563920000003</v>
      </c>
      <c r="AB132" s="1130"/>
      <c r="AC132" s="1130"/>
      <c r="AD132" s="1130"/>
      <c r="AE132" s="1131"/>
      <c r="AF132" s="1132">
        <v>3.6490721420000001</v>
      </c>
      <c r="AG132" s="1130"/>
      <c r="AH132" s="1130"/>
      <c r="AI132" s="1130"/>
      <c r="AJ132" s="1131"/>
      <c r="AK132" s="1132">
        <v>3.6726111970000002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8.1</v>
      </c>
      <c r="AB133" s="1113"/>
      <c r="AC133" s="1113"/>
      <c r="AD133" s="1113"/>
      <c r="AE133" s="1114"/>
      <c r="AF133" s="1112">
        <v>5.5</v>
      </c>
      <c r="AG133" s="1113"/>
      <c r="AH133" s="1113"/>
      <c r="AI133" s="1113"/>
      <c r="AJ133" s="1114"/>
      <c r="AK133" s="1112">
        <v>3.9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0" t="s">
        <v>474</v>
      </c>
      <c r="L7" s="256"/>
      <c r="M7" s="257" t="s">
        <v>475</v>
      </c>
      <c r="N7" s="258"/>
    </row>
    <row r="8" spans="1:16" x14ac:dyDescent="0.15">
      <c r="A8" s="250"/>
      <c r="B8" s="246"/>
      <c r="C8" s="246"/>
      <c r="D8" s="246"/>
      <c r="E8" s="246"/>
      <c r="F8" s="246"/>
      <c r="G8" s="259"/>
      <c r="H8" s="260"/>
      <c r="I8" s="260"/>
      <c r="J8" s="261"/>
      <c r="K8" s="1151"/>
      <c r="L8" s="262" t="s">
        <v>476</v>
      </c>
      <c r="M8" s="263" t="s">
        <v>477</v>
      </c>
      <c r="N8" s="264" t="s">
        <v>478</v>
      </c>
    </row>
    <row r="9" spans="1:16" x14ac:dyDescent="0.15">
      <c r="A9" s="250"/>
      <c r="B9" s="246"/>
      <c r="C9" s="246"/>
      <c r="D9" s="246"/>
      <c r="E9" s="246"/>
      <c r="F9" s="246"/>
      <c r="G9" s="1152" t="s">
        <v>479</v>
      </c>
      <c r="H9" s="1153"/>
      <c r="I9" s="1153"/>
      <c r="J9" s="1154"/>
      <c r="K9" s="265">
        <v>1289373</v>
      </c>
      <c r="L9" s="266">
        <v>54514</v>
      </c>
      <c r="M9" s="267">
        <v>55845</v>
      </c>
      <c r="N9" s="268">
        <v>-2.4</v>
      </c>
    </row>
    <row r="10" spans="1:16" x14ac:dyDescent="0.15">
      <c r="A10" s="250"/>
      <c r="B10" s="246"/>
      <c r="C10" s="246"/>
      <c r="D10" s="246"/>
      <c r="E10" s="246"/>
      <c r="F10" s="246"/>
      <c r="G10" s="1152" t="s">
        <v>480</v>
      </c>
      <c r="H10" s="1153"/>
      <c r="I10" s="1153"/>
      <c r="J10" s="1154"/>
      <c r="K10" s="269">
        <v>189480</v>
      </c>
      <c r="L10" s="270">
        <v>8011</v>
      </c>
      <c r="M10" s="271">
        <v>5607</v>
      </c>
      <c r="N10" s="272">
        <v>42.9</v>
      </c>
    </row>
    <row r="11" spans="1:16" ht="13.5" customHeight="1" x14ac:dyDescent="0.15">
      <c r="A11" s="250"/>
      <c r="B11" s="246"/>
      <c r="C11" s="246"/>
      <c r="D11" s="246"/>
      <c r="E11" s="246"/>
      <c r="F11" s="246"/>
      <c r="G11" s="1152" t="s">
        <v>481</v>
      </c>
      <c r="H11" s="1153"/>
      <c r="I11" s="1153"/>
      <c r="J11" s="1154"/>
      <c r="K11" s="269">
        <v>257978</v>
      </c>
      <c r="L11" s="270">
        <v>10907</v>
      </c>
      <c r="M11" s="271">
        <v>8384</v>
      </c>
      <c r="N11" s="272">
        <v>30.1</v>
      </c>
    </row>
    <row r="12" spans="1:16" ht="13.5" customHeight="1" x14ac:dyDescent="0.15">
      <c r="A12" s="250"/>
      <c r="B12" s="246"/>
      <c r="C12" s="246"/>
      <c r="D12" s="246"/>
      <c r="E12" s="246"/>
      <c r="F12" s="246"/>
      <c r="G12" s="1152" t="s">
        <v>482</v>
      </c>
      <c r="H12" s="1153"/>
      <c r="I12" s="1153"/>
      <c r="J12" s="1154"/>
      <c r="K12" s="269" t="s">
        <v>483</v>
      </c>
      <c r="L12" s="270" t="s">
        <v>483</v>
      </c>
      <c r="M12" s="271">
        <v>147</v>
      </c>
      <c r="N12" s="272" t="s">
        <v>483</v>
      </c>
    </row>
    <row r="13" spans="1:16" ht="13.5" customHeight="1" x14ac:dyDescent="0.15">
      <c r="A13" s="250"/>
      <c r="B13" s="246"/>
      <c r="C13" s="246"/>
      <c r="D13" s="246"/>
      <c r="E13" s="246"/>
      <c r="F13" s="246"/>
      <c r="G13" s="1152" t="s">
        <v>484</v>
      </c>
      <c r="H13" s="1153"/>
      <c r="I13" s="1153"/>
      <c r="J13" s="1154"/>
      <c r="K13" s="269" t="s">
        <v>483</v>
      </c>
      <c r="L13" s="270" t="s">
        <v>483</v>
      </c>
      <c r="M13" s="271">
        <v>6</v>
      </c>
      <c r="N13" s="272" t="s">
        <v>483</v>
      </c>
    </row>
    <row r="14" spans="1:16" ht="13.5" customHeight="1" x14ac:dyDescent="0.15">
      <c r="A14" s="250"/>
      <c r="B14" s="246"/>
      <c r="C14" s="246"/>
      <c r="D14" s="246"/>
      <c r="E14" s="246"/>
      <c r="F14" s="246"/>
      <c r="G14" s="1152" t="s">
        <v>485</v>
      </c>
      <c r="H14" s="1153"/>
      <c r="I14" s="1153"/>
      <c r="J14" s="1154"/>
      <c r="K14" s="269">
        <v>50129</v>
      </c>
      <c r="L14" s="270">
        <v>2119</v>
      </c>
      <c r="M14" s="271">
        <v>2653</v>
      </c>
      <c r="N14" s="272">
        <v>-20.100000000000001</v>
      </c>
    </row>
    <row r="15" spans="1:16" ht="13.5" customHeight="1" x14ac:dyDescent="0.15">
      <c r="A15" s="250"/>
      <c r="B15" s="246"/>
      <c r="C15" s="246"/>
      <c r="D15" s="246"/>
      <c r="E15" s="246"/>
      <c r="F15" s="246"/>
      <c r="G15" s="1152" t="s">
        <v>486</v>
      </c>
      <c r="H15" s="1153"/>
      <c r="I15" s="1153"/>
      <c r="J15" s="1154"/>
      <c r="K15" s="269" t="s">
        <v>483</v>
      </c>
      <c r="L15" s="270" t="s">
        <v>483</v>
      </c>
      <c r="M15" s="271">
        <v>1240</v>
      </c>
      <c r="N15" s="272" t="s">
        <v>483</v>
      </c>
    </row>
    <row r="16" spans="1:16" x14ac:dyDescent="0.15">
      <c r="A16" s="250"/>
      <c r="B16" s="246"/>
      <c r="C16" s="246"/>
      <c r="D16" s="246"/>
      <c r="E16" s="246"/>
      <c r="F16" s="246"/>
      <c r="G16" s="1155" t="s">
        <v>487</v>
      </c>
      <c r="H16" s="1156"/>
      <c r="I16" s="1156"/>
      <c r="J16" s="1157"/>
      <c r="K16" s="270">
        <v>-149560</v>
      </c>
      <c r="L16" s="270">
        <v>-6323</v>
      </c>
      <c r="M16" s="271">
        <v>-5294</v>
      </c>
      <c r="N16" s="272">
        <v>19.399999999999999</v>
      </c>
    </row>
    <row r="17" spans="1:16" x14ac:dyDescent="0.15">
      <c r="A17" s="250"/>
      <c r="B17" s="246"/>
      <c r="C17" s="246"/>
      <c r="D17" s="246"/>
      <c r="E17" s="246"/>
      <c r="F17" s="246"/>
      <c r="G17" s="1155" t="s">
        <v>173</v>
      </c>
      <c r="H17" s="1156"/>
      <c r="I17" s="1156"/>
      <c r="J17" s="1157"/>
      <c r="K17" s="270">
        <v>1637400</v>
      </c>
      <c r="L17" s="270">
        <v>69229</v>
      </c>
      <c r="M17" s="271">
        <v>68586</v>
      </c>
      <c r="N17" s="272">
        <v>0.9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47" t="s">
        <v>492</v>
      </c>
      <c r="H21" s="1148"/>
      <c r="I21" s="1148"/>
      <c r="J21" s="1149"/>
      <c r="K21" s="282">
        <v>6.17</v>
      </c>
      <c r="L21" s="283">
        <v>6.42</v>
      </c>
      <c r="M21" s="284">
        <v>-0.25</v>
      </c>
      <c r="N21" s="251"/>
      <c r="O21" s="285"/>
      <c r="P21" s="281"/>
    </row>
    <row r="22" spans="1:16" s="286" customFormat="1" x14ac:dyDescent="0.15">
      <c r="A22" s="281"/>
      <c r="B22" s="251"/>
      <c r="C22" s="251"/>
      <c r="D22" s="251"/>
      <c r="E22" s="251"/>
      <c r="F22" s="251"/>
      <c r="G22" s="1147" t="s">
        <v>493</v>
      </c>
      <c r="H22" s="1148"/>
      <c r="I22" s="1148"/>
      <c r="J22" s="1149"/>
      <c r="K22" s="287">
        <v>93.4</v>
      </c>
      <c r="L22" s="288">
        <v>97.3</v>
      </c>
      <c r="M22" s="289">
        <v>-3.9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0" t="s">
        <v>474</v>
      </c>
      <c r="L30" s="256"/>
      <c r="M30" s="257" t="s">
        <v>475</v>
      </c>
      <c r="N30" s="258"/>
    </row>
    <row r="31" spans="1:16" x14ac:dyDescent="0.15">
      <c r="A31" s="250"/>
      <c r="B31" s="246"/>
      <c r="C31" s="246"/>
      <c r="D31" s="246"/>
      <c r="E31" s="246"/>
      <c r="F31" s="246"/>
      <c r="G31" s="259"/>
      <c r="H31" s="260"/>
      <c r="I31" s="260"/>
      <c r="J31" s="261"/>
      <c r="K31" s="1151"/>
      <c r="L31" s="262" t="s">
        <v>476</v>
      </c>
      <c r="M31" s="263" t="s">
        <v>477</v>
      </c>
      <c r="N31" s="264" t="s">
        <v>478</v>
      </c>
    </row>
    <row r="32" spans="1:16" ht="27" customHeight="1" x14ac:dyDescent="0.15">
      <c r="A32" s="250"/>
      <c r="B32" s="246"/>
      <c r="C32" s="246"/>
      <c r="D32" s="246"/>
      <c r="E32" s="246"/>
      <c r="F32" s="246"/>
      <c r="G32" s="1163" t="s">
        <v>497</v>
      </c>
      <c r="H32" s="1164"/>
      <c r="I32" s="1164"/>
      <c r="J32" s="1165"/>
      <c r="K32" s="296">
        <v>771307</v>
      </c>
      <c r="L32" s="296">
        <v>32611</v>
      </c>
      <c r="M32" s="297">
        <v>31128</v>
      </c>
      <c r="N32" s="298">
        <v>4.8</v>
      </c>
    </row>
    <row r="33" spans="1:16" ht="13.5" customHeight="1" x14ac:dyDescent="0.15">
      <c r="A33" s="250"/>
      <c r="B33" s="246"/>
      <c r="C33" s="246"/>
      <c r="D33" s="246"/>
      <c r="E33" s="246"/>
      <c r="F33" s="246"/>
      <c r="G33" s="1163" t="s">
        <v>498</v>
      </c>
      <c r="H33" s="1164"/>
      <c r="I33" s="1164"/>
      <c r="J33" s="1165"/>
      <c r="K33" s="296" t="s">
        <v>483</v>
      </c>
      <c r="L33" s="296" t="s">
        <v>483</v>
      </c>
      <c r="M33" s="297" t="s">
        <v>483</v>
      </c>
      <c r="N33" s="298" t="s">
        <v>483</v>
      </c>
    </row>
    <row r="34" spans="1:16" ht="27" customHeight="1" x14ac:dyDescent="0.15">
      <c r="A34" s="250"/>
      <c r="B34" s="246"/>
      <c r="C34" s="246"/>
      <c r="D34" s="246"/>
      <c r="E34" s="246"/>
      <c r="F34" s="246"/>
      <c r="G34" s="1163" t="s">
        <v>499</v>
      </c>
      <c r="H34" s="1164"/>
      <c r="I34" s="1164"/>
      <c r="J34" s="1165"/>
      <c r="K34" s="296" t="s">
        <v>483</v>
      </c>
      <c r="L34" s="296" t="s">
        <v>483</v>
      </c>
      <c r="M34" s="297" t="s">
        <v>483</v>
      </c>
      <c r="N34" s="298" t="s">
        <v>483</v>
      </c>
    </row>
    <row r="35" spans="1:16" ht="27" customHeight="1" x14ac:dyDescent="0.15">
      <c r="A35" s="250"/>
      <c r="B35" s="246"/>
      <c r="C35" s="246"/>
      <c r="D35" s="246"/>
      <c r="E35" s="246"/>
      <c r="F35" s="246"/>
      <c r="G35" s="1163" t="s">
        <v>500</v>
      </c>
      <c r="H35" s="1164"/>
      <c r="I35" s="1164"/>
      <c r="J35" s="1165"/>
      <c r="K35" s="296">
        <v>338125</v>
      </c>
      <c r="L35" s="296">
        <v>14296</v>
      </c>
      <c r="M35" s="297">
        <v>9784</v>
      </c>
      <c r="N35" s="298">
        <v>46.1</v>
      </c>
    </row>
    <row r="36" spans="1:16" ht="27" customHeight="1" x14ac:dyDescent="0.15">
      <c r="A36" s="250"/>
      <c r="B36" s="246"/>
      <c r="C36" s="246"/>
      <c r="D36" s="246"/>
      <c r="E36" s="246"/>
      <c r="F36" s="246"/>
      <c r="G36" s="1163" t="s">
        <v>501</v>
      </c>
      <c r="H36" s="1164"/>
      <c r="I36" s="1164"/>
      <c r="J36" s="1165"/>
      <c r="K36" s="296">
        <v>132264</v>
      </c>
      <c r="L36" s="296">
        <v>5592</v>
      </c>
      <c r="M36" s="297">
        <v>2611</v>
      </c>
      <c r="N36" s="298">
        <v>114.2</v>
      </c>
    </row>
    <row r="37" spans="1:16" ht="13.5" customHeight="1" x14ac:dyDescent="0.15">
      <c r="A37" s="250"/>
      <c r="B37" s="246"/>
      <c r="C37" s="246"/>
      <c r="D37" s="246"/>
      <c r="E37" s="246"/>
      <c r="F37" s="246"/>
      <c r="G37" s="1163" t="s">
        <v>502</v>
      </c>
      <c r="H37" s="1164"/>
      <c r="I37" s="1164"/>
      <c r="J37" s="1165"/>
      <c r="K37" s="296" t="s">
        <v>483</v>
      </c>
      <c r="L37" s="296" t="s">
        <v>483</v>
      </c>
      <c r="M37" s="297">
        <v>1177</v>
      </c>
      <c r="N37" s="298" t="s">
        <v>483</v>
      </c>
    </row>
    <row r="38" spans="1:16" ht="27" customHeight="1" x14ac:dyDescent="0.15">
      <c r="A38" s="250"/>
      <c r="B38" s="246"/>
      <c r="C38" s="246"/>
      <c r="D38" s="246"/>
      <c r="E38" s="246"/>
      <c r="F38" s="246"/>
      <c r="G38" s="1166" t="s">
        <v>503</v>
      </c>
      <c r="H38" s="1167"/>
      <c r="I38" s="1167"/>
      <c r="J38" s="1168"/>
      <c r="K38" s="299">
        <v>6</v>
      </c>
      <c r="L38" s="299">
        <v>0</v>
      </c>
      <c r="M38" s="300">
        <v>1</v>
      </c>
      <c r="N38" s="301">
        <v>-100</v>
      </c>
      <c r="O38" s="295"/>
    </row>
    <row r="39" spans="1:16" x14ac:dyDescent="0.15">
      <c r="A39" s="250"/>
      <c r="B39" s="246"/>
      <c r="C39" s="246"/>
      <c r="D39" s="246"/>
      <c r="E39" s="246"/>
      <c r="F39" s="246"/>
      <c r="G39" s="1166" t="s">
        <v>504</v>
      </c>
      <c r="H39" s="1167"/>
      <c r="I39" s="1167"/>
      <c r="J39" s="1168"/>
      <c r="K39" s="302">
        <v>-243745</v>
      </c>
      <c r="L39" s="302">
        <v>-10305</v>
      </c>
      <c r="M39" s="303">
        <v>-3247</v>
      </c>
      <c r="N39" s="304">
        <v>217.4</v>
      </c>
      <c r="O39" s="295"/>
    </row>
    <row r="40" spans="1:16" ht="27" customHeight="1" x14ac:dyDescent="0.15">
      <c r="A40" s="250"/>
      <c r="B40" s="246"/>
      <c r="C40" s="246"/>
      <c r="D40" s="246"/>
      <c r="E40" s="246"/>
      <c r="F40" s="246"/>
      <c r="G40" s="1163" t="s">
        <v>505</v>
      </c>
      <c r="H40" s="1164"/>
      <c r="I40" s="1164"/>
      <c r="J40" s="1165"/>
      <c r="K40" s="302">
        <v>-839494</v>
      </c>
      <c r="L40" s="302">
        <v>-35494</v>
      </c>
      <c r="M40" s="303">
        <v>-28558</v>
      </c>
      <c r="N40" s="304">
        <v>24.3</v>
      </c>
      <c r="O40" s="295"/>
    </row>
    <row r="41" spans="1:16" x14ac:dyDescent="0.15">
      <c r="A41" s="250"/>
      <c r="B41" s="246"/>
      <c r="C41" s="246"/>
      <c r="D41" s="246"/>
      <c r="E41" s="246"/>
      <c r="F41" s="246"/>
      <c r="G41" s="1169" t="s">
        <v>284</v>
      </c>
      <c r="H41" s="1170"/>
      <c r="I41" s="1170"/>
      <c r="J41" s="1171"/>
      <c r="K41" s="296">
        <v>158463</v>
      </c>
      <c r="L41" s="302">
        <v>6700</v>
      </c>
      <c r="M41" s="303">
        <v>12895</v>
      </c>
      <c r="N41" s="304">
        <v>-48</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58" t="s">
        <v>474</v>
      </c>
      <c r="J49" s="1160" t="s">
        <v>509</v>
      </c>
      <c r="K49" s="1161"/>
      <c r="L49" s="1161"/>
      <c r="M49" s="1161"/>
      <c r="N49" s="1162"/>
    </row>
    <row r="50" spans="1:14" x14ac:dyDescent="0.15">
      <c r="A50" s="250"/>
      <c r="B50" s="246"/>
      <c r="C50" s="246"/>
      <c r="D50" s="246"/>
      <c r="E50" s="246"/>
      <c r="F50" s="246"/>
      <c r="G50" s="314"/>
      <c r="H50" s="315"/>
      <c r="I50" s="1159"/>
      <c r="J50" s="316" t="s">
        <v>510</v>
      </c>
      <c r="K50" s="317" t="s">
        <v>511</v>
      </c>
      <c r="L50" s="318" t="s">
        <v>512</v>
      </c>
      <c r="M50" s="319" t="s">
        <v>513</v>
      </c>
      <c r="N50" s="320" t="s">
        <v>514</v>
      </c>
    </row>
    <row r="51" spans="1:14" x14ac:dyDescent="0.15">
      <c r="A51" s="250"/>
      <c r="B51" s="246"/>
      <c r="C51" s="246"/>
      <c r="D51" s="246"/>
      <c r="E51" s="246"/>
      <c r="F51" s="246"/>
      <c r="G51" s="312" t="s">
        <v>515</v>
      </c>
      <c r="H51" s="313"/>
      <c r="I51" s="321">
        <v>80444</v>
      </c>
      <c r="J51" s="322">
        <v>3495</v>
      </c>
      <c r="K51" s="323">
        <v>-64</v>
      </c>
      <c r="L51" s="324">
        <v>46819</v>
      </c>
      <c r="M51" s="325">
        <v>9.3000000000000007</v>
      </c>
      <c r="N51" s="326">
        <v>-73.3</v>
      </c>
    </row>
    <row r="52" spans="1:14" x14ac:dyDescent="0.15">
      <c r="A52" s="250"/>
      <c r="B52" s="246"/>
      <c r="C52" s="246"/>
      <c r="D52" s="246"/>
      <c r="E52" s="246"/>
      <c r="F52" s="246"/>
      <c r="G52" s="327"/>
      <c r="H52" s="328" t="s">
        <v>516</v>
      </c>
      <c r="I52" s="329">
        <v>62773</v>
      </c>
      <c r="J52" s="330">
        <v>2727</v>
      </c>
      <c r="K52" s="331">
        <v>-24.8</v>
      </c>
      <c r="L52" s="332">
        <v>24121</v>
      </c>
      <c r="M52" s="333">
        <v>9.5</v>
      </c>
      <c r="N52" s="334">
        <v>-34.299999999999997</v>
      </c>
    </row>
    <row r="53" spans="1:14" x14ac:dyDescent="0.15">
      <c r="A53" s="250"/>
      <c r="B53" s="246"/>
      <c r="C53" s="246"/>
      <c r="D53" s="246"/>
      <c r="E53" s="246"/>
      <c r="F53" s="246"/>
      <c r="G53" s="312" t="s">
        <v>517</v>
      </c>
      <c r="H53" s="313"/>
      <c r="I53" s="321">
        <v>172057</v>
      </c>
      <c r="J53" s="322">
        <v>7438</v>
      </c>
      <c r="K53" s="323">
        <v>112.8</v>
      </c>
      <c r="L53" s="324">
        <v>53270</v>
      </c>
      <c r="M53" s="325">
        <v>13.8</v>
      </c>
      <c r="N53" s="326">
        <v>99</v>
      </c>
    </row>
    <row r="54" spans="1:14" x14ac:dyDescent="0.15">
      <c r="A54" s="250"/>
      <c r="B54" s="246"/>
      <c r="C54" s="246"/>
      <c r="D54" s="246"/>
      <c r="E54" s="246"/>
      <c r="F54" s="246"/>
      <c r="G54" s="327"/>
      <c r="H54" s="328" t="s">
        <v>516</v>
      </c>
      <c r="I54" s="329">
        <v>141629</v>
      </c>
      <c r="J54" s="330">
        <v>6123</v>
      </c>
      <c r="K54" s="331">
        <v>124.5</v>
      </c>
      <c r="L54" s="332">
        <v>24316</v>
      </c>
      <c r="M54" s="333">
        <v>0.8</v>
      </c>
      <c r="N54" s="334">
        <v>123.7</v>
      </c>
    </row>
    <row r="55" spans="1:14" x14ac:dyDescent="0.15">
      <c r="A55" s="250"/>
      <c r="B55" s="246"/>
      <c r="C55" s="246"/>
      <c r="D55" s="246"/>
      <c r="E55" s="246"/>
      <c r="F55" s="246"/>
      <c r="G55" s="312" t="s">
        <v>518</v>
      </c>
      <c r="H55" s="313"/>
      <c r="I55" s="321">
        <v>548940</v>
      </c>
      <c r="J55" s="322">
        <v>23575</v>
      </c>
      <c r="K55" s="323">
        <v>217</v>
      </c>
      <c r="L55" s="324">
        <v>53292</v>
      </c>
      <c r="M55" s="325">
        <v>0</v>
      </c>
      <c r="N55" s="326">
        <v>217</v>
      </c>
    </row>
    <row r="56" spans="1:14" x14ac:dyDescent="0.15">
      <c r="A56" s="250"/>
      <c r="B56" s="246"/>
      <c r="C56" s="246"/>
      <c r="D56" s="246"/>
      <c r="E56" s="246"/>
      <c r="F56" s="246"/>
      <c r="G56" s="327"/>
      <c r="H56" s="328" t="s">
        <v>516</v>
      </c>
      <c r="I56" s="329">
        <v>354789</v>
      </c>
      <c r="J56" s="330">
        <v>15237</v>
      </c>
      <c r="K56" s="331">
        <v>148.80000000000001</v>
      </c>
      <c r="L56" s="332">
        <v>28900</v>
      </c>
      <c r="M56" s="333">
        <v>18.899999999999999</v>
      </c>
      <c r="N56" s="334">
        <v>129.9</v>
      </c>
    </row>
    <row r="57" spans="1:14" x14ac:dyDescent="0.15">
      <c r="A57" s="250"/>
      <c r="B57" s="246"/>
      <c r="C57" s="246"/>
      <c r="D57" s="246"/>
      <c r="E57" s="246"/>
      <c r="F57" s="246"/>
      <c r="G57" s="312" t="s">
        <v>519</v>
      </c>
      <c r="H57" s="313"/>
      <c r="I57" s="321">
        <v>532999</v>
      </c>
      <c r="J57" s="322">
        <v>22690</v>
      </c>
      <c r="K57" s="323">
        <v>-3.8</v>
      </c>
      <c r="L57" s="324">
        <v>49919</v>
      </c>
      <c r="M57" s="325">
        <v>-6.3</v>
      </c>
      <c r="N57" s="326">
        <v>2.5</v>
      </c>
    </row>
    <row r="58" spans="1:14" x14ac:dyDescent="0.15">
      <c r="A58" s="250"/>
      <c r="B58" s="246"/>
      <c r="C58" s="246"/>
      <c r="D58" s="246"/>
      <c r="E58" s="246"/>
      <c r="F58" s="246"/>
      <c r="G58" s="327"/>
      <c r="H58" s="328" t="s">
        <v>516</v>
      </c>
      <c r="I58" s="329">
        <v>403686</v>
      </c>
      <c r="J58" s="330">
        <v>17185</v>
      </c>
      <c r="K58" s="331">
        <v>12.8</v>
      </c>
      <c r="L58" s="332">
        <v>26398</v>
      </c>
      <c r="M58" s="333">
        <v>-8.6999999999999993</v>
      </c>
      <c r="N58" s="334">
        <v>21.5</v>
      </c>
    </row>
    <row r="59" spans="1:14" x14ac:dyDescent="0.15">
      <c r="A59" s="250"/>
      <c r="B59" s="246"/>
      <c r="C59" s="246"/>
      <c r="D59" s="246"/>
      <c r="E59" s="246"/>
      <c r="F59" s="246"/>
      <c r="G59" s="312" t="s">
        <v>520</v>
      </c>
      <c r="H59" s="313"/>
      <c r="I59" s="321">
        <v>513489</v>
      </c>
      <c r="J59" s="322">
        <v>21710</v>
      </c>
      <c r="K59" s="323">
        <v>-4.3</v>
      </c>
      <c r="L59" s="324">
        <v>47738</v>
      </c>
      <c r="M59" s="325">
        <v>-4.4000000000000004</v>
      </c>
      <c r="N59" s="326">
        <v>0.1</v>
      </c>
    </row>
    <row r="60" spans="1:14" x14ac:dyDescent="0.15">
      <c r="A60" s="250"/>
      <c r="B60" s="246"/>
      <c r="C60" s="246"/>
      <c r="D60" s="246"/>
      <c r="E60" s="246"/>
      <c r="F60" s="246"/>
      <c r="G60" s="327"/>
      <c r="H60" s="328" t="s">
        <v>516</v>
      </c>
      <c r="I60" s="335">
        <v>372710</v>
      </c>
      <c r="J60" s="330">
        <v>15758</v>
      </c>
      <c r="K60" s="331">
        <v>-8.3000000000000007</v>
      </c>
      <c r="L60" s="332">
        <v>24937</v>
      </c>
      <c r="M60" s="333">
        <v>-5.5</v>
      </c>
      <c r="N60" s="334">
        <v>-2.8</v>
      </c>
    </row>
    <row r="61" spans="1:14" x14ac:dyDescent="0.15">
      <c r="A61" s="250"/>
      <c r="B61" s="246"/>
      <c r="C61" s="246"/>
      <c r="D61" s="246"/>
      <c r="E61" s="246"/>
      <c r="F61" s="246"/>
      <c r="G61" s="312" t="s">
        <v>521</v>
      </c>
      <c r="H61" s="336"/>
      <c r="I61" s="337">
        <v>369586</v>
      </c>
      <c r="J61" s="338">
        <v>15782</v>
      </c>
      <c r="K61" s="339">
        <v>51.5</v>
      </c>
      <c r="L61" s="340">
        <v>50208</v>
      </c>
      <c r="M61" s="341">
        <v>2.5</v>
      </c>
      <c r="N61" s="326">
        <v>49</v>
      </c>
    </row>
    <row r="62" spans="1:14" x14ac:dyDescent="0.15">
      <c r="A62" s="250"/>
      <c r="B62" s="246"/>
      <c r="C62" s="246"/>
      <c r="D62" s="246"/>
      <c r="E62" s="246"/>
      <c r="F62" s="246"/>
      <c r="G62" s="327"/>
      <c r="H62" s="328" t="s">
        <v>516</v>
      </c>
      <c r="I62" s="329">
        <v>267117</v>
      </c>
      <c r="J62" s="330">
        <v>11406</v>
      </c>
      <c r="K62" s="331">
        <v>50.6</v>
      </c>
      <c r="L62" s="332">
        <v>25734</v>
      </c>
      <c r="M62" s="333">
        <v>3</v>
      </c>
      <c r="N62" s="334">
        <v>47.6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41.3</v>
      </c>
      <c r="G47" s="12">
        <v>46.75</v>
      </c>
      <c r="H47" s="12">
        <v>48.98</v>
      </c>
      <c r="I47" s="12">
        <v>51.54</v>
      </c>
      <c r="J47" s="13">
        <v>54.78</v>
      </c>
    </row>
    <row r="48" spans="2:10" ht="57.75" customHeight="1" x14ac:dyDescent="0.15">
      <c r="B48" s="14"/>
      <c r="C48" s="1174" t="s">
        <v>4</v>
      </c>
      <c r="D48" s="1174"/>
      <c r="E48" s="1175"/>
      <c r="F48" s="15">
        <v>2.08</v>
      </c>
      <c r="G48" s="16">
        <v>4.9800000000000004</v>
      </c>
      <c r="H48" s="16">
        <v>5.14</v>
      </c>
      <c r="I48" s="16">
        <v>4.83</v>
      </c>
      <c r="J48" s="17">
        <v>7</v>
      </c>
    </row>
    <row r="49" spans="2:10" ht="57.75" customHeight="1" thickBot="1" x14ac:dyDescent="0.2">
      <c r="B49" s="18"/>
      <c r="C49" s="1176" t="s">
        <v>5</v>
      </c>
      <c r="D49" s="1176"/>
      <c r="E49" s="1177"/>
      <c r="F49" s="19">
        <v>12.32</v>
      </c>
      <c r="G49" s="20">
        <v>12</v>
      </c>
      <c r="H49" s="20">
        <v>5.25</v>
      </c>
      <c r="I49" s="20">
        <v>2.46</v>
      </c>
      <c r="J49" s="21">
        <v>6.25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2018-11-16T08:12:44Z</cp:lastPrinted>
  <dcterms:created xsi:type="dcterms:W3CDTF">2018-01-24T05:43:17Z</dcterms:created>
  <dcterms:modified xsi:type="dcterms:W3CDTF">2018-11-21T00:58:37Z</dcterms:modified>
  <cp:category/>
</cp:coreProperties>
</file>