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<sst xmlns="http://schemas.openxmlformats.org/spreadsheetml/2006/main" count="1054" uniqueCount="552">
  <si>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</si>
  <si>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</si>
  <si>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</si>
  <si>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</si>
  <si>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</si>
  <si>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</si>
  <si>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</si>
  <si>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</si>
  <si>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</si>
  <si>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</si>
  <si>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</si>
  <si>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</si>
  <si>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</si>
  <si>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</si>
  <si>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</si>
  <si>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</si>
  <si>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</si>
  <si>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</si>
  <si>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</si>
  <si>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</si>
  <si>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</si>
  <si>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</si>
  <si>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</si>
  <si>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</si>
  <si>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</si>
  <si>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</si>
  <si>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</si>
  <si>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</si>
  <si>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</si>
  <si>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</si>
  <si>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</si>
  <si>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</si>
  <si>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</si>
  <si>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</si>
  <si>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</si>
  <si>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</si>
  <si>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</si>
  <si>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</si>
  <si>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</si>
  <si>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</si>
  <si>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</si>
  <si>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</si>
  <si>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</si>
  <si>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</si>
  <si>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</si>
  <si>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</si>
  <si>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</si>
  <si>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</si>
  <si>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</si>
  <si>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</si>
  <si>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</si>
  <si>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</si>
  <si>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</si>
  <si>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</si>
  <si>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</si>
  <si>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</si>
  <si>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</si>
  <si>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</si>
  <si>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</si>
  <si>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</si>
  <si>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</si>
  <si>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</si>
  <si>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</si>
  <si>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</si>
  <si>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</si>
  <si>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</si>
  <si>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</si>
  <si>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</si>
  <si>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</si>
  <si>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</si>
  <si>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</si>
  <si>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</si>
  <si>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</si>
  <si>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</si>
  <si>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</si>
  <si>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</si>
  <si>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</si>
  <si>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</si>
  <si>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</si>
  <si>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</si>
  <si>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</si>
  <si>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</si>
  <si>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</si>
  <si>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</si>
  <si>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</si>
  <si>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</si>
  <si>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</si>
  <si>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</si>
  <si>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</si>
  <si>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</si>
  <si>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</si>
  <si>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</si>
  <si>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</si>
  <si>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</si>
  <si>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</si>
  <si>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</si>
  <si>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</si>
  <si>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</si>
  <si>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</si>
  <si>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</si>
  <si>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</si>
  <si>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</si>
  <si>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</si>
  <si>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</si>
  <si>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</si>
  <si>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</si>
  <si>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</si>
  <si>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</si>
  <si>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</si>
  <si>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</si>
  <si>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</si>
  <si>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</si>
  <si>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</si>
  <si>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</si>
  <si>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</si>
  <si>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</si>
  <si>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</si>
  <si>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</si>
  <si>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</si>
  <si>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</si>
  <si>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</si>
  <si>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</si>
  <si>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</si>
  <si>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</si>
  <si>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</si>
  <si>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</si>
  <si>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</si>
  <si>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</si>
  <si>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</si>
  <si>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</si>
  <si>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</si>
  <si>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</si>
  <si>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</si>
  <si>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</si>
  <si>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</si>
  <si>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</si>
  <si>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</si>
  <si>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</si>
  <si>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</si>
  <si>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</si>
  <si>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</si>
  <si>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</si>
  <si>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</si>
  <si>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</si>
  <si>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</si>
  <si>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</si>
  <si>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</si>
  <si>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</si>
  <si>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</si>
  <si>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</si>
  <si>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</si>
  <si>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</si>
  <si>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</si>
  <si>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</si>
  <si>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</si>
  <si>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</si>
  <si>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</si>
  <si>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</si>
  <si>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</si>
  <si>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</si>
  <si>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</si>
  <si>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</si>
  <si>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</si>
  <si>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</si>
  <si>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</si>
  <si>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</si>
  <si>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</si>
  <si>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</si>
  <si>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</si>
  <si>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</si>
  <si>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</si>
  <si>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</si>
  <si>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</si>
  <si>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</si>
  <si>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</si>
  <si>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</si>
  <si>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</si>
  <si>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</si>
  <si>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</si>
  <si>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</si>
  <si>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</si>
  <si>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</si>
  <si>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</si>
  <si>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</si>
  <si>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</si>
  <si>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</si>
  <si>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</si>
  <si>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</si>
  <si>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</si>
  <si>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</si>
  <si>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</si>
  <si>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</si>
  <si>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</si>
  <si>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</si>
  <si>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</si>
  <si>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奈良県天川村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</si>
  <si>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</si>
  <si>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</si>
  <si>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</si>
  <si>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</si>
  <si>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</si>
  <si>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</si>
  <si>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</si>
  <si>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</si>
  <si>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</si>
  <si>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</si>
  <si>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</si>
  <si>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</si>
  <si>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</si>
  <si>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</si>
  <si>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</si>
  <si>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</si>
  <si>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</si>
  <si>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</si>
  <si>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</si>
  <si>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</si>
  <si>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</si>
  <si>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</si>
  <si>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</si>
  <si>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</si>
  <si>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</si>
  <si>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</si>
  <si>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</si>
  <si>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</si>
  <si>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</si>
  <si>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</si>
  <si>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</si>
  <si>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</si>
  <si>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</si>
  <si>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</si>
  <si>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</si>
  <si>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</si>
  <si>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</si>
  <si>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</si>
  <si>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</si>
  <si>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</si>
  <si>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</si>
  <si>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</si>
  <si>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</si>
  <si>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</si>
  <si>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</si>
  <si>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</si>
  <si>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</si>
  <si>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</si>
  <si>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</si>
  <si>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</si>
  <si>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</si>
  <si>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</si>
  <si>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</si>
  <si>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</si>
  <si>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</si>
  <si>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</si>
  <si>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</si>
  <si>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</si>
  <si>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</si>
  <si>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</si>
  <si>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</si>
  <si>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</si>
  <si>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</si>
  <si>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</si>
  <si>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</si>
  <si>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</si>
  <si>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</si>
  <si>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</si>
  <si>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</si>
  <si>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</si>
  <si>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</si>
  <si>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</si>
  <si>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</si>
  <si>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</si>
  <si>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</si>
  <si>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</si>
  <si>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</si>
  <si>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</si>
  <si>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</si>
  <si>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</si>
  <si>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</si>
  <si>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</si>
  <si>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</si>
  <si>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</si>
  <si>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</si>
  <si>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</si>
  <si>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</si>
  <si>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</si>
  <si>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</si>
  <si>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</si>
  <si>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</si>
  <si>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</si>
  <si>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</si>
  <si>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</si>
  <si>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</si>
  <si>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</si>
  <si>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</si>
  <si>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</si>
  <si>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</si>
  <si>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</si>
  <si>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</si>
  <si>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</si>
  <si>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</si>
  <si>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</si>
  <si>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</si>
  <si>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</si>
  <si>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</si>
  <si>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</si>
  <si>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</si>
  <si>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</si>
  <si>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</si>
  <si>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</si>
  <si>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</si>
  <si>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</si>
  <si>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</si>
  <si>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</si>
  <si>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</si>
  <si>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</si>
  <si>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</si>
  <si>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</si>
  <si>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</si>
  <si>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</si>
  <si>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</si>
  <si>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</si>
  <si>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</si>
  <si>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</si>
  <si>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</si>
  <si>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</si>
  <si>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</si>
  <si>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</si>
  <si>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</si>
  <si>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</si>
  <si>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</si>
  <si>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</si>
  <si>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</si>
  <si>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</si>
  <si>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</si>
  <si>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</si>
  <si>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</si>
  <si>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</si>
  <si>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</si>
  <si>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</si>
  <si>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</si>
  <si>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</si>
  <si>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</si>
  <si>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</si>
  <si>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</si>
  <si>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</si>
  <si>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奈良県天川村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</si>
  <si>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</si>
  <si>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</si>
  <si>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</si>
  <si>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</si>
  <si>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</si>
  <si>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</si>
  <si>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</si>
  <si>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</si>
  <si>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</si>
  <si>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</si>
  <si>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</si>
  <si>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</si>
  <si>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</si>
  <si>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</si>
  <si>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</si>
  <si>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</si>
  <si>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</si>
  <si>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</si>
  <si>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</si>
  <si>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</si>
  <si>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</si>
  <si>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</si>
  <si>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</si>
  <si>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</si>
  <si>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</si>
  <si>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</si>
  <si>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</si>
  <si>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</si>
  <si>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</si>
  <si>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</si>
  <si>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</si>
  <si>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</si>
  <si>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</si>
  <si>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</si>
  <si>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</si>
  <si>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介護保険特別会計</t>
    <phoneticPr fontId="5"/>
  </si>
  <si>
    <t>後期高齢者医療特別会計</t>
    <phoneticPr fontId="5"/>
  </si>
  <si>
    <t>洞川簡易水道事業特別会計</t>
    <phoneticPr fontId="5"/>
  </si>
  <si>
    <t>法非適用企業</t>
    <phoneticPr fontId="5"/>
  </si>
  <si>
    <t>栃尾簡易水道事業特別会計</t>
    <phoneticPr fontId="5"/>
  </si>
  <si>
    <t>下水道事業特別会計</t>
    <phoneticPr fontId="5"/>
  </si>
  <si>
    <t>中央簡易水道事業特別会計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</si>
  <si>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</si>
  <si>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</si>
  <si>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</si>
  <si>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</si>
  <si>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</si>
  <si>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</si>
  <si>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</si>
  <si>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</si>
  <si>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</si>
  <si>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</si>
  <si>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</si>
  <si>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</si>
  <si>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</si>
  <si>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</si>
  <si>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</si>
  <si>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</si>
  <si>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</si>
  <si>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</si>
  <si>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</si>
  <si>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</si>
  <si>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</si>
  <si>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</si>
  <si>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</si>
  <si>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</si>
  <si>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</si>
  <si>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</si>
  <si>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</si>
  <si>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</si>
  <si>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</si>
  <si>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</si>
  <si>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</si>
  <si>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</si>
  <si>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</si>
  <si>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</si>
  <si>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</si>
  <si>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</si>
  <si>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</si>
  <si>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</si>
  <si>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</si>
  <si>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</si>
  <si>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</si>
  <si>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</si>
  <si>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</si>
  <si>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</si>
  <si>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</si>
  <si>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</si>
  <si>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</si>
  <si>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</si>
  <si>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</si>
  <si>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</si>
  <si>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</si>
  <si>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</si>
  <si>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</si>
  <si>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</si>
  <si>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</si>
  <si>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</si>
  <si>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</si>
  <si>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</si>
  <si>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</si>
  <si>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</si>
  <si>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</si>
  <si>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</si>
  <si>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</si>
  <si>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</si>
  <si>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</si>
  <si>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</si>
  <si>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</si>
  <si>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</si>
  <si>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</si>
  <si>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</si>
  <si>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</si>
  <si>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</si>
  <si>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</si>
  <si>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</si>
  <si>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</si>
  <si>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</si>
  <si>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</si>
  <si>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</si>
  <si>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</si>
  <si>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</si>
  <si>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</si>
  <si>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</si>
  <si>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</si>
  <si>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</si>
  <si>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</si>
  <si>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</si>
  <si>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</si>
  <si>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</si>
  <si>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</si>
  <si>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</si>
  <si>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</si>
  <si>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</si>
  <si>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</si>
  <si>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</si>
  <si>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</si>
  <si>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</si>
  <si>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</si>
  <si>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</si>
  <si>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</si>
  <si>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</si>
  <si>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</si>
  <si>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</si>
  <si>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</si>
  <si>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</si>
  <si>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</si>
  <si>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</si>
  <si>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</si>
  <si>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</si>
  <si>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</si>
  <si>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</si>
  <si>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</si>
  <si>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</si>
  <si>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</si>
  <si>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</si>
  <si>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</si>
  <si>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</si>
  <si>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</si>
  <si>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</si>
  <si>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</si>
  <si>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</si>
  <si>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</si>
  <si>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</si>
  <si>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</si>
  <si>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</si>
  <si>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</si>
  <si>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</si>
  <si>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</si>
  <si>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</si>
  <si>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</si>
  <si>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</si>
  <si>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</si>
  <si>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</si>
  <si>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</si>
  <si>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</si>
  <si>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</si>
  <si>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</si>
  <si>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</si>
  <si>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介護保険特別会計</t>
  </si>
  <si>
    <t>国民健康保険事業勘定特別会計</t>
  </si>
  <si>
    <t>洞川簡易水道事業特別会計</t>
  </si>
  <si>
    <t>下水道事業特別会計</t>
  </si>
  <si>
    <t>中央簡易水道事業特別会計</t>
  </si>
  <si>
    <t>国民健康保険直診勘定特別会計</t>
  </si>
  <si>
    <t>栃尾簡易水道事業特別会計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</si>
  <si>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</si>
  <si>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</si>
  <si>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</si>
  <si>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</si>
  <si>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</si>
  <si>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</si>
  <si>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</si>
  <si>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さくら広域衛環境衛生組合</t>
    <rPh sb="3" eb="5">
      <t>コウイキ</t>
    </rPh>
    <rPh sb="5" eb="6">
      <t>マモル</t>
    </rPh>
    <rPh sb="6" eb="8">
      <t>カンキョウ</t>
    </rPh>
    <rPh sb="8" eb="10">
      <t>エイセイ</t>
    </rPh>
    <rPh sb="10" eb="12">
      <t>クミアイ</t>
    </rPh>
    <phoneticPr fontId="2"/>
  </si>
  <si>
    <t>南和広域医療企業団</t>
    <rPh sb="0" eb="2">
      <t>ナンワ</t>
    </rPh>
    <rPh sb="2" eb="4">
      <t>コウイキ</t>
    </rPh>
    <rPh sb="4" eb="6">
      <t>イリョウ</t>
    </rPh>
    <rPh sb="6" eb="8">
      <t>キギョウ</t>
    </rPh>
    <rPh sb="8" eb="9">
      <t>ダン</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</si>
  <si>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</si>
  <si>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</si>
  <si>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</si>
  <si>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</si>
  <si>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</si>
  <si>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については、近年、基金積立により比率が向上しているが、類似団体と比べると高い水準であるため引き続き財政健全化に努めていかなければならない。実質公債費比率については、近年、庁舎・センター耐震事業や天の川温泉センター大規模改修事業、公営住宅整備事業等の建設事業が相次ぎ、地方債発行額が増加したため上昇傾向にあり、今後、さらに当該事業にかかる地方債の元金償還が始まると上昇することから、計画的な事業の実施に努めなければならない。</t>
    <rPh sb="0" eb="2">
      <t>ショウライ</t>
    </rPh>
    <rPh sb="2" eb="4">
      <t>フタン</t>
    </rPh>
    <rPh sb="4" eb="6">
      <t>ヒリツ</t>
    </rPh>
    <rPh sb="12" eb="14">
      <t>キンネン</t>
    </rPh>
    <rPh sb="15" eb="17">
      <t>キキン</t>
    </rPh>
    <rPh sb="17" eb="19">
      <t>ツミタテ</t>
    </rPh>
    <rPh sb="22" eb="24">
      <t>ヒリツ</t>
    </rPh>
    <rPh sb="25" eb="27">
      <t>コウジョウ</t>
    </rPh>
    <rPh sb="33" eb="35">
      <t>ルイジ</t>
    </rPh>
    <rPh sb="35" eb="37">
      <t>ダンタイ</t>
    </rPh>
    <rPh sb="38" eb="39">
      <t>クラ</t>
    </rPh>
    <rPh sb="42" eb="43">
      <t>タカ</t>
    </rPh>
    <rPh sb="44" eb="46">
      <t>スイジュン</t>
    </rPh>
    <rPh sb="51" eb="52">
      <t>ヒ</t>
    </rPh>
    <rPh sb="53" eb="54">
      <t>ツヅ</t>
    </rPh>
    <rPh sb="55" eb="57">
      <t>ザイセイ</t>
    </rPh>
    <rPh sb="57" eb="60">
      <t>ケンゼンカ</t>
    </rPh>
    <rPh sb="61" eb="62">
      <t>ツト</t>
    </rPh>
    <rPh sb="75" eb="77">
      <t>ジッシツ</t>
    </rPh>
    <rPh sb="77" eb="80">
      <t>コウサイヒ</t>
    </rPh>
    <rPh sb="80" eb="82">
      <t>ヒリツ</t>
    </rPh>
    <rPh sb="88" eb="90">
      <t>キンネン</t>
    </rPh>
    <rPh sb="91" eb="93">
      <t>チョウシャ</t>
    </rPh>
    <rPh sb="98" eb="100">
      <t>タイシン</t>
    </rPh>
    <rPh sb="100" eb="102">
      <t>ジギョウ</t>
    </rPh>
    <rPh sb="103" eb="104">
      <t>テン</t>
    </rPh>
    <rPh sb="105" eb="106">
      <t>カワ</t>
    </rPh>
    <rPh sb="106" eb="108">
      <t>オンセン</t>
    </rPh>
    <rPh sb="112" eb="115">
      <t>ダイキボ</t>
    </rPh>
    <rPh sb="115" eb="117">
      <t>カイシュウ</t>
    </rPh>
    <rPh sb="117" eb="119">
      <t>ジギョウ</t>
    </rPh>
    <rPh sb="120" eb="122">
      <t>コウエイ</t>
    </rPh>
    <rPh sb="122" eb="124">
      <t>ジュウタク</t>
    </rPh>
    <rPh sb="124" eb="126">
      <t>セイビ</t>
    </rPh>
    <rPh sb="126" eb="128">
      <t>ジギョウ</t>
    </rPh>
    <rPh sb="128" eb="129">
      <t>トウ</t>
    </rPh>
    <rPh sb="130" eb="132">
      <t>ケンセツ</t>
    </rPh>
    <rPh sb="132" eb="134">
      <t>ジギョウ</t>
    </rPh>
    <rPh sb="135" eb="137">
      <t>アイツ</t>
    </rPh>
    <rPh sb="139" eb="142">
      <t>チホウサイ</t>
    </rPh>
    <rPh sb="142" eb="145">
      <t>ハッコウガク</t>
    </rPh>
    <rPh sb="146" eb="148">
      <t>ゾウカ</t>
    </rPh>
    <rPh sb="152" eb="154">
      <t>ジョウショウ</t>
    </rPh>
    <rPh sb="154" eb="156">
      <t>ケイコウ</t>
    </rPh>
    <rPh sb="160" eb="162">
      <t>コンゴ</t>
    </rPh>
    <rPh sb="166" eb="168">
      <t>トウガイ</t>
    </rPh>
    <rPh sb="168" eb="170">
      <t>ジギョウ</t>
    </rPh>
    <rPh sb="174" eb="177">
      <t>チホウサイ</t>
    </rPh>
    <rPh sb="178" eb="180">
      <t>ガンキン</t>
    </rPh>
    <rPh sb="180" eb="182">
      <t>ショウカン</t>
    </rPh>
    <rPh sb="183" eb="184">
      <t>ハジ</t>
    </rPh>
    <rPh sb="187" eb="189">
      <t>ジョウショウ</t>
    </rPh>
    <rPh sb="196" eb="198">
      <t>ケイカク</t>
    </rPh>
    <rPh sb="198" eb="199">
      <t>テキ</t>
    </rPh>
    <rPh sb="200" eb="202">
      <t>ジギョウ</t>
    </rPh>
    <rPh sb="203" eb="205">
      <t>ジッシ</t>
    </rPh>
    <rPh sb="206" eb="207">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</si>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</sst>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245865</c:v>
                </c:pt>
                <c:pt idx="1">
                  <c:v>229484</c:v>
                </c:pt>
                <c:pt idx="2">
                  <c:v>261552</c:v>
                </c:pt>
                <c:pt idx="3">
                  <c:v>226551</c:v>
                </c:pt>
                <c:pt idx="4">
                  <c:v>618912</c:v>
                </c:pt>
              </c:numCache>
            </c:numRef>
          </c:val>
          <c:smooth val="0"/>
        </c:ser>
        <c:dLbls>
          <c:showLegendKey val="0"/>
          <c:showVal val="0"/>
          <c:showCatName val="0"/>
          <c:showSerName val="0"/>
          <c:showPercent val="0"/>
          <c:showBubbleSize val="0"/>
        </c:dLbls>
        <c:marker val="1"/>
        <c:smooth val="0"/>
        <c:axId val="101632640"/>
        <c:axId val="93127040"/>
      </c:lineChart>
      <c:catAx>
        <c:axId val="101632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27040"/>
        <c:crosses val="autoZero"/>
        <c:auto val="1"/>
        <c:lblAlgn val="ctr"/>
        <c:lblOffset val="100"/>
        <c:tickLblSkip val="1"/>
        <c:tickMarkSkip val="1"/>
        <c:noMultiLvlLbl val="0"/>
      </c:catAx>
      <c:valAx>
        <c:axId val="9312704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3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16.600000000000001</c:v>
                </c:pt>
                <c:pt idx="1">
                  <c:v>19.809999999999999</c:v>
                </c:pt>
                <c:pt idx="2">
                  <c:v>24.07</c:v>
                </c:pt>
                <c:pt idx="3">
                  <c:v>22.33</c:v>
                </c:pt>
                <c:pt idx="4">
                  <c:v>17.14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42.8</c:v>
                </c:pt>
                <c:pt idx="1">
                  <c:v>53.19</c:v>
                </c:pt>
                <c:pt idx="2">
                  <c:v>57.97</c:v>
                </c:pt>
                <c:pt idx="3">
                  <c:v>68.95</c:v>
                </c:pt>
                <c:pt idx="4">
                  <c:v>83.56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715392"/>
        <c:axId val="10872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6.69</c:v>
                </c:pt>
                <c:pt idx="1">
                  <c:v>13.06</c:v>
                </c:pt>
                <c:pt idx="2">
                  <c:v>5.48</c:v>
                </c:pt>
                <c:pt idx="3">
                  <c:v>13.78</c:v>
                </c:pt>
                <c:pt idx="4">
                  <c:v>7.94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715392"/>
        <c:axId val="108721664"/>
      </c:lineChart>
      <c:catAx>
        <c:axId val="1087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721664"/>
        <c:crosses val="autoZero"/>
        <c:auto val="1"/>
        <c:lblAlgn val="ctr"/>
        <c:lblOffset val="100"/>
        <c:tickLblSkip val="1"/>
        <c:tickMarkSkip val="1"/>
        <c:noMultiLvlLbl val="0"/>
      </c:catAx>
      <c:valAx>
        <c:axId val="10872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栃尾簡易水道事業特別会計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c:v>
                </c:pt>
                <c:pt idx="4">
                  <c:v>#N/A</c:v>
                </c:pt>
                <c:pt idx="5">
                  <c:v>0.16</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中央簡易水道事業特別会計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0.16</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0.12</c:v>
                </c:pt>
                <c:pt idx="4">
                  <c:v>#N/A</c:v>
                </c:pt>
                <c:pt idx="5">
                  <c:v>0.12</c:v>
                </c:pt>
                <c:pt idx="6">
                  <c:v>#N/A</c:v>
                </c:pt>
                <c:pt idx="7">
                  <c:v>0.15</c:v>
                </c:pt>
                <c:pt idx="8">
                  <c:v>#N/A</c:v>
                </c:pt>
                <c:pt idx="9">
                  <c:v>0.51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洞川簡易水道事業特別会計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0.65</c:v>
                </c:pt>
                <c:pt idx="4">
                  <c:v>#N/A</c:v>
                </c:pt>
                <c:pt idx="5">
                  <c:v>0.59</c:v>
                </c:pt>
                <c:pt idx="6">
                  <c:v>#N/A</c:v>
                </c:pt>
                <c:pt idx="7">
                  <c:v>0.19</c:v>
                </c:pt>
                <c:pt idx="8">
                  <c:v>#N/A</c:v>
                </c:pt>
                <c:pt idx="9">
                  <c:v>0.54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0.11</c:v>
                </c:pt>
                <c:pt idx="2">
                  <c:v>#N/A</c:v>
                </c:pt>
                <c:pt idx="3">
                  <c:v>0.1</c:v>
                </c:pt>
                <c:pt idx="4">
                  <c:v>#N/A</c:v>
                </c:pt>
                <c:pt idx="5">
                  <c:v>1.24</c:v>
                </c:pt>
                <c:pt idx="6">
                  <c:v>#N/A</c:v>
                </c:pt>
                <c:pt idx="7">
                  <c:v>1.97</c:v>
                </c:pt>
                <c:pt idx="8">
                  <c:v>#N/A</c:v>
                </c:pt>
                <c:pt idx="9">
                  <c:v>1.38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0.03</c:v>
                </c:pt>
                <c:pt idx="2">
                  <c:v>#N/A</c:v>
                </c:pt>
                <c:pt idx="3">
                  <c:v>7.0000000000000007E-2</c:v>
                </c:pt>
                <c:pt idx="4">
                  <c:v>#N/A</c:v>
                </c:pt>
                <c:pt idx="5">
                  <c:v>0.79</c:v>
                </c:pt>
                <c:pt idx="6">
                  <c:v>#N/A</c:v>
                </c:pt>
                <c:pt idx="7">
                  <c:v>0.81</c:v>
                </c:pt>
                <c:pt idx="8">
                  <c:v>#N/A</c:v>
                </c:pt>
                <c:pt idx="9">
                  <c:v>1.62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16.600000000000001</c:v>
                </c:pt>
                <c:pt idx="2">
                  <c:v>#N/A</c:v>
                </c:pt>
                <c:pt idx="3">
                  <c:v>19.809999999999999</c:v>
                </c:pt>
                <c:pt idx="4">
                  <c:v>#N/A</c:v>
                </c:pt>
                <c:pt idx="5">
                  <c:v>24.07</c:v>
                </c:pt>
                <c:pt idx="6">
                  <c:v>#N/A</c:v>
                </c:pt>
                <c:pt idx="7">
                  <c:v>22.32</c:v>
                </c:pt>
                <c:pt idx="8">
                  <c:v>#N/A</c:v>
                </c:pt>
                <c:pt idx="9">
                  <c:v>17.14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807296"/>
        <c:axId val="108808832"/>
      </c:barChart>
      <c:catAx>
        <c:axId val="10880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08832"/>
        <c:crosses val="autoZero"/>
        <c:auto val="1"/>
        <c:lblAlgn val="ctr"/>
        <c:lblOffset val="100"/>
        <c:tickLblSkip val="1"/>
        <c:tickMarkSkip val="1"/>
        <c:noMultiLvlLbl val="0"/>
      </c:catAx>
      <c:valAx>
        <c:axId val="10880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0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272</c:v>
                </c:pt>
                <c:pt idx="5">
                  <c:v>263</c:v>
                </c:pt>
                <c:pt idx="8">
                  <c:v>263</c:v>
                </c:pt>
                <c:pt idx="11">
                  <c:v>251</c:v>
                </c:pt>
                <c:pt idx="14">
                  <c:v>259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9</c:v>
                </c:pt>
                <c:pt idx="6">
                  <c:v>9</c:v>
                </c:pt>
                <c:pt idx="9">
                  <c:v>9</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c:v>
                </c:pt>
                <c:pt idx="3">
                  <c:v>88</c:v>
                </c:pt>
                <c:pt idx="6">
                  <c:v>100</c:v>
                </c:pt>
                <c:pt idx="9">
                  <c:v>102</c:v>
                </c:pt>
                <c:pt idx="12">
                  <c:v>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286</c:v>
                </c:pt>
                <c:pt idx="3">
                  <c:v>273</c:v>
                </c:pt>
                <c:pt idx="6">
                  <c:v>265</c:v>
                </c:pt>
                <c:pt idx="9">
                  <c:v>276</c:v>
                </c:pt>
                <c:pt idx="12">
                  <c:v>275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2732160"/>
        <c:axId val="10273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112</c:v>
                </c:pt>
                <c:pt idx="2">
                  <c:v>#N/A</c:v>
                </c:pt>
                <c:pt idx="3">
                  <c:v>#N/A</c:v>
                </c:pt>
                <c:pt idx="4">
                  <c:v>107</c:v>
                </c:pt>
                <c:pt idx="5">
                  <c:v>#N/A</c:v>
                </c:pt>
                <c:pt idx="6">
                  <c:v>#N/A</c:v>
                </c:pt>
                <c:pt idx="7">
                  <c:v>111</c:v>
                </c:pt>
                <c:pt idx="8">
                  <c:v>#N/A</c:v>
                </c:pt>
                <c:pt idx="9">
                  <c:v>#N/A</c:v>
                </c:pt>
                <c:pt idx="10">
                  <c:v>136</c:v>
                </c:pt>
                <c:pt idx="11">
                  <c:v>#N/A</c:v>
                </c:pt>
                <c:pt idx="12">
                  <c:v>#N/A</c:v>
                </c:pt>
                <c:pt idx="13">
                  <c:v>124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2732160"/>
        <c:axId val="102734080"/>
      </c:lineChart>
      <c:catAx>
        <c:axId val="1027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34080"/>
        <c:crosses val="autoZero"/>
        <c:auto val="1"/>
        <c:lblAlgn val="ctr"/>
        <c:lblOffset val="100"/>
        <c:tickLblSkip val="1"/>
        <c:tickMarkSkip val="1"/>
        <c:noMultiLvlLbl val="0"/>
      </c:catAx>
      <c:valAx>
        <c:axId val="10273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3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2441</c:v>
                </c:pt>
                <c:pt idx="5">
                  <c:v>2230</c:v>
                </c:pt>
                <c:pt idx="8">
                  <c:v>2353</c:v>
                </c:pt>
                <c:pt idx="11">
                  <c:v>2456</c:v>
                </c:pt>
                <c:pt idx="14">
                  <c:v>2709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25</c:v>
                </c:pt>
                <c:pt idx="11">
                  <c:v>0</c:v>
                </c:pt>
                <c:pt idx="14">
                  <c:v>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1150</c:v>
                </c:pt>
                <c:pt idx="5">
                  <c:v>1298</c:v>
                </c:pt>
                <c:pt idx="8">
                  <c:v>1326</c:v>
                </c:pt>
                <c:pt idx="11">
                  <c:v>1540</c:v>
                </c:pt>
                <c:pt idx="14">
                  <c:v>1783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588</c:v>
                </c:pt>
                <c:pt idx="3">
                  <c:v>495</c:v>
                </c:pt>
                <c:pt idx="6">
                  <c:v>512</c:v>
                </c:pt>
                <c:pt idx="9">
                  <c:v>462</c:v>
                </c:pt>
                <c:pt idx="12">
                  <c:v>439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c:v>
                </c:pt>
                <c:pt idx="3">
                  <c:v>48</c:v>
                </c:pt>
                <c:pt idx="6">
                  <c:v>79</c:v>
                </c:pt>
                <c:pt idx="9">
                  <c:v>183</c:v>
                </c:pt>
                <c:pt idx="12">
                  <c:v>281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945</c:v>
                </c:pt>
                <c:pt idx="3">
                  <c:v>898</c:v>
                </c:pt>
                <c:pt idx="6">
                  <c:v>953</c:v>
                </c:pt>
                <c:pt idx="9">
                  <c:v>948</c:v>
                </c:pt>
                <c:pt idx="12">
                  <c:v>867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2447</c:v>
                </c:pt>
                <c:pt idx="3">
                  <c:v>2443</c:v>
                </c:pt>
                <c:pt idx="6">
                  <c:v>2556</c:v>
                </c:pt>
                <c:pt idx="9">
                  <c:v>2751</c:v>
                </c:pt>
                <c:pt idx="12">
                  <c:v>3257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778240"/>
        <c:axId val="10878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445</c:v>
                </c:pt>
                <c:pt idx="2">
                  <c:v>#N/A</c:v>
                </c:pt>
                <c:pt idx="3">
                  <c:v>#N/A</c:v>
                </c:pt>
                <c:pt idx="4">
                  <c:v>356</c:v>
                </c:pt>
                <c:pt idx="5">
                  <c:v>#N/A</c:v>
                </c:pt>
                <c:pt idx="6">
                  <c:v>#N/A</c:v>
                </c:pt>
                <c:pt idx="7">
                  <c:v>394</c:v>
                </c:pt>
                <c:pt idx="8">
                  <c:v>#N/A</c:v>
                </c:pt>
                <c:pt idx="9">
                  <c:v>#N/A</c:v>
                </c:pt>
                <c:pt idx="10">
                  <c:v>347</c:v>
                </c:pt>
                <c:pt idx="11">
                  <c:v>#N/A</c:v>
                </c:pt>
                <c:pt idx="12">
                  <c:v>#N/A</c:v>
                </c:pt>
                <c:pt idx="13">
                  <c:v>297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778240"/>
        <c:axId val="108780160"/>
      </c:lineChart>
      <c:catAx>
        <c:axId val="1087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80160"/>
        <c:crosses val="autoZero"/>
        <c:auto val="1"/>
        <c:lblAlgn val="ctr"/>
        <c:lblOffset val="100"/>
        <c:tickLblSkip val="1"/>
        <c:tickMarkSkip val="1"/>
        <c:noMultiLvlLbl val="0"/>
      </c:catAx>
      <c:valAx>
        <c:axId val="10878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7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028864"/>
        <c:axId val="109030784"/>
      </c:scatterChart>
      <c:valAx>
        <c:axId val="109028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30784"/>
        <c:crosses val="autoZero"/>
        <c:crossBetween val="midCat"/>
      </c:valAx>
      <c:valAx>
        <c:axId val="109030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28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9.3000000000000007</c:v>
                </c:pt>
                <c:pt idx="2">
                  <c:v>9</c:v>
                </c:pt>
                <c:pt idx="3">
                  <c:v>9.6</c:v>
                </c:pt>
                <c:pt idx="4">
                  <c:v>10</c:v>
                </c:pt>
              </c:numCache>
            </c:numRef>
          </c:xVal>
          <c:yVal>
            <c:numRef>
              <c:f>公会計指標分析・財政指標組合せ分析表!$K$73:$O$73</c:f>
              <c:numCache>
                <c:formatCode>#,##0.0;"▲ "#,##0.0</c:formatCode>
                <c:ptCount val="5"/>
                <c:pt idx="0">
                  <c:v>35.6</c:v>
                </c:pt>
                <c:pt idx="1">
                  <c:v>28.6</c:v>
                </c:pt>
                <c:pt idx="2">
                  <c:v>33.5</c:v>
                </c:pt>
                <c:pt idx="3">
                  <c:v>27.3</c:v>
                </c:pt>
                <c:pt idx="4">
                  <c:v>23.9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9760512"/>
        <c:axId val="109762432"/>
      </c:scatterChart>
      <c:valAx>
        <c:axId val="109760512"/>
        <c:scaling>
          <c:orientation val="minMax"/>
          <c:max val="10.79999999999999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62432"/>
        <c:crosses val="autoZero"/>
        <c:crossBetween val="midCat"/>
      </c:valAx>
      <c:valAx>
        <c:axId val="109762432"/>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6051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実質公債費比率（分子）の構造について、公債費の元利償還金はここ</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年間くらい減少が続いていたが、地方債発行額の増加により平成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年度からは増加に転じる見込みである。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公営企業債の元利償還金については、近年は大きな借入はないものの、水道・下水道事業など長期にわたる償還が続くため、引き続き経営改革に努める。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将来負担比率（分子）の構造については、平成</a:t>
          </a:r>
          <a:r>
            <a:rPr kumimoji="1" lang="en-US" altLang="ja-JP" sz="1400">
              <a:latin typeface="ＭＳ ゴシック" pitchFamily="49" charset="-128"/>
              <a:ea typeface="ＭＳ ゴシック" pitchFamily="49" charset="-128"/>
            </a:rPr>
            <a:t>27-28</a:t>
          </a:r>
          <a:r>
            <a:rPr kumimoji="1" lang="ja-JP" altLang="en-US" sz="1400">
              <a:latin typeface="ＭＳ ゴシック" pitchFamily="49" charset="-128"/>
              <a:ea typeface="ＭＳ ゴシック" pitchFamily="49" charset="-128"/>
            </a:rPr>
            <a:t>年度に地方債の借入が増大したことから一般会計における地方債の現在高が増加している。一方で、単年度収支の黒字により、その余剰金を財政調整基金に積み立てたことで充当可能財源等も増加しており、将来負担比率の分子としては、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本村においては、税収等自主財源に乏しく、今後も交付金等に依存した状況が続くと思われることから、不断の行財政改革に努めるとともに、財源対策債など有利な財源の活用を図ることで、安定した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
1,484
175.66
3,337,777
3,075,722
256,576
1,496,690
3,257,317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
1,484
175.66
3,337,777
3,075,722
256,576
1,496,690
3,257,317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
1,484
175.66
3,337,777
3,075,722
256,576
1,496,690
3,257,317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
1,484
175.66
3,337,777
3,075,722
256,576
1,496,690
3,257,317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財政力指数は、全国平均・奈良県平均を大きく下回っている。村税収入は、近年減少傾向にあり村民税・法人税・固定資産税ともに増加する要素はなく、今後も低い水準が続くと思われる。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149013</xdr:rowOff>
    </xdr:to>
    <xdr:cxnSp macro="">
      <xdr:nvCxnSpPr>
        <xdr:cNvPr id="67" name="直線コネクタ 66"/>
        <xdr:cNvCxnSpPr/>
      </xdr:nvCxnSpPr>
      <xdr:spPr>
        <a:xfrm flipV="1">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149013</xdr:rowOff>
    </xdr:to>
    <xdr:cxnSp macro="">
      <xdr:nvCxnSpPr>
        <xdr:cNvPr id="76" name="直線コネクタ 75"/>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経常収支比率は、ここ数年</a:t>
          </a:r>
          <a:r>
            <a:rPr kumimoji="1" lang="en-US" altLang="ja-JP" sz="1300">
              <a:latin typeface="ＭＳ Ｐゴシック"/>
            </a:rPr>
            <a:t>80</a:t>
          </a:r>
          <a:r>
            <a:rPr kumimoji="1" lang="ja-JP" altLang="en-US" sz="1300">
              <a:latin typeface="ＭＳ Ｐゴシック"/>
            </a:rPr>
            <a:t>～</a:t>
          </a:r>
          <a:r>
            <a:rPr kumimoji="1" lang="en-US" altLang="ja-JP" sz="1300">
              <a:latin typeface="ＭＳ Ｐゴシック"/>
            </a:rPr>
            <a:t>90</a:t>
          </a:r>
          <a:r>
            <a:rPr kumimoji="1" lang="ja-JP" altLang="en-US" sz="1300">
              <a:latin typeface="ＭＳ Ｐゴシック"/>
            </a:rPr>
            <a:t>％の範囲内で推移している。経常的な支出の大きな要素として、人件費はほぼ横ばい、公債費はやや減少しているが、経常支出の総額ではあまり大きな変動はない。経常的な収入の大半を占める地方交付税の増減により比率が大きく変動する。人件費の抑制、維持管理費の節約など、引き続き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140716</xdr:rowOff>
    </xdr:from>
    <xdr:to>
      <xdr:col>7</xdr:col>
      <xdr:colOff>152400</xdr:colOff>
      <xdr:row>65</xdr:row>
      <xdr:rowOff>128524</xdr:rowOff>
    </xdr:to>
    <xdr:cxnSp macro="">
      <xdr:nvCxnSpPr>
        <xdr:cNvPr id="128" name="直線コネクタ 127"/>
        <xdr:cNvCxnSpPr/>
      </xdr:nvCxnSpPr>
      <xdr:spPr>
        <a:xfrm>
          <a:off x="4114800" y="1111351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140716</xdr:rowOff>
    </xdr:from>
    <xdr:to>
      <xdr:col>6</xdr:col>
      <xdr:colOff>0</xdr:colOff>
      <xdr:row>65</xdr:row>
      <xdr:rowOff>123698</xdr:rowOff>
    </xdr:to>
    <xdr:cxnSp macro="">
      <xdr:nvCxnSpPr>
        <xdr:cNvPr id="131" name="直線コネクタ 130"/>
        <xdr:cNvCxnSpPr/>
      </xdr:nvCxnSpPr>
      <xdr:spPr>
        <a:xfrm flipV="1">
          <a:off x="3225800" y="111135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123825</xdr:rowOff>
    </xdr:from>
    <xdr:to>
      <xdr:col>4</xdr:col>
      <xdr:colOff>482600</xdr:colOff>
      <xdr:row>65</xdr:row>
      <xdr:rowOff>123698</xdr:rowOff>
    </xdr:to>
    <xdr:cxnSp macro="">
      <xdr:nvCxnSpPr>
        <xdr:cNvPr id="134" name="直線コネクタ 133"/>
        <xdr:cNvCxnSpPr/>
      </xdr:nvCxnSpPr>
      <xdr:spPr>
        <a:xfrm>
          <a:off x="2336800" y="11096625"/>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109347</xdr:rowOff>
    </xdr:from>
    <xdr:to>
      <xdr:col>3</xdr:col>
      <xdr:colOff>279400</xdr:colOff>
      <xdr:row>64</xdr:row>
      <xdr:rowOff>123825</xdr:rowOff>
    </xdr:to>
    <xdr:cxnSp macro="">
      <xdr:nvCxnSpPr>
        <xdr:cNvPr id="137" name="直線コネクタ 136"/>
        <xdr:cNvCxnSpPr/>
      </xdr:nvCxnSpPr>
      <xdr:spPr>
        <a:xfrm>
          <a:off x="1447800" y="110821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77724</xdr:rowOff>
    </xdr:from>
    <xdr:to>
      <xdr:col>7</xdr:col>
      <xdr:colOff>203200</xdr:colOff>
      <xdr:row>66</xdr:row>
      <xdr:rowOff>7874</xdr:rowOff>
    </xdr:to>
    <xdr:sp macro="" textlink="">
      <xdr:nvSpPr>
        <xdr:cNvPr id="147" name="円/楕円 146"/>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49801</xdr:rowOff>
    </xdr:from>
    <xdr:ext cx="762000" cy="259045"/>
    <xdr:sp macro="" textlink="">
      <xdr:nvSpPr>
        <xdr:cNvPr id="148"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89916</xdr:rowOff>
    </xdr:from>
    <xdr:to>
      <xdr:col>6</xdr:col>
      <xdr:colOff>50800</xdr:colOff>
      <xdr:row>65</xdr:row>
      <xdr:rowOff>20066</xdr:rowOff>
    </xdr:to>
    <xdr:sp macro="" textlink="">
      <xdr:nvSpPr>
        <xdr:cNvPr id="149" name="円/楕円 148"/>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4843</xdr:rowOff>
    </xdr:from>
    <xdr:ext cx="736600" cy="259045"/>
    <xdr:sp macro="" textlink="">
      <xdr:nvSpPr>
        <xdr:cNvPr id="150" name="テキスト ボックス 149"/>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72898</xdr:rowOff>
    </xdr:from>
    <xdr:to>
      <xdr:col>4</xdr:col>
      <xdr:colOff>533400</xdr:colOff>
      <xdr:row>66</xdr:row>
      <xdr:rowOff>3048</xdr:rowOff>
    </xdr:to>
    <xdr:sp macro="" textlink="">
      <xdr:nvSpPr>
        <xdr:cNvPr id="151" name="円/楕円 150"/>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159275</xdr:rowOff>
    </xdr:from>
    <xdr:ext cx="762000" cy="259045"/>
    <xdr:sp macro="" textlink="">
      <xdr:nvSpPr>
        <xdr:cNvPr id="152" name="テキスト ボックス 151"/>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73025</xdr:rowOff>
    </xdr:from>
    <xdr:to>
      <xdr:col>3</xdr:col>
      <xdr:colOff>330200</xdr:colOff>
      <xdr:row>65</xdr:row>
      <xdr:rowOff>3175</xdr:rowOff>
    </xdr:to>
    <xdr:sp macro="" textlink="">
      <xdr:nvSpPr>
        <xdr:cNvPr id="153" name="円/楕円 152"/>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159402</xdr:rowOff>
    </xdr:from>
    <xdr:ext cx="762000" cy="259045"/>
    <xdr:sp macro="" textlink="">
      <xdr:nvSpPr>
        <xdr:cNvPr id="154" name="テキスト ボックス 153"/>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58547</xdr:rowOff>
    </xdr:from>
    <xdr:to>
      <xdr:col>2</xdr:col>
      <xdr:colOff>127000</xdr:colOff>
      <xdr:row>64</xdr:row>
      <xdr:rowOff>160147</xdr:rowOff>
    </xdr:to>
    <xdr:sp macro="" textlink="">
      <xdr:nvSpPr>
        <xdr:cNvPr id="155" name="円/楕円 154"/>
        <xdr:cNvSpPr/>
      </xdr:nvSpPr>
      <xdr:spPr>
        <a:xfrm>
          <a:off x="1397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144924</xdr:rowOff>
    </xdr:from>
    <xdr:ext cx="762000" cy="259045"/>
    <xdr:sp macro="" textlink="">
      <xdr:nvSpPr>
        <xdr:cNvPr id="156" name="テキスト ボックス 155"/>
        <xdr:cNvSpPr txBox="1"/>
      </xdr:nvSpPr>
      <xdr:spPr>
        <a:xfrm>
          <a:off x="1066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[592,108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人当たり人件費・物件費等決算額は、</a:t>
          </a:r>
          <a:r>
            <a:rPr kumimoji="1" lang="en-US" altLang="ja-JP" sz="1300">
              <a:latin typeface="ＭＳ Ｐゴシック"/>
            </a:rPr>
            <a:t>60</a:t>
          </a:r>
          <a:r>
            <a:rPr kumimoji="1" lang="ja-JP" altLang="en-US" sz="1300">
              <a:latin typeface="ＭＳ Ｐゴシック"/>
            </a:rPr>
            <a:t>万円あまりとなっており、全国平均・奈良県平均を大きく上回っており、今後も人口の減少とともにさらに人口</a:t>
          </a:r>
          <a:r>
            <a:rPr kumimoji="1" lang="en-US" altLang="ja-JP" sz="1300">
              <a:latin typeface="ＭＳ Ｐゴシック"/>
            </a:rPr>
            <a:t>1</a:t>
          </a:r>
          <a:r>
            <a:rPr kumimoji="1" lang="ja-JP" altLang="en-US" sz="1300">
              <a:latin typeface="ＭＳ Ｐゴシック"/>
            </a:rPr>
            <a:t>人当たりの経費は高くなると思われる。定住対策に積極的に取り組むとともに、定員管理・ラスパイレス指数の動向を注視し、実態に即した行政運営を行う必要がある。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78646</xdr:rowOff>
    </xdr:from>
    <xdr:to>
      <xdr:col>7</xdr:col>
      <xdr:colOff>152400</xdr:colOff>
      <xdr:row>82</xdr:row>
      <xdr:rowOff>107952</xdr:rowOff>
    </xdr:to>
    <xdr:cxnSp macro="">
      <xdr:nvCxnSpPr>
        <xdr:cNvPr id="188" name="直線コネクタ 187"/>
        <xdr:cNvCxnSpPr/>
      </xdr:nvCxnSpPr>
      <xdr:spPr>
        <a:xfrm>
          <a:off x="4114800" y="14137546"/>
          <a:ext cx="8382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65953</xdr:rowOff>
    </xdr:from>
    <xdr:to>
      <xdr:col>6</xdr:col>
      <xdr:colOff>0</xdr:colOff>
      <xdr:row>82</xdr:row>
      <xdr:rowOff>78646</xdr:rowOff>
    </xdr:to>
    <xdr:cxnSp macro="">
      <xdr:nvCxnSpPr>
        <xdr:cNvPr id="191" name="直線コネクタ 190"/>
        <xdr:cNvCxnSpPr/>
      </xdr:nvCxnSpPr>
      <xdr:spPr>
        <a:xfrm>
          <a:off x="3225800" y="14124853"/>
          <a:ext cx="889000" cy="1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60804</xdr:rowOff>
    </xdr:from>
    <xdr:to>
      <xdr:col>4</xdr:col>
      <xdr:colOff>482600</xdr:colOff>
      <xdr:row>82</xdr:row>
      <xdr:rowOff>65953</xdr:rowOff>
    </xdr:to>
    <xdr:cxnSp macro="">
      <xdr:nvCxnSpPr>
        <xdr:cNvPr id="194" name="直線コネクタ 193"/>
        <xdr:cNvCxnSpPr/>
      </xdr:nvCxnSpPr>
      <xdr:spPr>
        <a:xfrm>
          <a:off x="2336800" y="14119704"/>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52544</xdr:rowOff>
    </xdr:from>
    <xdr:to>
      <xdr:col>3</xdr:col>
      <xdr:colOff>279400</xdr:colOff>
      <xdr:row>82</xdr:row>
      <xdr:rowOff>60804</xdr:rowOff>
    </xdr:to>
    <xdr:cxnSp macro="">
      <xdr:nvCxnSpPr>
        <xdr:cNvPr id="197" name="直線コネクタ 196"/>
        <xdr:cNvCxnSpPr/>
      </xdr:nvCxnSpPr>
      <xdr:spPr>
        <a:xfrm>
          <a:off x="1447800" y="14111444"/>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57152</xdr:rowOff>
    </xdr:from>
    <xdr:to>
      <xdr:col>7</xdr:col>
      <xdr:colOff>203200</xdr:colOff>
      <xdr:row>82</xdr:row>
      <xdr:rowOff>158752</xdr:rowOff>
    </xdr:to>
    <xdr:sp macro="" textlink="">
      <xdr:nvSpPr>
        <xdr:cNvPr id="207" name="円/楕円 206"/>
        <xdr:cNvSpPr/>
      </xdr:nvSpPr>
      <xdr:spPr>
        <a:xfrm>
          <a:off x="4902200" y="141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29229</xdr:rowOff>
    </xdr:from>
    <xdr:ext cx="762000" cy="259045"/>
    <xdr:sp macro="" textlink="">
      <xdr:nvSpPr>
        <xdr:cNvPr id="208" name="人件費・物件費等の状況該当値テキスト"/>
        <xdr:cNvSpPr txBox="1"/>
      </xdr:nvSpPr>
      <xdr:spPr>
        <a:xfrm>
          <a:off x="5041900" y="1408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592,108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27846</xdr:rowOff>
    </xdr:from>
    <xdr:to>
      <xdr:col>6</xdr:col>
      <xdr:colOff>50800</xdr:colOff>
      <xdr:row>82</xdr:row>
      <xdr:rowOff>129446</xdr:rowOff>
    </xdr:to>
    <xdr:sp macro="" textlink="">
      <xdr:nvSpPr>
        <xdr:cNvPr id="209" name="円/楕円 208"/>
        <xdr:cNvSpPr/>
      </xdr:nvSpPr>
      <xdr:spPr>
        <a:xfrm>
          <a:off x="4064000" y="140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114223</xdr:rowOff>
    </xdr:from>
    <xdr:ext cx="736600" cy="259045"/>
    <xdr:sp macro="" textlink="">
      <xdr:nvSpPr>
        <xdr:cNvPr id="210" name="テキスト ボックス 209"/>
        <xdr:cNvSpPr txBox="1"/>
      </xdr:nvSpPr>
      <xdr:spPr>
        <a:xfrm>
          <a:off x="3733800" y="141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531,384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15153</xdr:rowOff>
    </xdr:from>
    <xdr:to>
      <xdr:col>4</xdr:col>
      <xdr:colOff>533400</xdr:colOff>
      <xdr:row>82</xdr:row>
      <xdr:rowOff>116753</xdr:rowOff>
    </xdr:to>
    <xdr:sp macro="" textlink="">
      <xdr:nvSpPr>
        <xdr:cNvPr id="211" name="円/楕円 210"/>
        <xdr:cNvSpPr/>
      </xdr:nvSpPr>
      <xdr:spPr>
        <a:xfrm>
          <a:off x="3175000" y="140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101530</xdr:rowOff>
    </xdr:from>
    <xdr:ext cx="762000" cy="259045"/>
    <xdr:sp macro="" textlink="">
      <xdr:nvSpPr>
        <xdr:cNvPr id="212" name="テキスト ボックス 211"/>
        <xdr:cNvSpPr txBox="1"/>
      </xdr:nvSpPr>
      <xdr:spPr>
        <a:xfrm>
          <a:off x="2844800" y="1416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505,082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10004</xdr:rowOff>
    </xdr:from>
    <xdr:to>
      <xdr:col>3</xdr:col>
      <xdr:colOff>330200</xdr:colOff>
      <xdr:row>82</xdr:row>
      <xdr:rowOff>111604</xdr:rowOff>
    </xdr:to>
    <xdr:sp macro="" textlink="">
      <xdr:nvSpPr>
        <xdr:cNvPr id="213" name="円/楕円 212"/>
        <xdr:cNvSpPr/>
      </xdr:nvSpPr>
      <xdr:spPr>
        <a:xfrm>
          <a:off x="2286000" y="140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96381</xdr:rowOff>
    </xdr:from>
    <xdr:ext cx="762000" cy="259045"/>
    <xdr:sp macro="" textlink="">
      <xdr:nvSpPr>
        <xdr:cNvPr id="214" name="テキスト ボックス 213"/>
        <xdr:cNvSpPr txBox="1"/>
      </xdr:nvSpPr>
      <xdr:spPr>
        <a:xfrm>
          <a:off x="1955800" y="1415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494,413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1744</xdr:rowOff>
    </xdr:from>
    <xdr:to>
      <xdr:col>2</xdr:col>
      <xdr:colOff>127000</xdr:colOff>
      <xdr:row>82</xdr:row>
      <xdr:rowOff>103344</xdr:rowOff>
    </xdr:to>
    <xdr:sp macro="" textlink="">
      <xdr:nvSpPr>
        <xdr:cNvPr id="215" name="円/楕円 214"/>
        <xdr:cNvSpPr/>
      </xdr:nvSpPr>
      <xdr:spPr>
        <a:xfrm>
          <a:off x="1397000" y="140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88121</xdr:rowOff>
    </xdr:from>
    <xdr:ext cx="762000" cy="259045"/>
    <xdr:sp macro="" textlink="">
      <xdr:nvSpPr>
        <xdr:cNvPr id="216" name="テキスト ボックス 215"/>
        <xdr:cNvSpPr txBox="1"/>
      </xdr:nvSpPr>
      <xdr:spPr>
        <a:xfrm>
          <a:off x="1066800" y="1414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477,299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ここ数年は微増しているが、全国町村平均と比較しても依然低い水準である。自主財源に乏しく、歳入のほとんどを地方交付税等の収入に依存している状況であり、指数が過度に上昇することのないよう定員管理とあわせて村の実態に即した行政運営を行う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118745</xdr:rowOff>
    </xdr:from>
    <xdr:to>
      <xdr:col>24</xdr:col>
      <xdr:colOff>558800</xdr:colOff>
      <xdr:row>84</xdr:row>
      <xdr:rowOff>142875</xdr:rowOff>
    </xdr:to>
    <xdr:cxnSp macro="">
      <xdr:nvCxnSpPr>
        <xdr:cNvPr id="246" name="直線コネクタ 245"/>
        <xdr:cNvCxnSpPr/>
      </xdr:nvCxnSpPr>
      <xdr:spPr>
        <a:xfrm>
          <a:off x="16179800" y="1452054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70486</xdr:rowOff>
    </xdr:from>
    <xdr:to>
      <xdr:col>23</xdr:col>
      <xdr:colOff>406400</xdr:colOff>
      <xdr:row>84</xdr:row>
      <xdr:rowOff>118745</xdr:rowOff>
    </xdr:to>
    <xdr:cxnSp macro="">
      <xdr:nvCxnSpPr>
        <xdr:cNvPr id="249" name="直線コネクタ 248"/>
        <xdr:cNvCxnSpPr/>
      </xdr:nvCxnSpPr>
      <xdr:spPr>
        <a:xfrm>
          <a:off x="15290800" y="1447228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84</xdr:row>
      <xdr:rowOff>70486</xdr:rowOff>
    </xdr:to>
    <xdr:cxnSp macro="">
      <xdr:nvCxnSpPr>
        <xdr:cNvPr id="252" name="直線コネクタ 251"/>
        <xdr:cNvCxnSpPr/>
      </xdr:nvCxnSpPr>
      <xdr:spPr>
        <a:xfrm>
          <a:off x="14401800" y="1441196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86</xdr:row>
      <xdr:rowOff>95568</xdr:rowOff>
    </xdr:to>
    <xdr:cxnSp macro="">
      <xdr:nvCxnSpPr>
        <xdr:cNvPr id="255" name="直線コネクタ 254"/>
        <xdr:cNvCxnSpPr/>
      </xdr:nvCxnSpPr>
      <xdr:spPr>
        <a:xfrm flipV="1">
          <a:off x="13512800" y="14411961"/>
          <a:ext cx="8890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92075</xdr:rowOff>
    </xdr:from>
    <xdr:to>
      <xdr:col>24</xdr:col>
      <xdr:colOff>609600</xdr:colOff>
      <xdr:row>85</xdr:row>
      <xdr:rowOff>22225</xdr:rowOff>
    </xdr:to>
    <xdr:sp macro="" textlink="">
      <xdr:nvSpPr>
        <xdr:cNvPr id="265" name="円/楕円 264"/>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108602</xdr:rowOff>
    </xdr:from>
    <xdr:ext cx="762000" cy="259045"/>
    <xdr:sp macro="" textlink="">
      <xdr:nvSpPr>
        <xdr:cNvPr id="266" name="給与水準   （国との比較）該当値テキスト"/>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67945</xdr:rowOff>
    </xdr:from>
    <xdr:to>
      <xdr:col>23</xdr:col>
      <xdr:colOff>457200</xdr:colOff>
      <xdr:row>84</xdr:row>
      <xdr:rowOff>169545</xdr:rowOff>
    </xdr:to>
    <xdr:sp macro="" textlink="">
      <xdr:nvSpPr>
        <xdr:cNvPr id="267" name="円/楕円 266"/>
        <xdr:cNvSpPr/>
      </xdr:nvSpPr>
      <xdr:spPr>
        <a:xfrm>
          <a:off x="16129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8272</xdr:rowOff>
    </xdr:from>
    <xdr:ext cx="736600" cy="259045"/>
    <xdr:sp macro="" textlink="">
      <xdr:nvSpPr>
        <xdr:cNvPr id="268" name="テキスト ボックス 267"/>
        <xdr:cNvSpPr txBox="1"/>
      </xdr:nvSpPr>
      <xdr:spPr>
        <a:xfrm>
          <a:off x="15798800" y="1423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19686</xdr:rowOff>
    </xdr:from>
    <xdr:to>
      <xdr:col>22</xdr:col>
      <xdr:colOff>254000</xdr:colOff>
      <xdr:row>84</xdr:row>
      <xdr:rowOff>121286</xdr:rowOff>
    </xdr:to>
    <xdr:sp macro="" textlink="">
      <xdr:nvSpPr>
        <xdr:cNvPr id="269" name="円/楕円 268"/>
        <xdr:cNvSpPr/>
      </xdr:nvSpPr>
      <xdr:spPr>
        <a:xfrm>
          <a:off x="152400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131463</xdr:rowOff>
    </xdr:from>
    <xdr:ext cx="762000" cy="259045"/>
    <xdr:sp macro="" textlink="">
      <xdr:nvSpPr>
        <xdr:cNvPr id="270" name="テキスト ボックス 269"/>
        <xdr:cNvSpPr txBox="1"/>
      </xdr:nvSpPr>
      <xdr:spPr>
        <a:xfrm>
          <a:off x="14909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130811</xdr:rowOff>
    </xdr:from>
    <xdr:to>
      <xdr:col>21</xdr:col>
      <xdr:colOff>50800</xdr:colOff>
      <xdr:row>84</xdr:row>
      <xdr:rowOff>60961</xdr:rowOff>
    </xdr:to>
    <xdr:sp macro="" textlink="">
      <xdr:nvSpPr>
        <xdr:cNvPr id="271" name="円/楕円 270"/>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72" name="テキスト ボックス 271"/>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44768</xdr:rowOff>
    </xdr:from>
    <xdr:to>
      <xdr:col>19</xdr:col>
      <xdr:colOff>533400</xdr:colOff>
      <xdr:row>86</xdr:row>
      <xdr:rowOff>146368</xdr:rowOff>
    </xdr:to>
    <xdr:sp macro="" textlink="">
      <xdr:nvSpPr>
        <xdr:cNvPr id="273" name="円/楕円 272"/>
        <xdr:cNvSpPr/>
      </xdr:nvSpPr>
      <xdr:spPr>
        <a:xfrm>
          <a:off x="13462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156545</xdr:rowOff>
    </xdr:from>
    <xdr:ext cx="762000" cy="259045"/>
    <xdr:sp macro="" textlink="">
      <xdr:nvSpPr>
        <xdr:cNvPr id="274" name="テキスト ボックス 273"/>
        <xdr:cNvSpPr txBox="1"/>
      </xdr:nvSpPr>
      <xdr:spPr>
        <a:xfrm>
          <a:off x="13131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a:t>
          </a:r>
          <a:r>
            <a:rPr kumimoji="1" lang="en-US" altLang="ja-JP" sz="1300">
              <a:latin typeface="ＭＳ Ｐゴシック"/>
            </a:rPr>
            <a:t>36</a:t>
          </a:r>
          <a:r>
            <a:rPr kumimoji="1" lang="ja-JP" altLang="en-US" sz="1300">
              <a:latin typeface="ＭＳ Ｐゴシック"/>
            </a:rPr>
            <a:t>人であり、全国・奈良県平均を大きく上回っている。人口推計統計では今後も人口の減少が見込まれることから、定住・移住促進対策を推進するとともに、事務事業の効率化を図り、人口規模に応じた適切な定員管理に努める。</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44245</xdr:rowOff>
    </xdr:from>
    <xdr:to>
      <xdr:col>24</xdr:col>
      <xdr:colOff>558800</xdr:colOff>
      <xdr:row>60</xdr:row>
      <xdr:rowOff>63778</xdr:rowOff>
    </xdr:to>
    <xdr:cxnSp macro="">
      <xdr:nvCxnSpPr>
        <xdr:cNvPr id="310" name="直線コネクタ 309"/>
        <xdr:cNvCxnSpPr/>
      </xdr:nvCxnSpPr>
      <xdr:spPr>
        <a:xfrm>
          <a:off x="16179800" y="10331245"/>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41372</xdr:rowOff>
    </xdr:from>
    <xdr:to>
      <xdr:col>23</xdr:col>
      <xdr:colOff>406400</xdr:colOff>
      <xdr:row>60</xdr:row>
      <xdr:rowOff>44245</xdr:rowOff>
    </xdr:to>
    <xdr:cxnSp macro="">
      <xdr:nvCxnSpPr>
        <xdr:cNvPr id="313" name="直線コネクタ 312"/>
        <xdr:cNvCxnSpPr/>
      </xdr:nvCxnSpPr>
      <xdr:spPr>
        <a:xfrm>
          <a:off x="15290800" y="10328372"/>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23332</xdr:rowOff>
    </xdr:from>
    <xdr:to>
      <xdr:col>22</xdr:col>
      <xdr:colOff>203200</xdr:colOff>
      <xdr:row>60</xdr:row>
      <xdr:rowOff>41372</xdr:rowOff>
    </xdr:to>
    <xdr:cxnSp macro="">
      <xdr:nvCxnSpPr>
        <xdr:cNvPr id="316" name="直線コネクタ 315"/>
        <xdr:cNvCxnSpPr/>
      </xdr:nvCxnSpPr>
      <xdr:spPr>
        <a:xfrm>
          <a:off x="14401800" y="10310332"/>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23332</xdr:rowOff>
    </xdr:from>
    <xdr:to>
      <xdr:col>21</xdr:col>
      <xdr:colOff>0</xdr:colOff>
      <xdr:row>60</xdr:row>
      <xdr:rowOff>87908</xdr:rowOff>
    </xdr:to>
    <xdr:cxnSp macro="">
      <xdr:nvCxnSpPr>
        <xdr:cNvPr id="319" name="直線コネクタ 318"/>
        <xdr:cNvCxnSpPr/>
      </xdr:nvCxnSpPr>
      <xdr:spPr>
        <a:xfrm flipV="1">
          <a:off x="13512800" y="10310332"/>
          <a:ext cx="889000" cy="6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12978</xdr:rowOff>
    </xdr:from>
    <xdr:to>
      <xdr:col>24</xdr:col>
      <xdr:colOff>609600</xdr:colOff>
      <xdr:row>60</xdr:row>
      <xdr:rowOff>114578</xdr:rowOff>
    </xdr:to>
    <xdr:sp macro="" textlink="">
      <xdr:nvSpPr>
        <xdr:cNvPr id="329" name="円/楕円 328"/>
        <xdr:cNvSpPr/>
      </xdr:nvSpPr>
      <xdr:spPr>
        <a:xfrm>
          <a:off x="16967200" y="102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156505</xdr:rowOff>
    </xdr:from>
    <xdr:ext cx="762000" cy="259045"/>
    <xdr:sp macro="" textlink="">
      <xdr:nvSpPr>
        <xdr:cNvPr id="330" name="定員管理の状況該当値テキスト"/>
        <xdr:cNvSpPr txBox="1"/>
      </xdr:nvSpPr>
      <xdr:spPr>
        <a:xfrm>
          <a:off x="17106900" y="102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164895</xdr:rowOff>
    </xdr:from>
    <xdr:to>
      <xdr:col>23</xdr:col>
      <xdr:colOff>457200</xdr:colOff>
      <xdr:row>60</xdr:row>
      <xdr:rowOff>95045</xdr:rowOff>
    </xdr:to>
    <xdr:sp macro="" textlink="">
      <xdr:nvSpPr>
        <xdr:cNvPr id="331" name="円/楕円 330"/>
        <xdr:cNvSpPr/>
      </xdr:nvSpPr>
      <xdr:spPr>
        <a:xfrm>
          <a:off x="16129000" y="10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79822</xdr:rowOff>
    </xdr:from>
    <xdr:ext cx="736600" cy="259045"/>
    <xdr:sp macro="" textlink="">
      <xdr:nvSpPr>
        <xdr:cNvPr id="332" name="テキスト ボックス 331"/>
        <xdr:cNvSpPr txBox="1"/>
      </xdr:nvSpPr>
      <xdr:spPr>
        <a:xfrm>
          <a:off x="15798800" y="1036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162022</xdr:rowOff>
    </xdr:from>
    <xdr:to>
      <xdr:col>22</xdr:col>
      <xdr:colOff>254000</xdr:colOff>
      <xdr:row>60</xdr:row>
      <xdr:rowOff>92172</xdr:rowOff>
    </xdr:to>
    <xdr:sp macro="" textlink="">
      <xdr:nvSpPr>
        <xdr:cNvPr id="333" name="円/楕円 332"/>
        <xdr:cNvSpPr/>
      </xdr:nvSpPr>
      <xdr:spPr>
        <a:xfrm>
          <a:off x="15240000" y="102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76949</xdr:rowOff>
    </xdr:from>
    <xdr:ext cx="762000" cy="259045"/>
    <xdr:sp macro="" textlink="">
      <xdr:nvSpPr>
        <xdr:cNvPr id="334" name="テキスト ボックス 333"/>
        <xdr:cNvSpPr txBox="1"/>
      </xdr:nvSpPr>
      <xdr:spPr>
        <a:xfrm>
          <a:off x="14909800" y="1036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143982</xdr:rowOff>
    </xdr:from>
    <xdr:to>
      <xdr:col>21</xdr:col>
      <xdr:colOff>50800</xdr:colOff>
      <xdr:row>60</xdr:row>
      <xdr:rowOff>74132</xdr:rowOff>
    </xdr:to>
    <xdr:sp macro="" textlink="">
      <xdr:nvSpPr>
        <xdr:cNvPr id="335" name="円/楕円 334"/>
        <xdr:cNvSpPr/>
      </xdr:nvSpPr>
      <xdr:spPr>
        <a:xfrm>
          <a:off x="14351000" y="102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58909</xdr:rowOff>
    </xdr:from>
    <xdr:ext cx="762000" cy="259045"/>
    <xdr:sp macro="" textlink="">
      <xdr:nvSpPr>
        <xdr:cNvPr id="336" name="テキスト ボックス 335"/>
        <xdr:cNvSpPr txBox="1"/>
      </xdr:nvSpPr>
      <xdr:spPr>
        <a:xfrm>
          <a:off x="14020800" y="103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37108</xdr:rowOff>
    </xdr:from>
    <xdr:to>
      <xdr:col>19</xdr:col>
      <xdr:colOff>533400</xdr:colOff>
      <xdr:row>60</xdr:row>
      <xdr:rowOff>138708</xdr:rowOff>
    </xdr:to>
    <xdr:sp macro="" textlink="">
      <xdr:nvSpPr>
        <xdr:cNvPr id="337" name="円/楕円 336"/>
        <xdr:cNvSpPr/>
      </xdr:nvSpPr>
      <xdr:spPr>
        <a:xfrm>
          <a:off x="13462000" y="103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123485</xdr:rowOff>
    </xdr:from>
    <xdr:ext cx="762000" cy="259045"/>
    <xdr:sp macro="" textlink="">
      <xdr:nvSpPr>
        <xdr:cNvPr id="338" name="テキスト ボックス 337"/>
        <xdr:cNvSpPr txBox="1"/>
      </xdr:nvSpPr>
      <xdr:spPr>
        <a:xfrm>
          <a:off x="13131800" y="104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実質公債費比率は、ここ数年は</a:t>
          </a:r>
          <a:r>
            <a:rPr kumimoji="1" lang="en-US" altLang="ja-JP" sz="1300">
              <a:latin typeface="ＭＳ Ｐゴシック"/>
            </a:rPr>
            <a:t>10</a:t>
          </a:r>
          <a:r>
            <a:rPr kumimoji="1" lang="ja-JP" altLang="en-US" sz="1300">
              <a:latin typeface="ＭＳ Ｐゴシック"/>
            </a:rPr>
            <a:t>％前後で推移している。平成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かけて庁舎等耐震事業、観光施設大規模改修事業等の大型事業にかかる財源として地方債の借入額が増加しており、今後数年間は微増すると推測される。将来負担比率とあわせて比率の推移を注視するとともに、中長期的な財政計画のもと行財政改革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154094</xdr:rowOff>
    </xdr:from>
    <xdr:to>
      <xdr:col>24</xdr:col>
      <xdr:colOff>558800</xdr:colOff>
      <xdr:row>43</xdr:row>
      <xdr:rowOff>14817</xdr:rowOff>
    </xdr:to>
    <xdr:cxnSp macro="">
      <xdr:nvCxnSpPr>
        <xdr:cNvPr id="371" name="直線コネクタ 370"/>
        <xdr:cNvCxnSpPr/>
      </xdr:nvCxnSpPr>
      <xdr:spPr>
        <a:xfrm>
          <a:off x="16179800" y="73549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42</xdr:row>
      <xdr:rowOff>154094</xdr:rowOff>
    </xdr:to>
    <xdr:cxnSp macro="">
      <xdr:nvCxnSpPr>
        <xdr:cNvPr id="374" name="直線コネクタ 373"/>
        <xdr:cNvCxnSpPr/>
      </xdr:nvCxnSpPr>
      <xdr:spPr>
        <a:xfrm>
          <a:off x="15290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42</xdr:row>
      <xdr:rowOff>129963</xdr:rowOff>
    </xdr:to>
    <xdr:cxnSp macro="">
      <xdr:nvCxnSpPr>
        <xdr:cNvPr id="377" name="直線コネクタ 376"/>
        <xdr:cNvCxnSpPr/>
      </xdr:nvCxnSpPr>
      <xdr:spPr>
        <a:xfrm flipV="1">
          <a:off x="14401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129963</xdr:rowOff>
    </xdr:from>
    <xdr:to>
      <xdr:col>21</xdr:col>
      <xdr:colOff>0</xdr:colOff>
      <xdr:row>43</xdr:row>
      <xdr:rowOff>46990</xdr:rowOff>
    </xdr:to>
    <xdr:cxnSp macro="">
      <xdr:nvCxnSpPr>
        <xdr:cNvPr id="380" name="直線コネクタ 379"/>
        <xdr:cNvCxnSpPr/>
      </xdr:nvCxnSpPr>
      <xdr:spPr>
        <a:xfrm flipV="1">
          <a:off x="13512800" y="73308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0" name="円/楕円 38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39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392" name="円/楕円 391"/>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93" name="テキスト ボックス 392"/>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394" name="円/楕円 393"/>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395" name="テキスト ボックス 394"/>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79163</xdr:rowOff>
    </xdr:from>
    <xdr:to>
      <xdr:col>21</xdr:col>
      <xdr:colOff>50800</xdr:colOff>
      <xdr:row>43</xdr:row>
      <xdr:rowOff>9313</xdr:rowOff>
    </xdr:to>
    <xdr:sp macro="" textlink="">
      <xdr:nvSpPr>
        <xdr:cNvPr id="396" name="円/楕円 395"/>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165540</xdr:rowOff>
    </xdr:from>
    <xdr:ext cx="762000" cy="259045"/>
    <xdr:sp macro="" textlink="">
      <xdr:nvSpPr>
        <xdr:cNvPr id="397" name="テキスト ボックス 396"/>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398" name="円/楕円 39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399" name="テキスト ボックス 39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財政調整基金の積み立て等の要因により、低い水準となっている。一方で近年は、一般会計や一部事務組合における地方債借入額の増など将来負担比率を引き上げるリスク要因があることから、今後も中長期的な財政計画のもと行財政改革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162602</xdr:rowOff>
    </xdr:from>
    <xdr:to>
      <xdr:col>24</xdr:col>
      <xdr:colOff>558800</xdr:colOff>
      <xdr:row>15</xdr:row>
      <xdr:rowOff>18500</xdr:rowOff>
    </xdr:to>
    <xdr:cxnSp macro="">
      <xdr:nvCxnSpPr>
        <xdr:cNvPr id="433" name="直線コネクタ 432"/>
        <xdr:cNvCxnSpPr/>
      </xdr:nvCxnSpPr>
      <xdr:spPr>
        <a:xfrm flipV="1">
          <a:off x="16179800" y="2562902"/>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18500</xdr:rowOff>
    </xdr:from>
    <xdr:to>
      <xdr:col>23</xdr:col>
      <xdr:colOff>406400</xdr:colOff>
      <xdr:row>15</xdr:row>
      <xdr:rowOff>68368</xdr:rowOff>
    </xdr:to>
    <xdr:cxnSp macro="">
      <xdr:nvCxnSpPr>
        <xdr:cNvPr id="436" name="直線コネクタ 435"/>
        <xdr:cNvCxnSpPr/>
      </xdr:nvCxnSpPr>
      <xdr:spPr>
        <a:xfrm flipV="1">
          <a:off x="15290800" y="2590250"/>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28956</xdr:rowOff>
    </xdr:from>
    <xdr:to>
      <xdr:col>22</xdr:col>
      <xdr:colOff>203200</xdr:colOff>
      <xdr:row>15</xdr:row>
      <xdr:rowOff>68368</xdr:rowOff>
    </xdr:to>
    <xdr:cxnSp macro="">
      <xdr:nvCxnSpPr>
        <xdr:cNvPr id="439" name="直線コネクタ 438"/>
        <xdr:cNvCxnSpPr/>
      </xdr:nvCxnSpPr>
      <xdr:spPr>
        <a:xfrm>
          <a:off x="14401800" y="2600706"/>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28956</xdr:rowOff>
    </xdr:from>
    <xdr:to>
      <xdr:col>21</xdr:col>
      <xdr:colOff>0</xdr:colOff>
      <xdr:row>15</xdr:row>
      <xdr:rowOff>85259</xdr:rowOff>
    </xdr:to>
    <xdr:cxnSp macro="">
      <xdr:nvCxnSpPr>
        <xdr:cNvPr id="442" name="直線コネクタ 441"/>
        <xdr:cNvCxnSpPr/>
      </xdr:nvCxnSpPr>
      <xdr:spPr>
        <a:xfrm flipV="1">
          <a:off x="13512800" y="260070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111802</xdr:rowOff>
    </xdr:from>
    <xdr:to>
      <xdr:col>24</xdr:col>
      <xdr:colOff>609600</xdr:colOff>
      <xdr:row>15</xdr:row>
      <xdr:rowOff>41952</xdr:rowOff>
    </xdr:to>
    <xdr:sp macro="" textlink="">
      <xdr:nvSpPr>
        <xdr:cNvPr id="452" name="円/楕円 451"/>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83879</xdr:rowOff>
    </xdr:from>
    <xdr:ext cx="762000" cy="259045"/>
    <xdr:sp macro="" textlink="">
      <xdr:nvSpPr>
        <xdr:cNvPr id="453" name="将来負担の状況該当値テキスト"/>
        <xdr:cNvSpPr txBox="1"/>
      </xdr:nvSpPr>
      <xdr:spPr>
        <a:xfrm>
          <a:off x="17106900" y="24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139150</xdr:rowOff>
    </xdr:from>
    <xdr:to>
      <xdr:col>23</xdr:col>
      <xdr:colOff>457200</xdr:colOff>
      <xdr:row>15</xdr:row>
      <xdr:rowOff>69300</xdr:rowOff>
    </xdr:to>
    <xdr:sp macro="" textlink="">
      <xdr:nvSpPr>
        <xdr:cNvPr id="454" name="円/楕円 453"/>
        <xdr:cNvSpPr/>
      </xdr:nvSpPr>
      <xdr:spPr>
        <a:xfrm>
          <a:off x="16129000" y="25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54077</xdr:rowOff>
    </xdr:from>
    <xdr:ext cx="736600" cy="259045"/>
    <xdr:sp macro="" textlink="">
      <xdr:nvSpPr>
        <xdr:cNvPr id="455" name="テキスト ボックス 454"/>
        <xdr:cNvSpPr txBox="1"/>
      </xdr:nvSpPr>
      <xdr:spPr>
        <a:xfrm>
          <a:off x="15798800" y="262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17568</xdr:rowOff>
    </xdr:from>
    <xdr:to>
      <xdr:col>22</xdr:col>
      <xdr:colOff>254000</xdr:colOff>
      <xdr:row>15</xdr:row>
      <xdr:rowOff>119168</xdr:rowOff>
    </xdr:to>
    <xdr:sp macro="" textlink="">
      <xdr:nvSpPr>
        <xdr:cNvPr id="456" name="円/楕円 455"/>
        <xdr:cNvSpPr/>
      </xdr:nvSpPr>
      <xdr:spPr>
        <a:xfrm>
          <a:off x="15240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103945</xdr:rowOff>
    </xdr:from>
    <xdr:ext cx="762000" cy="259045"/>
    <xdr:sp macro="" textlink="">
      <xdr:nvSpPr>
        <xdr:cNvPr id="457" name="テキスト ボックス 456"/>
        <xdr:cNvSpPr txBox="1"/>
      </xdr:nvSpPr>
      <xdr:spPr>
        <a:xfrm>
          <a:off x="14909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149606</xdr:rowOff>
    </xdr:from>
    <xdr:to>
      <xdr:col>21</xdr:col>
      <xdr:colOff>50800</xdr:colOff>
      <xdr:row>15</xdr:row>
      <xdr:rowOff>79756</xdr:rowOff>
    </xdr:to>
    <xdr:sp macro="" textlink="">
      <xdr:nvSpPr>
        <xdr:cNvPr id="458" name="円/楕円 457"/>
        <xdr:cNvSpPr/>
      </xdr:nvSpPr>
      <xdr:spPr>
        <a:xfrm>
          <a:off x="14351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64533</xdr:rowOff>
    </xdr:from>
    <xdr:ext cx="762000" cy="259045"/>
    <xdr:sp macro="" textlink="">
      <xdr:nvSpPr>
        <xdr:cNvPr id="459" name="テキスト ボックス 458"/>
        <xdr:cNvSpPr txBox="1"/>
      </xdr:nvSpPr>
      <xdr:spPr>
        <a:xfrm>
          <a:off x="14020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34459</xdr:rowOff>
    </xdr:from>
    <xdr:to>
      <xdr:col>19</xdr:col>
      <xdr:colOff>533400</xdr:colOff>
      <xdr:row>15</xdr:row>
      <xdr:rowOff>136059</xdr:rowOff>
    </xdr:to>
    <xdr:sp macro="" textlink="">
      <xdr:nvSpPr>
        <xdr:cNvPr id="460" name="円/楕円 459"/>
        <xdr:cNvSpPr/>
      </xdr:nvSpPr>
      <xdr:spPr>
        <a:xfrm>
          <a:off x="13462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120836</xdr:rowOff>
    </xdr:from>
    <xdr:ext cx="762000" cy="259045"/>
    <xdr:sp macro="" textlink="">
      <xdr:nvSpPr>
        <xdr:cNvPr id="461" name="テキスト ボックス 460"/>
        <xdr:cNvSpPr txBox="1"/>
      </xdr:nvSpPr>
      <xdr:spPr>
        <a:xfrm>
          <a:off x="13131800" y="26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
1,484
175.66
3,337,777
3,075,722
256,576
1,496,690
3,257,317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人件費の比率は、ここ数年</a:t>
          </a:r>
          <a:r>
            <a:rPr kumimoji="1" lang="en-US" altLang="ja-JP" sz="1300">
              <a:latin typeface="ＭＳ Ｐゴシック"/>
            </a:rPr>
            <a:t>30</a:t>
          </a:r>
          <a:r>
            <a:rPr kumimoji="1" lang="ja-JP" altLang="en-US" sz="1300">
              <a:latin typeface="ＭＳ Ｐゴシック"/>
            </a:rPr>
            <a:t>％前後で推移しており、全国平均・奈良県平均を上回っている。今後は、実態に即して定員管理計画を見直し、ラスパイレス指数が過度に上昇することのないよう行政運営に努める。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67564</xdr:rowOff>
    </xdr:to>
    <xdr:cxnSp macro="">
      <xdr:nvCxnSpPr>
        <xdr:cNvPr id="64" name="直線コネクタ 63"/>
        <xdr:cNvCxnSpPr/>
      </xdr:nvCxnSpPr>
      <xdr:spPr>
        <a:xfrm>
          <a:off x="3987800" y="61391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17272</xdr:rowOff>
    </xdr:to>
    <xdr:cxnSp macro="">
      <xdr:nvCxnSpPr>
        <xdr:cNvPr id="67" name="直線コネクタ 66"/>
        <xdr:cNvCxnSpPr/>
      </xdr:nvCxnSpPr>
      <xdr:spPr>
        <a:xfrm flipV="1">
          <a:off x="3098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17272</xdr:rowOff>
    </xdr:to>
    <xdr:cxnSp macro="">
      <xdr:nvCxnSpPr>
        <xdr:cNvPr id="70" name="直線コネクタ 69"/>
        <xdr:cNvCxnSpPr/>
      </xdr:nvCxnSpPr>
      <xdr:spPr>
        <a:xfrm>
          <a:off x="2209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133858</xdr:rowOff>
    </xdr:from>
    <xdr:to>
      <xdr:col>3</xdr:col>
      <xdr:colOff>142875</xdr:colOff>
      <xdr:row>35</xdr:row>
      <xdr:rowOff>138430</xdr:rowOff>
    </xdr:to>
    <xdr:cxnSp macro="">
      <xdr:nvCxnSpPr>
        <xdr:cNvPr id="73" name="直線コネクタ 72"/>
        <xdr:cNvCxnSpPr/>
      </xdr:nvCxnSpPr>
      <xdr:spPr>
        <a:xfrm>
          <a:off x="1320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3" name="円/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160291</xdr:rowOff>
    </xdr:from>
    <xdr:ext cx="762000" cy="259045"/>
    <xdr:sp macro="" textlink="">
      <xdr:nvSpPr>
        <xdr:cNvPr id="84" name="人件費該当値テキスト"/>
        <xdr:cNvSpPr txBox="1"/>
      </xdr:nvSpPr>
      <xdr:spPr>
        <a:xfrm>
          <a:off x="4914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2557</xdr:rowOff>
    </xdr:from>
    <xdr:ext cx="736600" cy="259045"/>
    <xdr:sp macro="" textlink="">
      <xdr:nvSpPr>
        <xdr:cNvPr id="86" name="テキスト ボックス 85"/>
        <xdr:cNvSpPr txBox="1"/>
      </xdr:nvSpPr>
      <xdr:spPr>
        <a:xfrm>
          <a:off x="3606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137922</xdr:rowOff>
    </xdr:from>
    <xdr:to>
      <xdr:col>4</xdr:col>
      <xdr:colOff>396875</xdr:colOff>
      <xdr:row>36</xdr:row>
      <xdr:rowOff>68072</xdr:rowOff>
    </xdr:to>
    <xdr:sp macro="" textlink="">
      <xdr:nvSpPr>
        <xdr:cNvPr id="87" name="円/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52849</xdr:rowOff>
    </xdr:from>
    <xdr:ext cx="762000" cy="259045"/>
    <xdr:sp macro="" textlink="">
      <xdr:nvSpPr>
        <xdr:cNvPr id="88" name="テキスト ボックス 87"/>
        <xdr:cNvSpPr txBox="1"/>
      </xdr:nvSpPr>
      <xdr:spPr>
        <a:xfrm>
          <a:off x="2717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9" name="円/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2557</xdr:rowOff>
    </xdr:from>
    <xdr:ext cx="762000" cy="259045"/>
    <xdr:sp macro="" textlink="">
      <xdr:nvSpPr>
        <xdr:cNvPr id="90" name="テキスト ボックス 89"/>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83058</xdr:rowOff>
    </xdr:from>
    <xdr:to>
      <xdr:col>1</xdr:col>
      <xdr:colOff>676275</xdr:colOff>
      <xdr:row>36</xdr:row>
      <xdr:rowOff>13208</xdr:rowOff>
    </xdr:to>
    <xdr:sp macro="" textlink="">
      <xdr:nvSpPr>
        <xdr:cNvPr id="91" name="円/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169435</xdr:rowOff>
    </xdr:from>
    <xdr:ext cx="762000" cy="259045"/>
    <xdr:sp macro="" textlink="">
      <xdr:nvSpPr>
        <xdr:cNvPr id="92" name="テキスト ボックス 91"/>
        <xdr:cNvSpPr txBox="1"/>
      </xdr:nvSpPr>
      <xdr:spPr>
        <a:xfrm>
          <a:off x="939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物件費の比率は、ここ数年</a:t>
          </a:r>
          <a:r>
            <a:rPr kumimoji="1" lang="en-US" altLang="ja-JP" sz="1300">
              <a:latin typeface="ＭＳ Ｐゴシック"/>
            </a:rPr>
            <a:t>10</a:t>
          </a:r>
          <a:r>
            <a:rPr kumimoji="1" lang="ja-JP" altLang="en-US" sz="1300">
              <a:latin typeface="ＭＳ Ｐゴシック"/>
            </a:rPr>
            <a:t>％台を推移しており、全国平均・奈良県平均をやや下回っている。今後とも、経常経費の削減に努める。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145288</xdr:rowOff>
    </xdr:from>
    <xdr:to>
      <xdr:col>24</xdr:col>
      <xdr:colOff>31750</xdr:colOff>
      <xdr:row>17</xdr:row>
      <xdr:rowOff>19558</xdr:rowOff>
    </xdr:to>
    <xdr:cxnSp macro="">
      <xdr:nvCxnSpPr>
        <xdr:cNvPr id="122" name="直線コネクタ 121"/>
        <xdr:cNvCxnSpPr/>
      </xdr:nvCxnSpPr>
      <xdr:spPr>
        <a:xfrm>
          <a:off x="15671800" y="28884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145288</xdr:rowOff>
    </xdr:from>
    <xdr:to>
      <xdr:col>22</xdr:col>
      <xdr:colOff>565150</xdr:colOff>
      <xdr:row>17</xdr:row>
      <xdr:rowOff>28702</xdr:rowOff>
    </xdr:to>
    <xdr:cxnSp macro="">
      <xdr:nvCxnSpPr>
        <xdr:cNvPr id="125" name="直線コネクタ 124"/>
        <xdr:cNvCxnSpPr/>
      </xdr:nvCxnSpPr>
      <xdr:spPr>
        <a:xfrm flipV="1">
          <a:off x="14782800" y="28884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99568</xdr:rowOff>
    </xdr:from>
    <xdr:to>
      <xdr:col>21</xdr:col>
      <xdr:colOff>361950</xdr:colOff>
      <xdr:row>17</xdr:row>
      <xdr:rowOff>28702</xdr:rowOff>
    </xdr:to>
    <xdr:cxnSp macro="">
      <xdr:nvCxnSpPr>
        <xdr:cNvPr id="128" name="直線コネクタ 127"/>
        <xdr:cNvCxnSpPr/>
      </xdr:nvCxnSpPr>
      <xdr:spPr>
        <a:xfrm>
          <a:off x="13893800" y="2842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99568</xdr:rowOff>
    </xdr:to>
    <xdr:cxnSp macro="">
      <xdr:nvCxnSpPr>
        <xdr:cNvPr id="131" name="直線コネクタ 130"/>
        <xdr:cNvCxnSpPr/>
      </xdr:nvCxnSpPr>
      <xdr:spPr>
        <a:xfrm>
          <a:off x="13004800" y="2838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41" name="円/楕円 140"/>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156735</xdr:rowOff>
    </xdr:from>
    <xdr:ext cx="762000" cy="259045"/>
    <xdr:sp macro="" textlink="">
      <xdr:nvSpPr>
        <xdr:cNvPr id="142" name="物件費該当値テキスト"/>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94488</xdr:rowOff>
    </xdr:from>
    <xdr:to>
      <xdr:col>22</xdr:col>
      <xdr:colOff>615950</xdr:colOff>
      <xdr:row>17</xdr:row>
      <xdr:rowOff>24638</xdr:rowOff>
    </xdr:to>
    <xdr:sp macro="" textlink="">
      <xdr:nvSpPr>
        <xdr:cNvPr id="143" name="円/楕円 142"/>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44" name="テキスト ボックス 143"/>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5" name="円/楕円 144"/>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64279</xdr:rowOff>
    </xdr:from>
    <xdr:ext cx="762000" cy="259045"/>
    <xdr:sp macro="" textlink="">
      <xdr:nvSpPr>
        <xdr:cNvPr id="146" name="テキスト ボックス 145"/>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48768</xdr:rowOff>
    </xdr:from>
    <xdr:to>
      <xdr:col>20</xdr:col>
      <xdr:colOff>209550</xdr:colOff>
      <xdr:row>16</xdr:row>
      <xdr:rowOff>150368</xdr:rowOff>
    </xdr:to>
    <xdr:sp macro="" textlink="">
      <xdr:nvSpPr>
        <xdr:cNvPr id="147" name="円/楕円 146"/>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160545</xdr:rowOff>
    </xdr:from>
    <xdr:ext cx="762000" cy="259045"/>
    <xdr:sp macro="" textlink="">
      <xdr:nvSpPr>
        <xdr:cNvPr id="148" name="テキスト ボックス 147"/>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44196</xdr:rowOff>
    </xdr:from>
    <xdr:to>
      <xdr:col>19</xdr:col>
      <xdr:colOff>6350</xdr:colOff>
      <xdr:row>16</xdr:row>
      <xdr:rowOff>145796</xdr:rowOff>
    </xdr:to>
    <xdr:sp macro="" textlink="">
      <xdr:nvSpPr>
        <xdr:cNvPr id="149" name="円/楕円 148"/>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155973</xdr:rowOff>
    </xdr:from>
    <xdr:ext cx="762000" cy="259045"/>
    <xdr:sp macro="" textlink="">
      <xdr:nvSpPr>
        <xdr:cNvPr id="150" name="テキスト ボックス 14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扶助費の比率は、ここ数年は</a:t>
          </a:r>
          <a:r>
            <a:rPr kumimoji="1" lang="en-US" altLang="ja-JP" sz="1300">
              <a:latin typeface="ＭＳ Ｐゴシック"/>
            </a:rPr>
            <a:t>2</a:t>
          </a:r>
          <a:r>
            <a:rPr kumimoji="1" lang="ja-JP" altLang="en-US" sz="1300">
              <a:latin typeface="ＭＳ Ｐゴシック"/>
            </a:rPr>
            <a:t>％台で推移しており、全国平均・奈良県平均を下回っている。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20865</xdr:rowOff>
    </xdr:to>
    <xdr:cxnSp macro="">
      <xdr:nvCxnSpPr>
        <xdr:cNvPr id="184" name="直線コネクタ 183"/>
        <xdr:cNvCxnSpPr/>
      </xdr:nvCxnSpPr>
      <xdr:spPr>
        <a:xfrm flipV="1">
          <a:off x="3987800" y="9401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20865</xdr:rowOff>
    </xdr:to>
    <xdr:cxnSp macro="">
      <xdr:nvCxnSpPr>
        <xdr:cNvPr id="187" name="直線コネクタ 186"/>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0" name="直線コネクタ 189"/>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3" name="直線コネクタ 192"/>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3" name="円/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5" name="円/楕円 20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206" name="テキスト ボックス 205"/>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7" name="円/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9" name="円/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1" name="円/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その他の経費の比率については</a:t>
          </a:r>
          <a:r>
            <a:rPr kumimoji="1" lang="en-US" altLang="ja-JP" sz="1300">
              <a:latin typeface="ＭＳ Ｐゴシック"/>
            </a:rPr>
            <a:t>11.4</a:t>
          </a:r>
          <a:r>
            <a:rPr kumimoji="1" lang="ja-JP" altLang="en-US" sz="1300">
              <a:latin typeface="ＭＳ Ｐゴシック"/>
            </a:rPr>
            <a:t>％であり、全国平均・奈良県平均と比べてやや低い水準となっている。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12700</xdr:rowOff>
    </xdr:to>
    <xdr:cxnSp macro="">
      <xdr:nvCxnSpPr>
        <xdr:cNvPr id="244" name="直線コネクタ 243"/>
        <xdr:cNvCxnSpPr/>
      </xdr:nvCxnSpPr>
      <xdr:spPr>
        <a:xfrm flipV="1">
          <a:off x="15671800" y="994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59</xdr:row>
      <xdr:rowOff>24130</xdr:rowOff>
    </xdr:to>
    <xdr:cxnSp macro="">
      <xdr:nvCxnSpPr>
        <xdr:cNvPr id="247" name="直線コネクタ 246"/>
        <xdr:cNvCxnSpPr/>
      </xdr:nvCxnSpPr>
      <xdr:spPr>
        <a:xfrm flipV="1">
          <a:off x="14782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59</xdr:row>
      <xdr:rowOff>24130</xdr:rowOff>
    </xdr:to>
    <xdr:cxnSp macro="">
      <xdr:nvCxnSpPr>
        <xdr:cNvPr id="250" name="直線コネクタ 249"/>
        <xdr:cNvCxnSpPr/>
      </xdr:nvCxnSpPr>
      <xdr:spPr>
        <a:xfrm>
          <a:off x="13893800" y="10010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66040</xdr:rowOff>
    </xdr:to>
    <xdr:cxnSp macro="">
      <xdr:nvCxnSpPr>
        <xdr:cNvPr id="253" name="直線コネクタ 252"/>
        <xdr:cNvCxnSpPr/>
      </xdr:nvCxnSpPr>
      <xdr:spPr>
        <a:xfrm>
          <a:off x="13004800" y="1000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3" name="円/楕円 262"/>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4"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5" name="円/楕円 264"/>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6" name="テキスト ボックス 26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67" name="円/楕円 266"/>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68" name="テキスト ボックス 267"/>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69" name="円/楕円 268"/>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0" name="テキスト ボックス 269"/>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1" name="円/楕円 270"/>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2" name="テキスト ボックス 271"/>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補助費の比率は</a:t>
          </a:r>
          <a:r>
            <a:rPr kumimoji="1" lang="en-US" altLang="ja-JP" sz="1300">
              <a:latin typeface="ＭＳ Ｐゴシック"/>
            </a:rPr>
            <a:t>12.5</a:t>
          </a:r>
          <a:r>
            <a:rPr kumimoji="1" lang="ja-JP" altLang="en-US" sz="1300">
              <a:latin typeface="ＭＳ Ｐゴシック"/>
            </a:rPr>
            <a:t>％であり、全国平均・奈良県平均を上回っており、ここ</a:t>
          </a:r>
          <a:r>
            <a:rPr kumimoji="1" lang="en-US" altLang="ja-JP" sz="1300">
              <a:latin typeface="ＭＳ Ｐゴシック"/>
            </a:rPr>
            <a:t>5</a:t>
          </a:r>
          <a:r>
            <a:rPr kumimoji="1" lang="ja-JP" altLang="en-US" sz="1300">
              <a:latin typeface="ＭＳ Ｐゴシック"/>
            </a:rPr>
            <a:t>年間では増加傾向にある。これは、医療・環境衛生等の一部事務組合の設立にかかる補助費の増が主な要因であり、今後は当面の間、高い水準で推移すると思われる。中長期的な視点に立ち、特目基金の活用などにより財政の硬直化を来さないよう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127000</xdr:rowOff>
    </xdr:to>
    <xdr:cxnSp macro="">
      <xdr:nvCxnSpPr>
        <xdr:cNvPr id="302" name="直線コネクタ 301"/>
        <xdr:cNvCxnSpPr/>
      </xdr:nvCxnSpPr>
      <xdr:spPr>
        <a:xfrm>
          <a:off x="15671800" y="6207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49276</xdr:rowOff>
    </xdr:to>
    <xdr:cxnSp macro="">
      <xdr:nvCxnSpPr>
        <xdr:cNvPr id="305" name="直線コネクタ 304"/>
        <xdr:cNvCxnSpPr/>
      </xdr:nvCxnSpPr>
      <xdr:spPr>
        <a:xfrm flipV="1">
          <a:off x="14782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49276</xdr:rowOff>
    </xdr:to>
    <xdr:cxnSp macro="">
      <xdr:nvCxnSpPr>
        <xdr:cNvPr id="308" name="直線コネクタ 307"/>
        <xdr:cNvCxnSpPr/>
      </xdr:nvCxnSpPr>
      <xdr:spPr>
        <a:xfrm>
          <a:off x="13893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147574</xdr:rowOff>
    </xdr:to>
    <xdr:cxnSp macro="">
      <xdr:nvCxnSpPr>
        <xdr:cNvPr id="311" name="直線コネクタ 310"/>
        <xdr:cNvCxnSpPr/>
      </xdr:nvCxnSpPr>
      <xdr:spPr>
        <a:xfrm>
          <a:off x="13004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1" name="円/楕円 32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2"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3" name="円/楕円 32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4" name="テキスト ボックス 323"/>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5" name="円/楕円 324"/>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6" name="テキスト ボックス 32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7" name="円/楕円 326"/>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8" name="テキスト ボックス 327"/>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9" name="円/楕円 328"/>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0" name="テキスト ボックス 329"/>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公債費の比率は</a:t>
          </a:r>
          <a:r>
            <a:rPr kumimoji="1" lang="en-US" altLang="ja-JP" sz="1300">
              <a:latin typeface="ＭＳ Ｐゴシック"/>
            </a:rPr>
            <a:t>18.5</a:t>
          </a:r>
          <a:r>
            <a:rPr kumimoji="1" lang="ja-JP" altLang="en-US" sz="1300">
              <a:latin typeface="ＭＳ Ｐゴシック"/>
            </a:rPr>
            <a:t>％であり、奈良県平均よりは低いものの全国平均を上回っている。平成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年度にかけて地方債発行額が増加しており、今後は地方債償還額が増加する見込みであり、起債発行額の抑制に努める。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115570</xdr:rowOff>
    </xdr:from>
    <xdr:to>
      <xdr:col>7</xdr:col>
      <xdr:colOff>15875</xdr:colOff>
      <xdr:row>77</xdr:row>
      <xdr:rowOff>12700</xdr:rowOff>
    </xdr:to>
    <xdr:cxnSp macro="">
      <xdr:nvCxnSpPr>
        <xdr:cNvPr id="362" name="直線コネクタ 361"/>
        <xdr:cNvCxnSpPr/>
      </xdr:nvCxnSpPr>
      <xdr:spPr>
        <a:xfrm>
          <a:off x="3987800" y="131457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115570</xdr:rowOff>
    </xdr:from>
    <xdr:to>
      <xdr:col>5</xdr:col>
      <xdr:colOff>549275</xdr:colOff>
      <xdr:row>77</xdr:row>
      <xdr:rowOff>5080</xdr:rowOff>
    </xdr:to>
    <xdr:cxnSp macro="">
      <xdr:nvCxnSpPr>
        <xdr:cNvPr id="365" name="直線コネクタ 364"/>
        <xdr:cNvCxnSpPr/>
      </xdr:nvCxnSpPr>
      <xdr:spPr>
        <a:xfrm flipV="1">
          <a:off x="3098800" y="13145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5080</xdr:rowOff>
    </xdr:to>
    <xdr:cxnSp macro="">
      <xdr:nvCxnSpPr>
        <xdr:cNvPr id="368" name="直線コネクタ 367"/>
        <xdr:cNvCxnSpPr/>
      </xdr:nvCxnSpPr>
      <xdr:spPr>
        <a:xfrm>
          <a:off x="2209800" y="1319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24130</xdr:rowOff>
    </xdr:to>
    <xdr:cxnSp macro="">
      <xdr:nvCxnSpPr>
        <xdr:cNvPr id="371" name="直線コネクタ 370"/>
        <xdr:cNvCxnSpPr/>
      </xdr:nvCxnSpPr>
      <xdr:spPr>
        <a:xfrm flipV="1">
          <a:off x="1320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133350</xdr:rowOff>
    </xdr:from>
    <xdr:to>
      <xdr:col>7</xdr:col>
      <xdr:colOff>66675</xdr:colOff>
      <xdr:row>77</xdr:row>
      <xdr:rowOff>63500</xdr:rowOff>
    </xdr:to>
    <xdr:sp macro="" textlink="">
      <xdr:nvSpPr>
        <xdr:cNvPr id="381" name="円/楕円 380"/>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105427</xdr:rowOff>
    </xdr:from>
    <xdr:ext cx="762000" cy="259045"/>
    <xdr:sp macro="" textlink="">
      <xdr:nvSpPr>
        <xdr:cNvPr id="382" name="公債費該当値テキスト"/>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64770</xdr:rowOff>
    </xdr:from>
    <xdr:to>
      <xdr:col>5</xdr:col>
      <xdr:colOff>600075</xdr:colOff>
      <xdr:row>76</xdr:row>
      <xdr:rowOff>166370</xdr:rowOff>
    </xdr:to>
    <xdr:sp macro="" textlink="">
      <xdr:nvSpPr>
        <xdr:cNvPr id="383" name="円/楕円 382"/>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151147</xdr:rowOff>
    </xdr:from>
    <xdr:ext cx="736600" cy="259045"/>
    <xdr:sp macro="" textlink="">
      <xdr:nvSpPr>
        <xdr:cNvPr id="384" name="テキスト ボックス 383"/>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5" name="円/楕円 384"/>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86" name="テキスト ボックス 385"/>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87" name="円/楕円 386"/>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8" name="テキスト ボックス 387"/>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89" name="円/楕円 388"/>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59707</xdr:rowOff>
    </xdr:from>
    <xdr:ext cx="762000" cy="259045"/>
    <xdr:sp macro="" textlink="">
      <xdr:nvSpPr>
        <xdr:cNvPr id="390" name="テキスト ボックス 389"/>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公債費以外の比率は、</a:t>
          </a:r>
          <a:r>
            <a:rPr kumimoji="1" lang="en-US" altLang="ja-JP" sz="1300">
              <a:latin typeface="ＭＳ Ｐゴシック"/>
            </a:rPr>
            <a:t>60</a:t>
          </a:r>
          <a:r>
            <a:rPr kumimoji="1" lang="ja-JP" altLang="en-US" sz="1300">
              <a:latin typeface="ＭＳ Ｐゴシック"/>
            </a:rPr>
            <a:t>～</a:t>
          </a:r>
          <a:r>
            <a:rPr kumimoji="1" lang="en-US" altLang="ja-JP" sz="1300">
              <a:latin typeface="ＭＳ Ｐゴシック"/>
            </a:rPr>
            <a:t>70</a:t>
          </a:r>
          <a:r>
            <a:rPr kumimoji="1" lang="ja-JP" altLang="en-US" sz="1300">
              <a:latin typeface="ＭＳ Ｐゴシック"/>
            </a:rPr>
            <a:t>％台を推移しており、全国平均・奈良県平均をやや下回っている。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118836</xdr:rowOff>
    </xdr:from>
    <xdr:to>
      <xdr:col>24</xdr:col>
      <xdr:colOff>31750</xdr:colOff>
      <xdr:row>78</xdr:row>
      <xdr:rowOff>104139</xdr:rowOff>
    </xdr:to>
    <xdr:cxnSp macro="">
      <xdr:nvCxnSpPr>
        <xdr:cNvPr id="425" name="直線コネクタ 424"/>
        <xdr:cNvCxnSpPr/>
      </xdr:nvCxnSpPr>
      <xdr:spPr>
        <a:xfrm>
          <a:off x="15671800" y="13320486"/>
          <a:ext cx="8382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118836</xdr:rowOff>
    </xdr:from>
    <xdr:to>
      <xdr:col>22</xdr:col>
      <xdr:colOff>565150</xdr:colOff>
      <xdr:row>78</xdr:row>
      <xdr:rowOff>104139</xdr:rowOff>
    </xdr:to>
    <xdr:cxnSp macro="">
      <xdr:nvCxnSpPr>
        <xdr:cNvPr id="428" name="直線コネクタ 427"/>
        <xdr:cNvCxnSpPr/>
      </xdr:nvCxnSpPr>
      <xdr:spPr>
        <a:xfrm flipV="1">
          <a:off x="14782800" y="13320486"/>
          <a:ext cx="8890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53521</xdr:rowOff>
    </xdr:from>
    <xdr:to>
      <xdr:col>21</xdr:col>
      <xdr:colOff>361950</xdr:colOff>
      <xdr:row>78</xdr:row>
      <xdr:rowOff>104139</xdr:rowOff>
    </xdr:to>
    <xdr:cxnSp macro="">
      <xdr:nvCxnSpPr>
        <xdr:cNvPr id="431" name="直線コネクタ 430"/>
        <xdr:cNvCxnSpPr/>
      </xdr:nvCxnSpPr>
      <xdr:spPr>
        <a:xfrm>
          <a:off x="13893800" y="13255171"/>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7801</xdr:rowOff>
    </xdr:from>
    <xdr:to>
      <xdr:col>20</xdr:col>
      <xdr:colOff>158750</xdr:colOff>
      <xdr:row>77</xdr:row>
      <xdr:rowOff>53521</xdr:rowOff>
    </xdr:to>
    <xdr:cxnSp macro="">
      <xdr:nvCxnSpPr>
        <xdr:cNvPr id="434" name="直線コネクタ 433"/>
        <xdr:cNvCxnSpPr/>
      </xdr:nvCxnSpPr>
      <xdr:spPr>
        <a:xfrm>
          <a:off x="13004800" y="132094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4" name="円/楕円 443"/>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5"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68036</xdr:rowOff>
    </xdr:from>
    <xdr:to>
      <xdr:col>22</xdr:col>
      <xdr:colOff>615950</xdr:colOff>
      <xdr:row>77</xdr:row>
      <xdr:rowOff>169636</xdr:rowOff>
    </xdr:to>
    <xdr:sp macro="" textlink="">
      <xdr:nvSpPr>
        <xdr:cNvPr id="446" name="円/楕円 445"/>
        <xdr:cNvSpPr/>
      </xdr:nvSpPr>
      <xdr:spPr>
        <a:xfrm>
          <a:off x="15621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154413</xdr:rowOff>
    </xdr:from>
    <xdr:ext cx="736600" cy="259045"/>
    <xdr:sp macro="" textlink="">
      <xdr:nvSpPr>
        <xdr:cNvPr id="447" name="テキスト ボックス 446"/>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8" name="円/楕円 447"/>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9" name="テキスト ボックス 448"/>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2721</xdr:rowOff>
    </xdr:from>
    <xdr:to>
      <xdr:col>20</xdr:col>
      <xdr:colOff>209550</xdr:colOff>
      <xdr:row>77</xdr:row>
      <xdr:rowOff>104321</xdr:rowOff>
    </xdr:to>
    <xdr:sp macro="" textlink="">
      <xdr:nvSpPr>
        <xdr:cNvPr id="450" name="円/楕円 449"/>
        <xdr:cNvSpPr/>
      </xdr:nvSpPr>
      <xdr:spPr>
        <a:xfrm>
          <a:off x="13843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89098</xdr:rowOff>
    </xdr:from>
    <xdr:ext cx="762000" cy="259045"/>
    <xdr:sp macro="" textlink="">
      <xdr:nvSpPr>
        <xdr:cNvPr id="451" name="テキスト ボックス 450"/>
        <xdr:cNvSpPr txBox="1"/>
      </xdr:nvSpPr>
      <xdr:spPr>
        <a:xfrm>
          <a:off x="13512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128451</xdr:rowOff>
    </xdr:from>
    <xdr:to>
      <xdr:col>19</xdr:col>
      <xdr:colOff>6350</xdr:colOff>
      <xdr:row>77</xdr:row>
      <xdr:rowOff>58601</xdr:rowOff>
    </xdr:to>
    <xdr:sp macro="" textlink="">
      <xdr:nvSpPr>
        <xdr:cNvPr id="452" name="円/楕円 451"/>
        <xdr:cNvSpPr/>
      </xdr:nvSpPr>
      <xdr:spPr>
        <a:xfrm>
          <a:off x="12954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43378</xdr:rowOff>
    </xdr:from>
    <xdr:ext cx="762000" cy="259045"/>
    <xdr:sp macro="" textlink="">
      <xdr:nvSpPr>
        <xdr:cNvPr id="453" name="テキスト ボックス 452"/>
        <xdr:cNvSpPr txBox="1"/>
      </xdr:nvSpPr>
      <xdr:spPr>
        <a:xfrm>
          <a:off x="12623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奈良県天川村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1265</xdr:rowOff>
    </xdr:from>
    <xdr:to>
      <xdr:col>4</xdr:col>
      <xdr:colOff>1117600</xdr:colOff>
      <xdr:row>17</xdr:row>
      <xdr:rowOff>39186</xdr:rowOff>
    </xdr:to>
    <xdr:cxnSp macro="">
      <xdr:nvCxnSpPr>
        <xdr:cNvPr id="51" name="直線コネクタ 50"/>
        <xdr:cNvCxnSpPr/>
      </xdr:nvCxnSpPr>
      <xdr:spPr bwMode="auto">
        <a:xfrm flipV="1">
          <a:off x="5003800" y="2963540"/>
          <a:ext cx="647700" cy="37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39186</xdr:rowOff>
    </xdr:from>
    <xdr:to>
      <xdr:col>4</xdr:col>
      <xdr:colOff>469900</xdr:colOff>
      <xdr:row>17</xdr:row>
      <xdr:rowOff>80977</xdr:rowOff>
    </xdr:to>
    <xdr:cxnSp macro="">
      <xdr:nvCxnSpPr>
        <xdr:cNvPr id="54" name="直線コネクタ 53"/>
        <xdr:cNvCxnSpPr/>
      </xdr:nvCxnSpPr>
      <xdr:spPr bwMode="auto">
        <a:xfrm flipV="1">
          <a:off x="4305300" y="3001461"/>
          <a:ext cx="698500" cy="4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80977</xdr:rowOff>
    </xdr:from>
    <xdr:to>
      <xdr:col>3</xdr:col>
      <xdr:colOff>904875</xdr:colOff>
      <xdr:row>17</xdr:row>
      <xdr:rowOff>93874</xdr:rowOff>
    </xdr:to>
    <xdr:cxnSp macro="">
      <xdr:nvCxnSpPr>
        <xdr:cNvPr id="57" name="直線コネクタ 56"/>
        <xdr:cNvCxnSpPr/>
      </xdr:nvCxnSpPr>
      <xdr:spPr bwMode="auto">
        <a:xfrm flipV="1">
          <a:off x="3606800" y="3043252"/>
          <a:ext cx="6985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93874</xdr:rowOff>
    </xdr:from>
    <xdr:to>
      <xdr:col>3</xdr:col>
      <xdr:colOff>206375</xdr:colOff>
      <xdr:row>17</xdr:row>
      <xdr:rowOff>97384</xdr:rowOff>
    </xdr:to>
    <xdr:cxnSp macro="">
      <xdr:nvCxnSpPr>
        <xdr:cNvPr id="60" name="直線コネクタ 59"/>
        <xdr:cNvCxnSpPr/>
      </xdr:nvCxnSpPr>
      <xdr:spPr bwMode="auto">
        <a:xfrm flipV="1">
          <a:off x="2908300" y="3056149"/>
          <a:ext cx="698500" cy="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121915</xdr:rowOff>
    </xdr:from>
    <xdr:to>
      <xdr:col>5</xdr:col>
      <xdr:colOff>34925</xdr:colOff>
      <xdr:row>17</xdr:row>
      <xdr:rowOff>52065</xdr:rowOff>
    </xdr:to>
    <xdr:sp macro="" textlink="">
      <xdr:nvSpPr>
        <xdr:cNvPr id="70" name="円/楕円 69"/>
        <xdr:cNvSpPr/>
      </xdr:nvSpPr>
      <xdr:spPr bwMode="auto">
        <a:xfrm>
          <a:off x="5600700" y="29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138442</xdr:rowOff>
    </xdr:from>
    <xdr:ext cx="762000" cy="259045"/>
    <xdr:sp macro="" textlink="">
      <xdr:nvSpPr>
        <xdr:cNvPr id="71" name="人口1人当たり決算額の推移該当値テキスト130"/>
        <xdr:cNvSpPr txBox="1"/>
      </xdr:nvSpPr>
      <xdr:spPr>
        <a:xfrm>
          <a:off x="5740400" y="275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396,170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159836</xdr:rowOff>
    </xdr:from>
    <xdr:to>
      <xdr:col>4</xdr:col>
      <xdr:colOff>520700</xdr:colOff>
      <xdr:row>17</xdr:row>
      <xdr:rowOff>89986</xdr:rowOff>
    </xdr:to>
    <xdr:sp macro="" textlink="">
      <xdr:nvSpPr>
        <xdr:cNvPr id="72" name="円/楕円 71"/>
        <xdr:cNvSpPr/>
      </xdr:nvSpPr>
      <xdr:spPr bwMode="auto">
        <a:xfrm>
          <a:off x="4953000" y="295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100163</xdr:rowOff>
    </xdr:from>
    <xdr:ext cx="736600" cy="259045"/>
    <xdr:sp macro="" textlink="">
      <xdr:nvSpPr>
        <xdr:cNvPr id="73" name="テキスト ボックス 72"/>
        <xdr:cNvSpPr txBox="1"/>
      </xdr:nvSpPr>
      <xdr:spPr>
        <a:xfrm>
          <a:off x="4622800" y="271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372,946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30177</xdr:rowOff>
    </xdr:from>
    <xdr:to>
      <xdr:col>3</xdr:col>
      <xdr:colOff>955675</xdr:colOff>
      <xdr:row>17</xdr:row>
      <xdr:rowOff>131777</xdr:rowOff>
    </xdr:to>
    <xdr:sp macro="" textlink="">
      <xdr:nvSpPr>
        <xdr:cNvPr id="74" name="円/楕円 73"/>
        <xdr:cNvSpPr/>
      </xdr:nvSpPr>
      <xdr:spPr bwMode="auto">
        <a:xfrm>
          <a:off x="4254500" y="299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141954</xdr:rowOff>
    </xdr:from>
    <xdr:ext cx="762000" cy="259045"/>
    <xdr:sp macro="" textlink="">
      <xdr:nvSpPr>
        <xdr:cNvPr id="75" name="テキスト ボックス 74"/>
        <xdr:cNvSpPr txBox="1"/>
      </xdr:nvSpPr>
      <xdr:spPr>
        <a:xfrm>
          <a:off x="3924300" y="276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347,352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43074</xdr:rowOff>
    </xdr:from>
    <xdr:to>
      <xdr:col>3</xdr:col>
      <xdr:colOff>257175</xdr:colOff>
      <xdr:row>17</xdr:row>
      <xdr:rowOff>144674</xdr:rowOff>
    </xdr:to>
    <xdr:sp macro="" textlink="">
      <xdr:nvSpPr>
        <xdr:cNvPr id="76" name="円/楕円 75"/>
        <xdr:cNvSpPr/>
      </xdr:nvSpPr>
      <xdr:spPr bwMode="auto">
        <a:xfrm>
          <a:off x="3556000" y="3005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154851</xdr:rowOff>
    </xdr:from>
    <xdr:ext cx="762000" cy="259045"/>
    <xdr:sp macro="" textlink="">
      <xdr:nvSpPr>
        <xdr:cNvPr id="77" name="テキスト ボックス 76"/>
        <xdr:cNvSpPr txBox="1"/>
      </xdr:nvSpPr>
      <xdr:spPr>
        <a:xfrm>
          <a:off x="3225800" y="277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46584</xdr:rowOff>
    </xdr:from>
    <xdr:to>
      <xdr:col>2</xdr:col>
      <xdr:colOff>692150</xdr:colOff>
      <xdr:row>17</xdr:row>
      <xdr:rowOff>148184</xdr:rowOff>
    </xdr:to>
    <xdr:sp macro="" textlink="">
      <xdr:nvSpPr>
        <xdr:cNvPr id="78" name="円/楕円 77"/>
        <xdr:cNvSpPr/>
      </xdr:nvSpPr>
      <xdr:spPr bwMode="auto">
        <a:xfrm>
          <a:off x="2857500" y="300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158361</xdr:rowOff>
    </xdr:from>
    <xdr:ext cx="762000" cy="259045"/>
    <xdr:sp macro="" textlink="">
      <xdr:nvSpPr>
        <xdr:cNvPr id="79" name="テキスト ボックス 78"/>
        <xdr:cNvSpPr txBox="1"/>
      </xdr:nvSpPr>
      <xdr:spPr>
        <a:xfrm>
          <a:off x="2527300" y="27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337,304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7049</xdr:rowOff>
    </xdr:from>
    <xdr:to>
      <xdr:col>4</xdr:col>
      <xdr:colOff>1117600</xdr:colOff>
      <xdr:row>35</xdr:row>
      <xdr:rowOff>27687</xdr:rowOff>
    </xdr:to>
    <xdr:cxnSp macro="">
      <xdr:nvCxnSpPr>
        <xdr:cNvPr id="110" name="直線コネクタ 109"/>
        <xdr:cNvCxnSpPr/>
      </xdr:nvCxnSpPr>
      <xdr:spPr bwMode="auto">
        <a:xfrm>
          <a:off x="5003800" y="6617399"/>
          <a:ext cx="647700" cy="2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7049</xdr:rowOff>
    </xdr:from>
    <xdr:to>
      <xdr:col>4</xdr:col>
      <xdr:colOff>469900</xdr:colOff>
      <xdr:row>35</xdr:row>
      <xdr:rowOff>88581</xdr:rowOff>
    </xdr:to>
    <xdr:cxnSp macro="">
      <xdr:nvCxnSpPr>
        <xdr:cNvPr id="113" name="直線コネクタ 112"/>
        <xdr:cNvCxnSpPr/>
      </xdr:nvCxnSpPr>
      <xdr:spPr bwMode="auto">
        <a:xfrm flipV="1">
          <a:off x="4305300" y="6617399"/>
          <a:ext cx="698500" cy="8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88581</xdr:rowOff>
    </xdr:from>
    <xdr:to>
      <xdr:col>3</xdr:col>
      <xdr:colOff>904875</xdr:colOff>
      <xdr:row>35</xdr:row>
      <xdr:rowOff>107002</xdr:rowOff>
    </xdr:to>
    <xdr:cxnSp macro="">
      <xdr:nvCxnSpPr>
        <xdr:cNvPr id="116" name="直線コネクタ 115"/>
        <xdr:cNvCxnSpPr/>
      </xdr:nvCxnSpPr>
      <xdr:spPr bwMode="auto">
        <a:xfrm flipV="1">
          <a:off x="3606800" y="6698931"/>
          <a:ext cx="698500" cy="1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96939</xdr:rowOff>
    </xdr:from>
    <xdr:to>
      <xdr:col>3</xdr:col>
      <xdr:colOff>206375</xdr:colOff>
      <xdr:row>35</xdr:row>
      <xdr:rowOff>107002</xdr:rowOff>
    </xdr:to>
    <xdr:cxnSp macro="">
      <xdr:nvCxnSpPr>
        <xdr:cNvPr id="119" name="直線コネクタ 118"/>
        <xdr:cNvCxnSpPr/>
      </xdr:nvCxnSpPr>
      <xdr:spPr bwMode="auto">
        <a:xfrm>
          <a:off x="2908300" y="6707289"/>
          <a:ext cx="698500" cy="1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319787</xdr:rowOff>
    </xdr:from>
    <xdr:to>
      <xdr:col>5</xdr:col>
      <xdr:colOff>34925</xdr:colOff>
      <xdr:row>35</xdr:row>
      <xdr:rowOff>78487</xdr:rowOff>
    </xdr:to>
    <xdr:sp macro="" textlink="">
      <xdr:nvSpPr>
        <xdr:cNvPr id="129" name="円/楕円 128"/>
        <xdr:cNvSpPr/>
      </xdr:nvSpPr>
      <xdr:spPr bwMode="auto">
        <a:xfrm>
          <a:off x="5600700" y="658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164864</xdr:rowOff>
    </xdr:from>
    <xdr:ext cx="762000" cy="259045"/>
    <xdr:sp macro="" textlink="">
      <xdr:nvSpPr>
        <xdr:cNvPr id="130" name="人口1人当たり決算額の推移該当値テキスト445"/>
        <xdr:cNvSpPr txBox="1"/>
      </xdr:nvSpPr>
      <xdr:spPr>
        <a:xfrm>
          <a:off x="5740400" y="64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299149</xdr:rowOff>
    </xdr:from>
    <xdr:to>
      <xdr:col>4</xdr:col>
      <xdr:colOff>520700</xdr:colOff>
      <xdr:row>35</xdr:row>
      <xdr:rowOff>57849</xdr:rowOff>
    </xdr:to>
    <xdr:sp macro="" textlink="">
      <xdr:nvSpPr>
        <xdr:cNvPr id="131" name="円/楕円 130"/>
        <xdr:cNvSpPr/>
      </xdr:nvSpPr>
      <xdr:spPr bwMode="auto">
        <a:xfrm>
          <a:off x="4953000" y="656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68026</xdr:rowOff>
    </xdr:from>
    <xdr:ext cx="736600" cy="259045"/>
    <xdr:sp macro="" textlink="">
      <xdr:nvSpPr>
        <xdr:cNvPr id="132" name="テキスト ボックス 131"/>
        <xdr:cNvSpPr txBox="1"/>
      </xdr:nvSpPr>
      <xdr:spPr>
        <a:xfrm>
          <a:off x="4622800" y="6335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37781</xdr:rowOff>
    </xdr:from>
    <xdr:to>
      <xdr:col>3</xdr:col>
      <xdr:colOff>955675</xdr:colOff>
      <xdr:row>35</xdr:row>
      <xdr:rowOff>139381</xdr:rowOff>
    </xdr:to>
    <xdr:sp macro="" textlink="">
      <xdr:nvSpPr>
        <xdr:cNvPr id="133" name="円/楕円 132"/>
        <xdr:cNvSpPr/>
      </xdr:nvSpPr>
      <xdr:spPr bwMode="auto">
        <a:xfrm>
          <a:off x="4254500" y="664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149558</xdr:rowOff>
    </xdr:from>
    <xdr:ext cx="762000" cy="259045"/>
    <xdr:sp macro="" textlink="">
      <xdr:nvSpPr>
        <xdr:cNvPr id="134" name="テキスト ボックス 133"/>
        <xdr:cNvSpPr txBox="1"/>
      </xdr:nvSpPr>
      <xdr:spPr>
        <a:xfrm>
          <a:off x="3924300" y="641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56202</xdr:rowOff>
    </xdr:from>
    <xdr:to>
      <xdr:col>3</xdr:col>
      <xdr:colOff>257175</xdr:colOff>
      <xdr:row>35</xdr:row>
      <xdr:rowOff>157802</xdr:rowOff>
    </xdr:to>
    <xdr:sp macro="" textlink="">
      <xdr:nvSpPr>
        <xdr:cNvPr id="135" name="円/楕円 134"/>
        <xdr:cNvSpPr/>
      </xdr:nvSpPr>
      <xdr:spPr bwMode="auto">
        <a:xfrm>
          <a:off x="3556000" y="666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167979</xdr:rowOff>
    </xdr:from>
    <xdr:ext cx="762000" cy="259045"/>
    <xdr:sp macro="" textlink="">
      <xdr:nvSpPr>
        <xdr:cNvPr id="136" name="テキスト ボックス 135"/>
        <xdr:cNvSpPr txBox="1"/>
      </xdr:nvSpPr>
      <xdr:spPr>
        <a:xfrm>
          <a:off x="3225800" y="643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46139</xdr:rowOff>
    </xdr:from>
    <xdr:to>
      <xdr:col>2</xdr:col>
      <xdr:colOff>692150</xdr:colOff>
      <xdr:row>35</xdr:row>
      <xdr:rowOff>147739</xdr:rowOff>
    </xdr:to>
    <xdr:sp macro="" textlink="">
      <xdr:nvSpPr>
        <xdr:cNvPr id="137" name="円/楕円 136"/>
        <xdr:cNvSpPr/>
      </xdr:nvSpPr>
      <xdr:spPr bwMode="auto">
        <a:xfrm>
          <a:off x="2857500" y="6656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157916</xdr:rowOff>
    </xdr:from>
    <xdr:ext cx="762000" cy="259045"/>
    <xdr:sp macro="" textlink="">
      <xdr:nvSpPr>
        <xdr:cNvPr id="138" name="テキスト ボックス 137"/>
        <xdr:cNvSpPr txBox="1"/>
      </xdr:nvSpPr>
      <xdr:spPr>
        <a:xfrm>
          <a:off x="2527300" y="642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
1,484
175.66
3,337,777
3,075,722
256,576
1,496,690
3,257,317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107944</xdr:rowOff>
    </xdr:from>
    <xdr:to>
      <xdr:col>6</xdr:col>
      <xdr:colOff>511175</xdr:colOff>
      <xdr:row>36</xdr:row>
      <xdr:rowOff>124671</xdr:rowOff>
    </xdr:to>
    <xdr:cxnSp macro="">
      <xdr:nvCxnSpPr>
        <xdr:cNvPr id="62" name="直線コネクタ 61"/>
        <xdr:cNvCxnSpPr/>
      </xdr:nvCxnSpPr>
      <xdr:spPr>
        <a:xfrm flipV="1">
          <a:off x="3797300" y="6280144"/>
          <a:ext cx="8382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124671</xdr:rowOff>
    </xdr:from>
    <xdr:to>
      <xdr:col>5</xdr:col>
      <xdr:colOff>358775</xdr:colOff>
      <xdr:row>36</xdr:row>
      <xdr:rowOff>151360</xdr:rowOff>
    </xdr:to>
    <xdr:cxnSp macro="">
      <xdr:nvCxnSpPr>
        <xdr:cNvPr id="65" name="直線コネクタ 64"/>
        <xdr:cNvCxnSpPr/>
      </xdr:nvCxnSpPr>
      <xdr:spPr>
        <a:xfrm flipV="1">
          <a:off x="2908300" y="6296871"/>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140417</xdr:rowOff>
    </xdr:from>
    <xdr:to>
      <xdr:col>4</xdr:col>
      <xdr:colOff>155575</xdr:colOff>
      <xdr:row>36</xdr:row>
      <xdr:rowOff>151360</xdr:rowOff>
    </xdr:to>
    <xdr:cxnSp macro="">
      <xdr:nvCxnSpPr>
        <xdr:cNvPr id="68" name="直線コネクタ 67"/>
        <xdr:cNvCxnSpPr/>
      </xdr:nvCxnSpPr>
      <xdr:spPr>
        <a:xfrm>
          <a:off x="2019300" y="6312617"/>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138263</xdr:rowOff>
    </xdr:from>
    <xdr:to>
      <xdr:col>2</xdr:col>
      <xdr:colOff>638175</xdr:colOff>
      <xdr:row>36</xdr:row>
      <xdr:rowOff>140417</xdr:rowOff>
    </xdr:to>
    <xdr:cxnSp macro="">
      <xdr:nvCxnSpPr>
        <xdr:cNvPr id="71" name="直線コネクタ 70"/>
        <xdr:cNvCxnSpPr/>
      </xdr:nvCxnSpPr>
      <xdr:spPr>
        <a:xfrm>
          <a:off x="1130300" y="6310463"/>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57144</xdr:rowOff>
    </xdr:from>
    <xdr:to>
      <xdr:col>6</xdr:col>
      <xdr:colOff>561975</xdr:colOff>
      <xdr:row>36</xdr:row>
      <xdr:rowOff>158744</xdr:rowOff>
    </xdr:to>
    <xdr:sp macro="" textlink="">
      <xdr:nvSpPr>
        <xdr:cNvPr id="81" name="円/楕円 80"/>
        <xdr:cNvSpPr/>
      </xdr:nvSpPr>
      <xdr:spPr>
        <a:xfrm>
          <a:off x="4584700" y="6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80021</xdr:rowOff>
    </xdr:from>
    <xdr:ext cx="599010" cy="259045"/>
    <xdr:sp macro="" textlink="">
      <xdr:nvSpPr>
        <xdr:cNvPr id="82" name="人件費該当値テキスト"/>
        <xdr:cNvSpPr txBox="1"/>
      </xdr:nvSpPr>
      <xdr:spPr>
        <a:xfrm>
          <a:off x="4686300" y="608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309,448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73871</xdr:rowOff>
    </xdr:from>
    <xdr:to>
      <xdr:col>5</xdr:col>
      <xdr:colOff>409575</xdr:colOff>
      <xdr:row>37</xdr:row>
      <xdr:rowOff>4021</xdr:rowOff>
    </xdr:to>
    <xdr:sp macro="" textlink="">
      <xdr:nvSpPr>
        <xdr:cNvPr id="83" name="円/楕円 82"/>
        <xdr:cNvSpPr/>
      </xdr:nvSpPr>
      <xdr:spPr>
        <a:xfrm>
          <a:off x="3746500" y="62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20548</xdr:rowOff>
    </xdr:from>
    <xdr:ext cx="599010" cy="259045"/>
    <xdr:sp macro="" textlink="">
      <xdr:nvSpPr>
        <xdr:cNvPr id="84" name="テキスト ボックス 83"/>
        <xdr:cNvSpPr txBox="1"/>
      </xdr:nvSpPr>
      <xdr:spPr>
        <a:xfrm>
          <a:off x="3497794" y="60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100560</xdr:rowOff>
    </xdr:from>
    <xdr:to>
      <xdr:col>4</xdr:col>
      <xdr:colOff>206375</xdr:colOff>
      <xdr:row>37</xdr:row>
      <xdr:rowOff>30710</xdr:rowOff>
    </xdr:to>
    <xdr:sp macro="" textlink="">
      <xdr:nvSpPr>
        <xdr:cNvPr id="85" name="円/楕円 84"/>
        <xdr:cNvSpPr/>
      </xdr:nvSpPr>
      <xdr:spPr>
        <a:xfrm>
          <a:off x="2857500" y="62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47237</xdr:rowOff>
    </xdr:from>
    <xdr:ext cx="599010" cy="259045"/>
    <xdr:sp macro="" textlink="">
      <xdr:nvSpPr>
        <xdr:cNvPr id="86" name="テキスト ボックス 85"/>
        <xdr:cNvSpPr txBox="1"/>
      </xdr:nvSpPr>
      <xdr:spPr>
        <a:xfrm>
          <a:off x="2608794" y="60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89617</xdr:rowOff>
    </xdr:from>
    <xdr:to>
      <xdr:col>3</xdr:col>
      <xdr:colOff>3175</xdr:colOff>
      <xdr:row>37</xdr:row>
      <xdr:rowOff>19767</xdr:rowOff>
    </xdr:to>
    <xdr:sp macro="" textlink="">
      <xdr:nvSpPr>
        <xdr:cNvPr id="87" name="円/楕円 86"/>
        <xdr:cNvSpPr/>
      </xdr:nvSpPr>
      <xdr:spPr>
        <a:xfrm>
          <a:off x="1968500" y="62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36294</xdr:rowOff>
    </xdr:from>
    <xdr:ext cx="599010" cy="259045"/>
    <xdr:sp macro="" textlink="">
      <xdr:nvSpPr>
        <xdr:cNvPr id="88" name="テキスト ボックス 87"/>
        <xdr:cNvSpPr txBox="1"/>
      </xdr:nvSpPr>
      <xdr:spPr>
        <a:xfrm>
          <a:off x="1719794" y="603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289,561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87463</xdr:rowOff>
    </xdr:from>
    <xdr:to>
      <xdr:col>1</xdr:col>
      <xdr:colOff>485775</xdr:colOff>
      <xdr:row>37</xdr:row>
      <xdr:rowOff>17613</xdr:rowOff>
    </xdr:to>
    <xdr:sp macro="" textlink="">
      <xdr:nvSpPr>
        <xdr:cNvPr id="89" name="円/楕円 88"/>
        <xdr:cNvSpPr/>
      </xdr:nvSpPr>
      <xdr:spPr>
        <a:xfrm>
          <a:off x="1079500" y="62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34140</xdr:rowOff>
    </xdr:from>
    <xdr:ext cx="599010" cy="259045"/>
    <xdr:sp macro="" textlink="">
      <xdr:nvSpPr>
        <xdr:cNvPr id="90" name="テキスト ボックス 89"/>
        <xdr:cNvSpPr txBox="1"/>
      </xdr:nvSpPr>
      <xdr:spPr>
        <a:xfrm>
          <a:off x="830794" y="60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20264</xdr:rowOff>
    </xdr:from>
    <xdr:to>
      <xdr:col>6</xdr:col>
      <xdr:colOff>511175</xdr:colOff>
      <xdr:row>57</xdr:row>
      <xdr:rowOff>50011</xdr:rowOff>
    </xdr:to>
    <xdr:cxnSp macro="">
      <xdr:nvCxnSpPr>
        <xdr:cNvPr id="115" name="直線コネクタ 114"/>
        <xdr:cNvCxnSpPr/>
      </xdr:nvCxnSpPr>
      <xdr:spPr>
        <a:xfrm flipV="1">
          <a:off x="3797300" y="9792914"/>
          <a:ext cx="838200" cy="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50011</xdr:rowOff>
    </xdr:from>
    <xdr:to>
      <xdr:col>5</xdr:col>
      <xdr:colOff>358775</xdr:colOff>
      <xdr:row>57</xdr:row>
      <xdr:rowOff>63026</xdr:rowOff>
    </xdr:to>
    <xdr:cxnSp macro="">
      <xdr:nvCxnSpPr>
        <xdr:cNvPr id="118" name="直線コネクタ 117"/>
        <xdr:cNvCxnSpPr/>
      </xdr:nvCxnSpPr>
      <xdr:spPr>
        <a:xfrm flipV="1">
          <a:off x="2908300" y="9822661"/>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63026</xdr:rowOff>
    </xdr:from>
    <xdr:to>
      <xdr:col>4</xdr:col>
      <xdr:colOff>155575</xdr:colOff>
      <xdr:row>57</xdr:row>
      <xdr:rowOff>69946</xdr:rowOff>
    </xdr:to>
    <xdr:cxnSp macro="">
      <xdr:nvCxnSpPr>
        <xdr:cNvPr id="121" name="直線コネクタ 120"/>
        <xdr:cNvCxnSpPr/>
      </xdr:nvCxnSpPr>
      <xdr:spPr>
        <a:xfrm flipV="1">
          <a:off x="2019300" y="9835676"/>
          <a:ext cx="8890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69946</xdr:rowOff>
    </xdr:from>
    <xdr:to>
      <xdr:col>2</xdr:col>
      <xdr:colOff>638175</xdr:colOff>
      <xdr:row>57</xdr:row>
      <xdr:rowOff>84491</xdr:rowOff>
    </xdr:to>
    <xdr:cxnSp macro="">
      <xdr:nvCxnSpPr>
        <xdr:cNvPr id="124" name="直線コネクタ 123"/>
        <xdr:cNvCxnSpPr/>
      </xdr:nvCxnSpPr>
      <xdr:spPr>
        <a:xfrm flipV="1">
          <a:off x="1130300" y="9842596"/>
          <a:ext cx="8890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140914</xdr:rowOff>
    </xdr:from>
    <xdr:to>
      <xdr:col>6</xdr:col>
      <xdr:colOff>561975</xdr:colOff>
      <xdr:row>57</xdr:row>
      <xdr:rowOff>71064</xdr:rowOff>
    </xdr:to>
    <xdr:sp macro="" textlink="">
      <xdr:nvSpPr>
        <xdr:cNvPr id="134" name="円/楕円 133"/>
        <xdr:cNvSpPr/>
      </xdr:nvSpPr>
      <xdr:spPr>
        <a:xfrm>
          <a:off x="4584700" y="97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100291</xdr:rowOff>
    </xdr:from>
    <xdr:ext cx="599010" cy="259045"/>
    <xdr:sp macro="" textlink="">
      <xdr:nvSpPr>
        <xdr:cNvPr id="135" name="物件費該当値テキスト"/>
        <xdr:cNvSpPr txBox="1"/>
      </xdr:nvSpPr>
      <xdr:spPr>
        <a:xfrm>
          <a:off x="4686300" y="953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170661</xdr:rowOff>
    </xdr:from>
    <xdr:to>
      <xdr:col>5</xdr:col>
      <xdr:colOff>409575</xdr:colOff>
      <xdr:row>57</xdr:row>
      <xdr:rowOff>100811</xdr:rowOff>
    </xdr:to>
    <xdr:sp macro="" textlink="">
      <xdr:nvSpPr>
        <xdr:cNvPr id="136" name="円/楕円 135"/>
        <xdr:cNvSpPr/>
      </xdr:nvSpPr>
      <xdr:spPr>
        <a:xfrm>
          <a:off x="3746500" y="97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91938</xdr:rowOff>
    </xdr:from>
    <xdr:ext cx="599010" cy="259045"/>
    <xdr:sp macro="" textlink="">
      <xdr:nvSpPr>
        <xdr:cNvPr id="137" name="テキスト ボックス 136"/>
        <xdr:cNvSpPr txBox="1"/>
      </xdr:nvSpPr>
      <xdr:spPr>
        <a:xfrm>
          <a:off x="3497794" y="986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12226</xdr:rowOff>
    </xdr:from>
    <xdr:to>
      <xdr:col>4</xdr:col>
      <xdr:colOff>206375</xdr:colOff>
      <xdr:row>57</xdr:row>
      <xdr:rowOff>113826</xdr:rowOff>
    </xdr:to>
    <xdr:sp macro="" textlink="">
      <xdr:nvSpPr>
        <xdr:cNvPr id="138" name="円/楕円 137"/>
        <xdr:cNvSpPr/>
      </xdr:nvSpPr>
      <xdr:spPr>
        <a:xfrm>
          <a:off x="2857500" y="97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130353</xdr:rowOff>
    </xdr:from>
    <xdr:ext cx="599010" cy="259045"/>
    <xdr:sp macro="" textlink="">
      <xdr:nvSpPr>
        <xdr:cNvPr id="139" name="テキスト ボックス 138"/>
        <xdr:cNvSpPr txBox="1"/>
      </xdr:nvSpPr>
      <xdr:spPr>
        <a:xfrm>
          <a:off x="2608794" y="956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19146</xdr:rowOff>
    </xdr:from>
    <xdr:to>
      <xdr:col>3</xdr:col>
      <xdr:colOff>3175</xdr:colOff>
      <xdr:row>57</xdr:row>
      <xdr:rowOff>120746</xdr:rowOff>
    </xdr:to>
    <xdr:sp macro="" textlink="">
      <xdr:nvSpPr>
        <xdr:cNvPr id="140" name="円/楕円 139"/>
        <xdr:cNvSpPr/>
      </xdr:nvSpPr>
      <xdr:spPr>
        <a:xfrm>
          <a:off x="1968500" y="979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137273</xdr:rowOff>
    </xdr:from>
    <xdr:ext cx="599010" cy="259045"/>
    <xdr:sp macro="" textlink="">
      <xdr:nvSpPr>
        <xdr:cNvPr id="141" name="テキスト ボックス 140"/>
        <xdr:cNvSpPr txBox="1"/>
      </xdr:nvSpPr>
      <xdr:spPr>
        <a:xfrm>
          <a:off x="1719794" y="956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33691</xdr:rowOff>
    </xdr:from>
    <xdr:to>
      <xdr:col>1</xdr:col>
      <xdr:colOff>485775</xdr:colOff>
      <xdr:row>57</xdr:row>
      <xdr:rowOff>135291</xdr:rowOff>
    </xdr:to>
    <xdr:sp macro="" textlink="">
      <xdr:nvSpPr>
        <xdr:cNvPr id="142" name="円/楕円 141"/>
        <xdr:cNvSpPr/>
      </xdr:nvSpPr>
      <xdr:spPr>
        <a:xfrm>
          <a:off x="1079500" y="98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151818</xdr:rowOff>
    </xdr:from>
    <xdr:ext cx="599010" cy="259045"/>
    <xdr:sp macro="" textlink="">
      <xdr:nvSpPr>
        <xdr:cNvPr id="143" name="テキスト ボックス 142"/>
        <xdr:cNvSpPr txBox="1"/>
      </xdr:nvSpPr>
      <xdr:spPr>
        <a:xfrm>
          <a:off x="830794" y="958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98053</xdr:rowOff>
    </xdr:from>
    <xdr:to>
      <xdr:col>6</xdr:col>
      <xdr:colOff>511175</xdr:colOff>
      <xdr:row>78</xdr:row>
      <xdr:rowOff>104025</xdr:rowOff>
    </xdr:to>
    <xdr:cxnSp macro="">
      <xdr:nvCxnSpPr>
        <xdr:cNvPr id="170" name="直線コネクタ 169"/>
        <xdr:cNvCxnSpPr/>
      </xdr:nvCxnSpPr>
      <xdr:spPr>
        <a:xfrm>
          <a:off x="3797300" y="13471153"/>
          <a:ext cx="8382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43363</xdr:rowOff>
    </xdr:from>
    <xdr:to>
      <xdr:col>5</xdr:col>
      <xdr:colOff>358775</xdr:colOff>
      <xdr:row>78</xdr:row>
      <xdr:rowOff>98053</xdr:rowOff>
    </xdr:to>
    <xdr:cxnSp macro="">
      <xdr:nvCxnSpPr>
        <xdr:cNvPr id="173" name="直線コネクタ 172"/>
        <xdr:cNvCxnSpPr/>
      </xdr:nvCxnSpPr>
      <xdr:spPr>
        <a:xfrm>
          <a:off x="2908300" y="1341646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43363</xdr:rowOff>
    </xdr:from>
    <xdr:to>
      <xdr:col>4</xdr:col>
      <xdr:colOff>155575</xdr:colOff>
      <xdr:row>78</xdr:row>
      <xdr:rowOff>87790</xdr:rowOff>
    </xdr:to>
    <xdr:cxnSp macro="">
      <xdr:nvCxnSpPr>
        <xdr:cNvPr id="176" name="直線コネクタ 175"/>
        <xdr:cNvCxnSpPr/>
      </xdr:nvCxnSpPr>
      <xdr:spPr>
        <a:xfrm flipV="1">
          <a:off x="2019300" y="13416463"/>
          <a:ext cx="889000" cy="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69121</xdr:rowOff>
    </xdr:from>
    <xdr:to>
      <xdr:col>2</xdr:col>
      <xdr:colOff>638175</xdr:colOff>
      <xdr:row>78</xdr:row>
      <xdr:rowOff>87790</xdr:rowOff>
    </xdr:to>
    <xdr:cxnSp macro="">
      <xdr:nvCxnSpPr>
        <xdr:cNvPr id="179" name="直線コネクタ 178"/>
        <xdr:cNvCxnSpPr/>
      </xdr:nvCxnSpPr>
      <xdr:spPr>
        <a:xfrm>
          <a:off x="1130300" y="1344222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53225</xdr:rowOff>
    </xdr:from>
    <xdr:to>
      <xdr:col>6</xdr:col>
      <xdr:colOff>561975</xdr:colOff>
      <xdr:row>78</xdr:row>
      <xdr:rowOff>154825</xdr:rowOff>
    </xdr:to>
    <xdr:sp macro="" textlink="">
      <xdr:nvSpPr>
        <xdr:cNvPr id="189" name="円/楕円 188"/>
        <xdr:cNvSpPr/>
      </xdr:nvSpPr>
      <xdr:spPr>
        <a:xfrm>
          <a:off x="4584700" y="13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139602</xdr:rowOff>
    </xdr:from>
    <xdr:ext cx="469744" cy="259045"/>
    <xdr:sp macro="" textlink="">
      <xdr:nvSpPr>
        <xdr:cNvPr id="190" name="維持補修費該当値テキスト"/>
        <xdr:cNvSpPr txBox="1"/>
      </xdr:nvSpPr>
      <xdr:spPr>
        <a:xfrm>
          <a:off x="4686300" y="1334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47253</xdr:rowOff>
    </xdr:from>
    <xdr:to>
      <xdr:col>5</xdr:col>
      <xdr:colOff>409575</xdr:colOff>
      <xdr:row>78</xdr:row>
      <xdr:rowOff>148853</xdr:rowOff>
    </xdr:to>
    <xdr:sp macro="" textlink="">
      <xdr:nvSpPr>
        <xdr:cNvPr id="191" name="円/楕円 190"/>
        <xdr:cNvSpPr/>
      </xdr:nvSpPr>
      <xdr:spPr>
        <a:xfrm>
          <a:off x="3746500" y="134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139980</xdr:rowOff>
    </xdr:from>
    <xdr:ext cx="469744" cy="259045"/>
    <xdr:sp macro="" textlink="">
      <xdr:nvSpPr>
        <xdr:cNvPr id="192" name="テキスト ボックス 191"/>
        <xdr:cNvSpPr txBox="1"/>
      </xdr:nvSpPr>
      <xdr:spPr>
        <a:xfrm>
          <a:off x="3562427" y="135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164013</xdr:rowOff>
    </xdr:from>
    <xdr:to>
      <xdr:col>4</xdr:col>
      <xdr:colOff>206375</xdr:colOff>
      <xdr:row>78</xdr:row>
      <xdr:rowOff>94163</xdr:rowOff>
    </xdr:to>
    <xdr:sp macro="" textlink="">
      <xdr:nvSpPr>
        <xdr:cNvPr id="193" name="円/楕円 192"/>
        <xdr:cNvSpPr/>
      </xdr:nvSpPr>
      <xdr:spPr>
        <a:xfrm>
          <a:off x="2857500" y="133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110690</xdr:rowOff>
    </xdr:from>
    <xdr:ext cx="534377" cy="259045"/>
    <xdr:sp macro="" textlink="">
      <xdr:nvSpPr>
        <xdr:cNvPr id="194" name="テキスト ボックス 193"/>
        <xdr:cNvSpPr txBox="1"/>
      </xdr:nvSpPr>
      <xdr:spPr>
        <a:xfrm>
          <a:off x="2641111" y="1314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36990</xdr:rowOff>
    </xdr:from>
    <xdr:to>
      <xdr:col>3</xdr:col>
      <xdr:colOff>3175</xdr:colOff>
      <xdr:row>78</xdr:row>
      <xdr:rowOff>138590</xdr:rowOff>
    </xdr:to>
    <xdr:sp macro="" textlink="">
      <xdr:nvSpPr>
        <xdr:cNvPr id="195" name="円/楕円 194"/>
        <xdr:cNvSpPr/>
      </xdr:nvSpPr>
      <xdr:spPr>
        <a:xfrm>
          <a:off x="1968500" y="134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129717</xdr:rowOff>
    </xdr:from>
    <xdr:ext cx="534377" cy="259045"/>
    <xdr:sp macro="" textlink="">
      <xdr:nvSpPr>
        <xdr:cNvPr id="196" name="テキスト ボックス 195"/>
        <xdr:cNvSpPr txBox="1"/>
      </xdr:nvSpPr>
      <xdr:spPr>
        <a:xfrm>
          <a:off x="1752111" y="135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18321</xdr:rowOff>
    </xdr:from>
    <xdr:to>
      <xdr:col>1</xdr:col>
      <xdr:colOff>485775</xdr:colOff>
      <xdr:row>78</xdr:row>
      <xdr:rowOff>119921</xdr:rowOff>
    </xdr:to>
    <xdr:sp macro="" textlink="">
      <xdr:nvSpPr>
        <xdr:cNvPr id="197" name="円/楕円 196"/>
        <xdr:cNvSpPr/>
      </xdr:nvSpPr>
      <xdr:spPr>
        <a:xfrm>
          <a:off x="1079500" y="133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111048</xdr:rowOff>
    </xdr:from>
    <xdr:ext cx="534377" cy="259045"/>
    <xdr:sp macro="" textlink="">
      <xdr:nvSpPr>
        <xdr:cNvPr id="198" name="テキスト ボックス 197"/>
        <xdr:cNvSpPr txBox="1"/>
      </xdr:nvSpPr>
      <xdr:spPr>
        <a:xfrm>
          <a:off x="863111" y="134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159040</xdr:rowOff>
    </xdr:from>
    <xdr:to>
      <xdr:col>6</xdr:col>
      <xdr:colOff>511175</xdr:colOff>
      <xdr:row>96</xdr:row>
      <xdr:rowOff>29156</xdr:rowOff>
    </xdr:to>
    <xdr:cxnSp macro="">
      <xdr:nvCxnSpPr>
        <xdr:cNvPr id="227" name="直線コネクタ 226"/>
        <xdr:cNvCxnSpPr/>
      </xdr:nvCxnSpPr>
      <xdr:spPr>
        <a:xfrm flipV="1">
          <a:off x="3797300" y="16446790"/>
          <a:ext cx="838200" cy="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29156</xdr:rowOff>
    </xdr:from>
    <xdr:to>
      <xdr:col>5</xdr:col>
      <xdr:colOff>358775</xdr:colOff>
      <xdr:row>96</xdr:row>
      <xdr:rowOff>53228</xdr:rowOff>
    </xdr:to>
    <xdr:cxnSp macro="">
      <xdr:nvCxnSpPr>
        <xdr:cNvPr id="230" name="直線コネクタ 229"/>
        <xdr:cNvCxnSpPr/>
      </xdr:nvCxnSpPr>
      <xdr:spPr>
        <a:xfrm flipV="1">
          <a:off x="2908300" y="16488356"/>
          <a:ext cx="8890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53228</xdr:rowOff>
    </xdr:from>
    <xdr:to>
      <xdr:col>4</xdr:col>
      <xdr:colOff>155575</xdr:colOff>
      <xdr:row>96</xdr:row>
      <xdr:rowOff>102057</xdr:rowOff>
    </xdr:to>
    <xdr:cxnSp macro="">
      <xdr:nvCxnSpPr>
        <xdr:cNvPr id="233" name="直線コネクタ 232"/>
        <xdr:cNvCxnSpPr/>
      </xdr:nvCxnSpPr>
      <xdr:spPr>
        <a:xfrm flipV="1">
          <a:off x="2019300" y="16512428"/>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102057</xdr:rowOff>
    </xdr:from>
    <xdr:to>
      <xdr:col>2</xdr:col>
      <xdr:colOff>638175</xdr:colOff>
      <xdr:row>96</xdr:row>
      <xdr:rowOff>132705</xdr:rowOff>
    </xdr:to>
    <xdr:cxnSp macro="">
      <xdr:nvCxnSpPr>
        <xdr:cNvPr id="236" name="直線コネクタ 235"/>
        <xdr:cNvCxnSpPr/>
      </xdr:nvCxnSpPr>
      <xdr:spPr>
        <a:xfrm flipV="1">
          <a:off x="1130300" y="16561257"/>
          <a:ext cx="8890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108240</xdr:rowOff>
    </xdr:from>
    <xdr:to>
      <xdr:col>6</xdr:col>
      <xdr:colOff>561975</xdr:colOff>
      <xdr:row>96</xdr:row>
      <xdr:rowOff>38390</xdr:rowOff>
    </xdr:to>
    <xdr:sp macro="" textlink="">
      <xdr:nvSpPr>
        <xdr:cNvPr id="246" name="円/楕円 245"/>
        <xdr:cNvSpPr/>
      </xdr:nvSpPr>
      <xdr:spPr>
        <a:xfrm>
          <a:off x="4584700" y="163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131117</xdr:rowOff>
    </xdr:from>
    <xdr:ext cx="534377" cy="259045"/>
    <xdr:sp macro="" textlink="">
      <xdr:nvSpPr>
        <xdr:cNvPr id="247" name="扶助費該当値テキスト"/>
        <xdr:cNvSpPr txBox="1"/>
      </xdr:nvSpPr>
      <xdr:spPr>
        <a:xfrm>
          <a:off x="4686300" y="162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149806</xdr:rowOff>
    </xdr:from>
    <xdr:to>
      <xdr:col>5</xdr:col>
      <xdr:colOff>409575</xdr:colOff>
      <xdr:row>96</xdr:row>
      <xdr:rowOff>79956</xdr:rowOff>
    </xdr:to>
    <xdr:sp macro="" textlink="">
      <xdr:nvSpPr>
        <xdr:cNvPr id="248" name="円/楕円 247"/>
        <xdr:cNvSpPr/>
      </xdr:nvSpPr>
      <xdr:spPr>
        <a:xfrm>
          <a:off x="3746500" y="164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96483</xdr:rowOff>
    </xdr:from>
    <xdr:ext cx="534377" cy="259045"/>
    <xdr:sp macro="" textlink="">
      <xdr:nvSpPr>
        <xdr:cNvPr id="249" name="テキスト ボックス 248"/>
        <xdr:cNvSpPr txBox="1"/>
      </xdr:nvSpPr>
      <xdr:spPr>
        <a:xfrm>
          <a:off x="3530111" y="162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2428</xdr:rowOff>
    </xdr:from>
    <xdr:to>
      <xdr:col>4</xdr:col>
      <xdr:colOff>206375</xdr:colOff>
      <xdr:row>96</xdr:row>
      <xdr:rowOff>104028</xdr:rowOff>
    </xdr:to>
    <xdr:sp macro="" textlink="">
      <xdr:nvSpPr>
        <xdr:cNvPr id="250" name="円/楕円 249"/>
        <xdr:cNvSpPr/>
      </xdr:nvSpPr>
      <xdr:spPr>
        <a:xfrm>
          <a:off x="2857500" y="164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120555</xdr:rowOff>
    </xdr:from>
    <xdr:ext cx="534377" cy="259045"/>
    <xdr:sp macro="" textlink="">
      <xdr:nvSpPr>
        <xdr:cNvPr id="251" name="テキスト ボックス 250"/>
        <xdr:cNvSpPr txBox="1"/>
      </xdr:nvSpPr>
      <xdr:spPr>
        <a:xfrm>
          <a:off x="2641111" y="1623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51257</xdr:rowOff>
    </xdr:from>
    <xdr:to>
      <xdr:col>3</xdr:col>
      <xdr:colOff>3175</xdr:colOff>
      <xdr:row>96</xdr:row>
      <xdr:rowOff>152857</xdr:rowOff>
    </xdr:to>
    <xdr:sp macro="" textlink="">
      <xdr:nvSpPr>
        <xdr:cNvPr id="252" name="円/楕円 251"/>
        <xdr:cNvSpPr/>
      </xdr:nvSpPr>
      <xdr:spPr>
        <a:xfrm>
          <a:off x="1968500" y="1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169384</xdr:rowOff>
    </xdr:from>
    <xdr:ext cx="534377" cy="259045"/>
    <xdr:sp macro="" textlink="">
      <xdr:nvSpPr>
        <xdr:cNvPr id="253" name="テキスト ボックス 252"/>
        <xdr:cNvSpPr txBox="1"/>
      </xdr:nvSpPr>
      <xdr:spPr>
        <a:xfrm>
          <a:off x="1752111" y="162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81905</xdr:rowOff>
    </xdr:from>
    <xdr:to>
      <xdr:col>1</xdr:col>
      <xdr:colOff>485775</xdr:colOff>
      <xdr:row>97</xdr:row>
      <xdr:rowOff>12055</xdr:rowOff>
    </xdr:to>
    <xdr:sp macro="" textlink="">
      <xdr:nvSpPr>
        <xdr:cNvPr id="254" name="円/楕円 253"/>
        <xdr:cNvSpPr/>
      </xdr:nvSpPr>
      <xdr:spPr>
        <a:xfrm>
          <a:off x="1079500" y="1654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3182</xdr:rowOff>
    </xdr:from>
    <xdr:ext cx="534377" cy="259045"/>
    <xdr:sp macro="" textlink="">
      <xdr:nvSpPr>
        <xdr:cNvPr id="255" name="テキスト ボックス 254"/>
        <xdr:cNvSpPr txBox="1"/>
      </xdr:nvSpPr>
      <xdr:spPr>
        <a:xfrm>
          <a:off x="863111" y="1663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16504</xdr:rowOff>
    </xdr:from>
    <xdr:to>
      <xdr:col>15</xdr:col>
      <xdr:colOff>180975</xdr:colOff>
      <xdr:row>35</xdr:row>
      <xdr:rowOff>502</xdr:rowOff>
    </xdr:to>
    <xdr:cxnSp macro="">
      <xdr:nvCxnSpPr>
        <xdr:cNvPr id="286" name="直線コネクタ 285"/>
        <xdr:cNvCxnSpPr/>
      </xdr:nvCxnSpPr>
      <xdr:spPr>
        <a:xfrm>
          <a:off x="9639300" y="58458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16504</xdr:rowOff>
    </xdr:from>
    <xdr:to>
      <xdr:col>14</xdr:col>
      <xdr:colOff>28575</xdr:colOff>
      <xdr:row>35</xdr:row>
      <xdr:rowOff>116422</xdr:rowOff>
    </xdr:to>
    <xdr:cxnSp macro="">
      <xdr:nvCxnSpPr>
        <xdr:cNvPr id="289" name="直線コネクタ 288"/>
        <xdr:cNvCxnSpPr/>
      </xdr:nvCxnSpPr>
      <xdr:spPr>
        <a:xfrm flipV="1">
          <a:off x="8750300" y="5845804"/>
          <a:ext cx="889000" cy="27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116422</xdr:rowOff>
    </xdr:from>
    <xdr:to>
      <xdr:col>12</xdr:col>
      <xdr:colOff>511175</xdr:colOff>
      <xdr:row>36</xdr:row>
      <xdr:rowOff>60147</xdr:rowOff>
    </xdr:to>
    <xdr:cxnSp macro="">
      <xdr:nvCxnSpPr>
        <xdr:cNvPr id="292" name="直線コネクタ 291"/>
        <xdr:cNvCxnSpPr/>
      </xdr:nvCxnSpPr>
      <xdr:spPr>
        <a:xfrm flipV="1">
          <a:off x="7861300" y="6117172"/>
          <a:ext cx="889000" cy="1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60147</xdr:rowOff>
    </xdr:from>
    <xdr:to>
      <xdr:col>11</xdr:col>
      <xdr:colOff>307975</xdr:colOff>
      <xdr:row>36</xdr:row>
      <xdr:rowOff>85319</xdr:rowOff>
    </xdr:to>
    <xdr:cxnSp macro="">
      <xdr:nvCxnSpPr>
        <xdr:cNvPr id="295" name="直線コネクタ 294"/>
        <xdr:cNvCxnSpPr/>
      </xdr:nvCxnSpPr>
      <xdr:spPr>
        <a:xfrm flipV="1">
          <a:off x="6972300" y="6232347"/>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121152</xdr:rowOff>
    </xdr:from>
    <xdr:to>
      <xdr:col>15</xdr:col>
      <xdr:colOff>231775</xdr:colOff>
      <xdr:row>35</xdr:row>
      <xdr:rowOff>51302</xdr:rowOff>
    </xdr:to>
    <xdr:sp macro="" textlink="">
      <xdr:nvSpPr>
        <xdr:cNvPr id="305" name="円/楕円 304"/>
        <xdr:cNvSpPr/>
      </xdr:nvSpPr>
      <xdr:spPr>
        <a:xfrm>
          <a:off x="10426700" y="59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144029</xdr:rowOff>
    </xdr:from>
    <xdr:ext cx="599010" cy="259045"/>
    <xdr:sp macro="" textlink="">
      <xdr:nvSpPr>
        <xdr:cNvPr id="306" name="補助費等該当値テキスト"/>
        <xdr:cNvSpPr txBox="1"/>
      </xdr:nvSpPr>
      <xdr:spPr>
        <a:xfrm>
          <a:off x="10528300" y="580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240,124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137154</xdr:rowOff>
    </xdr:from>
    <xdr:to>
      <xdr:col>14</xdr:col>
      <xdr:colOff>79375</xdr:colOff>
      <xdr:row>34</xdr:row>
      <xdr:rowOff>67304</xdr:rowOff>
    </xdr:to>
    <xdr:sp macro="" textlink="">
      <xdr:nvSpPr>
        <xdr:cNvPr id="307" name="円/楕円 306"/>
        <xdr:cNvSpPr/>
      </xdr:nvSpPr>
      <xdr:spPr>
        <a:xfrm>
          <a:off x="9588500" y="57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83831</xdr:rowOff>
    </xdr:from>
    <xdr:ext cx="599010" cy="259045"/>
    <xdr:sp macro="" textlink="">
      <xdr:nvSpPr>
        <xdr:cNvPr id="308" name="テキスト ボックス 307"/>
        <xdr:cNvSpPr txBox="1"/>
      </xdr:nvSpPr>
      <xdr:spPr>
        <a:xfrm>
          <a:off x="9339794" y="557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287,724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65622</xdr:rowOff>
    </xdr:from>
    <xdr:to>
      <xdr:col>12</xdr:col>
      <xdr:colOff>561975</xdr:colOff>
      <xdr:row>35</xdr:row>
      <xdr:rowOff>167222</xdr:rowOff>
    </xdr:to>
    <xdr:sp macro="" textlink="">
      <xdr:nvSpPr>
        <xdr:cNvPr id="309" name="円/楕円 308"/>
        <xdr:cNvSpPr/>
      </xdr:nvSpPr>
      <xdr:spPr>
        <a:xfrm>
          <a:off x="8699500" y="60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12299</xdr:rowOff>
    </xdr:from>
    <xdr:ext cx="599010" cy="259045"/>
    <xdr:sp macro="" textlink="">
      <xdr:nvSpPr>
        <xdr:cNvPr id="310" name="テキスト ボックス 309"/>
        <xdr:cNvSpPr txBox="1"/>
      </xdr:nvSpPr>
      <xdr:spPr>
        <a:xfrm>
          <a:off x="8450794" y="58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9347</xdr:rowOff>
    </xdr:from>
    <xdr:to>
      <xdr:col>11</xdr:col>
      <xdr:colOff>358775</xdr:colOff>
      <xdr:row>36</xdr:row>
      <xdr:rowOff>110947</xdr:rowOff>
    </xdr:to>
    <xdr:sp macro="" textlink="">
      <xdr:nvSpPr>
        <xdr:cNvPr id="311" name="円/楕円 310"/>
        <xdr:cNvSpPr/>
      </xdr:nvSpPr>
      <xdr:spPr>
        <a:xfrm>
          <a:off x="7810500" y="61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127474</xdr:rowOff>
    </xdr:from>
    <xdr:ext cx="599010" cy="259045"/>
    <xdr:sp macro="" textlink="">
      <xdr:nvSpPr>
        <xdr:cNvPr id="312" name="テキスト ボックス 311"/>
        <xdr:cNvSpPr txBox="1"/>
      </xdr:nvSpPr>
      <xdr:spPr>
        <a:xfrm>
          <a:off x="7561794" y="595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34519</xdr:rowOff>
    </xdr:from>
    <xdr:to>
      <xdr:col>10</xdr:col>
      <xdr:colOff>155575</xdr:colOff>
      <xdr:row>36</xdr:row>
      <xdr:rowOff>136119</xdr:rowOff>
    </xdr:to>
    <xdr:sp macro="" textlink="">
      <xdr:nvSpPr>
        <xdr:cNvPr id="313" name="円/楕円 312"/>
        <xdr:cNvSpPr/>
      </xdr:nvSpPr>
      <xdr:spPr>
        <a:xfrm>
          <a:off x="6921500" y="62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152646</xdr:rowOff>
    </xdr:from>
    <xdr:ext cx="599010" cy="259045"/>
    <xdr:sp macro="" textlink="">
      <xdr:nvSpPr>
        <xdr:cNvPr id="314" name="テキスト ボックス 313"/>
        <xdr:cNvSpPr txBox="1"/>
      </xdr:nvSpPr>
      <xdr:spPr>
        <a:xfrm>
          <a:off x="6672794" y="59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151544</xdr:rowOff>
    </xdr:from>
    <xdr:to>
      <xdr:col>15</xdr:col>
      <xdr:colOff>180975</xdr:colOff>
      <xdr:row>58</xdr:row>
      <xdr:rowOff>129584</xdr:rowOff>
    </xdr:to>
    <xdr:cxnSp macro="">
      <xdr:nvCxnSpPr>
        <xdr:cNvPr id="343" name="直線コネクタ 342"/>
        <xdr:cNvCxnSpPr/>
      </xdr:nvCxnSpPr>
      <xdr:spPr>
        <a:xfrm flipV="1">
          <a:off x="9639300" y="9924194"/>
          <a:ext cx="838200" cy="14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116249</xdr:rowOff>
    </xdr:from>
    <xdr:to>
      <xdr:col>14</xdr:col>
      <xdr:colOff>28575</xdr:colOff>
      <xdr:row>58</xdr:row>
      <xdr:rowOff>129584</xdr:rowOff>
    </xdr:to>
    <xdr:cxnSp macro="">
      <xdr:nvCxnSpPr>
        <xdr:cNvPr id="346" name="直線コネクタ 345"/>
        <xdr:cNvCxnSpPr/>
      </xdr:nvCxnSpPr>
      <xdr:spPr>
        <a:xfrm>
          <a:off x="8750300" y="1006034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116249</xdr:rowOff>
    </xdr:from>
    <xdr:to>
      <xdr:col>12</xdr:col>
      <xdr:colOff>511175</xdr:colOff>
      <xdr:row>58</xdr:row>
      <xdr:rowOff>128467</xdr:rowOff>
    </xdr:to>
    <xdr:cxnSp macro="">
      <xdr:nvCxnSpPr>
        <xdr:cNvPr id="349" name="直線コネクタ 348"/>
        <xdr:cNvCxnSpPr/>
      </xdr:nvCxnSpPr>
      <xdr:spPr>
        <a:xfrm flipV="1">
          <a:off x="7861300" y="10060349"/>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122225</xdr:rowOff>
    </xdr:from>
    <xdr:to>
      <xdr:col>11</xdr:col>
      <xdr:colOff>307975</xdr:colOff>
      <xdr:row>58</xdr:row>
      <xdr:rowOff>128467</xdr:rowOff>
    </xdr:to>
    <xdr:cxnSp macro="">
      <xdr:nvCxnSpPr>
        <xdr:cNvPr id="352" name="直線コネクタ 351"/>
        <xdr:cNvCxnSpPr/>
      </xdr:nvCxnSpPr>
      <xdr:spPr>
        <a:xfrm>
          <a:off x="6972300" y="10066325"/>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100744</xdr:rowOff>
    </xdr:from>
    <xdr:to>
      <xdr:col>15</xdr:col>
      <xdr:colOff>231775</xdr:colOff>
      <xdr:row>58</xdr:row>
      <xdr:rowOff>30894</xdr:rowOff>
    </xdr:to>
    <xdr:sp macro="" textlink="">
      <xdr:nvSpPr>
        <xdr:cNvPr id="362" name="円/楕円 361"/>
        <xdr:cNvSpPr/>
      </xdr:nvSpPr>
      <xdr:spPr>
        <a:xfrm>
          <a:off x="10426700" y="98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123621</xdr:rowOff>
    </xdr:from>
    <xdr:ext cx="599010" cy="259045"/>
    <xdr:sp macro="" textlink="">
      <xdr:nvSpPr>
        <xdr:cNvPr id="363" name="普通建設事業費該当値テキスト"/>
        <xdr:cNvSpPr txBox="1"/>
      </xdr:nvSpPr>
      <xdr:spPr>
        <a:xfrm>
          <a:off x="10528300" y="972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618,912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78784</xdr:rowOff>
    </xdr:from>
    <xdr:to>
      <xdr:col>14</xdr:col>
      <xdr:colOff>79375</xdr:colOff>
      <xdr:row>59</xdr:row>
      <xdr:rowOff>8934</xdr:rowOff>
    </xdr:to>
    <xdr:sp macro="" textlink="">
      <xdr:nvSpPr>
        <xdr:cNvPr id="364" name="円/楕円 363"/>
        <xdr:cNvSpPr/>
      </xdr:nvSpPr>
      <xdr:spPr>
        <a:xfrm>
          <a:off x="9588500" y="10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61</xdr:rowOff>
    </xdr:from>
    <xdr:ext cx="599010" cy="259045"/>
    <xdr:sp macro="" textlink="">
      <xdr:nvSpPr>
        <xdr:cNvPr id="365" name="テキスト ボックス 364"/>
        <xdr:cNvSpPr txBox="1"/>
      </xdr:nvSpPr>
      <xdr:spPr>
        <a:xfrm>
          <a:off x="9339794" y="101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65449</xdr:rowOff>
    </xdr:from>
    <xdr:to>
      <xdr:col>12</xdr:col>
      <xdr:colOff>561975</xdr:colOff>
      <xdr:row>58</xdr:row>
      <xdr:rowOff>167049</xdr:rowOff>
    </xdr:to>
    <xdr:sp macro="" textlink="">
      <xdr:nvSpPr>
        <xdr:cNvPr id="366" name="円/楕円 365"/>
        <xdr:cNvSpPr/>
      </xdr:nvSpPr>
      <xdr:spPr>
        <a:xfrm>
          <a:off x="8699500" y="100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158176</xdr:rowOff>
    </xdr:from>
    <xdr:ext cx="599010" cy="259045"/>
    <xdr:sp macro="" textlink="">
      <xdr:nvSpPr>
        <xdr:cNvPr id="367" name="テキスト ボックス 366"/>
        <xdr:cNvSpPr txBox="1"/>
      </xdr:nvSpPr>
      <xdr:spPr>
        <a:xfrm>
          <a:off x="8450794" y="101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77667</xdr:rowOff>
    </xdr:from>
    <xdr:to>
      <xdr:col>11</xdr:col>
      <xdr:colOff>358775</xdr:colOff>
      <xdr:row>59</xdr:row>
      <xdr:rowOff>7817</xdr:rowOff>
    </xdr:to>
    <xdr:sp macro="" textlink="">
      <xdr:nvSpPr>
        <xdr:cNvPr id="368" name="円/楕円 367"/>
        <xdr:cNvSpPr/>
      </xdr:nvSpPr>
      <xdr:spPr>
        <a:xfrm>
          <a:off x="7810500" y="100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170394</xdr:rowOff>
    </xdr:from>
    <xdr:ext cx="599010" cy="259045"/>
    <xdr:sp macro="" textlink="">
      <xdr:nvSpPr>
        <xdr:cNvPr id="369" name="テキスト ボックス 368"/>
        <xdr:cNvSpPr txBox="1"/>
      </xdr:nvSpPr>
      <xdr:spPr>
        <a:xfrm>
          <a:off x="7561794" y="101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71425</xdr:rowOff>
    </xdr:from>
    <xdr:to>
      <xdr:col>10</xdr:col>
      <xdr:colOff>155575</xdr:colOff>
      <xdr:row>59</xdr:row>
      <xdr:rowOff>1575</xdr:rowOff>
    </xdr:to>
    <xdr:sp macro="" textlink="">
      <xdr:nvSpPr>
        <xdr:cNvPr id="370" name="円/楕円 369"/>
        <xdr:cNvSpPr/>
      </xdr:nvSpPr>
      <xdr:spPr>
        <a:xfrm>
          <a:off x="6921500" y="100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18102</xdr:rowOff>
    </xdr:from>
    <xdr:ext cx="599010" cy="259045"/>
    <xdr:sp macro="" textlink="">
      <xdr:nvSpPr>
        <xdr:cNvPr id="371" name="テキスト ボックス 370"/>
        <xdr:cNvSpPr txBox="1"/>
      </xdr:nvSpPr>
      <xdr:spPr>
        <a:xfrm>
          <a:off x="6672794" y="979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73585</xdr:rowOff>
    </xdr:from>
    <xdr:to>
      <xdr:col>15</xdr:col>
      <xdr:colOff>180975</xdr:colOff>
      <xdr:row>78</xdr:row>
      <xdr:rowOff>104942</xdr:rowOff>
    </xdr:to>
    <xdr:cxnSp macro="">
      <xdr:nvCxnSpPr>
        <xdr:cNvPr id="398" name="直線コネクタ 397"/>
        <xdr:cNvCxnSpPr/>
      </xdr:nvCxnSpPr>
      <xdr:spPr>
        <a:xfrm flipV="1">
          <a:off x="9639300" y="13446685"/>
          <a:ext cx="8382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104942</xdr:rowOff>
    </xdr:from>
    <xdr:to>
      <xdr:col>14</xdr:col>
      <xdr:colOff>28575</xdr:colOff>
      <xdr:row>78</xdr:row>
      <xdr:rowOff>130659</xdr:rowOff>
    </xdr:to>
    <xdr:cxnSp macro="">
      <xdr:nvCxnSpPr>
        <xdr:cNvPr id="401" name="直線コネクタ 400"/>
        <xdr:cNvCxnSpPr/>
      </xdr:nvCxnSpPr>
      <xdr:spPr>
        <a:xfrm flipV="1">
          <a:off x="8750300" y="13478042"/>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22785</xdr:rowOff>
    </xdr:from>
    <xdr:to>
      <xdr:col>15</xdr:col>
      <xdr:colOff>231775</xdr:colOff>
      <xdr:row>78</xdr:row>
      <xdr:rowOff>124385</xdr:rowOff>
    </xdr:to>
    <xdr:sp macro="" textlink="">
      <xdr:nvSpPr>
        <xdr:cNvPr id="411" name="円/楕円 410"/>
        <xdr:cNvSpPr/>
      </xdr:nvSpPr>
      <xdr:spPr>
        <a:xfrm>
          <a:off x="10426700" y="133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153612</xdr:rowOff>
    </xdr:from>
    <xdr:ext cx="599010" cy="259045"/>
    <xdr:sp macro="" textlink="">
      <xdr:nvSpPr>
        <xdr:cNvPr id="412" name="普通建設事業費 （ うち新規整備　）該当値テキスト"/>
        <xdr:cNvSpPr txBox="1"/>
      </xdr:nvSpPr>
      <xdr:spPr>
        <a:xfrm>
          <a:off x="10528300" y="1318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54142</xdr:rowOff>
    </xdr:from>
    <xdr:to>
      <xdr:col>14</xdr:col>
      <xdr:colOff>79375</xdr:colOff>
      <xdr:row>78</xdr:row>
      <xdr:rowOff>155742</xdr:rowOff>
    </xdr:to>
    <xdr:sp macro="" textlink="">
      <xdr:nvSpPr>
        <xdr:cNvPr id="413" name="円/楕円 412"/>
        <xdr:cNvSpPr/>
      </xdr:nvSpPr>
      <xdr:spPr>
        <a:xfrm>
          <a:off x="9588500" y="134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146869</xdr:rowOff>
    </xdr:from>
    <xdr:ext cx="534377" cy="259045"/>
    <xdr:sp macro="" textlink="">
      <xdr:nvSpPr>
        <xdr:cNvPr id="414" name="テキスト ボックス 413"/>
        <xdr:cNvSpPr txBox="1"/>
      </xdr:nvSpPr>
      <xdr:spPr>
        <a:xfrm>
          <a:off x="9372111" y="135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79859</xdr:rowOff>
    </xdr:from>
    <xdr:to>
      <xdr:col>12</xdr:col>
      <xdr:colOff>561975</xdr:colOff>
      <xdr:row>79</xdr:row>
      <xdr:rowOff>10009</xdr:rowOff>
    </xdr:to>
    <xdr:sp macro="" textlink="">
      <xdr:nvSpPr>
        <xdr:cNvPr id="415" name="円/楕円 414"/>
        <xdr:cNvSpPr/>
      </xdr:nvSpPr>
      <xdr:spPr>
        <a:xfrm>
          <a:off x="8699500" y="134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1136</xdr:rowOff>
    </xdr:from>
    <xdr:ext cx="534377" cy="259045"/>
    <xdr:sp macro="" textlink="">
      <xdr:nvSpPr>
        <xdr:cNvPr id="416" name="テキスト ボックス 415"/>
        <xdr:cNvSpPr txBox="1"/>
      </xdr:nvSpPr>
      <xdr:spPr>
        <a:xfrm>
          <a:off x="8483111" y="135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82787</xdr:rowOff>
    </xdr:from>
    <xdr:to>
      <xdr:col>15</xdr:col>
      <xdr:colOff>180975</xdr:colOff>
      <xdr:row>98</xdr:row>
      <xdr:rowOff>164027</xdr:rowOff>
    </xdr:to>
    <xdr:cxnSp macro="">
      <xdr:nvCxnSpPr>
        <xdr:cNvPr id="445" name="直線コネクタ 444"/>
        <xdr:cNvCxnSpPr/>
      </xdr:nvCxnSpPr>
      <xdr:spPr>
        <a:xfrm flipV="1">
          <a:off x="9639300" y="16713437"/>
          <a:ext cx="838200" cy="25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87956</xdr:rowOff>
    </xdr:from>
    <xdr:to>
      <xdr:col>14</xdr:col>
      <xdr:colOff>28575</xdr:colOff>
      <xdr:row>98</xdr:row>
      <xdr:rowOff>164027</xdr:rowOff>
    </xdr:to>
    <xdr:cxnSp macro="">
      <xdr:nvCxnSpPr>
        <xdr:cNvPr id="448" name="直線コネクタ 447"/>
        <xdr:cNvCxnSpPr/>
      </xdr:nvCxnSpPr>
      <xdr:spPr>
        <a:xfrm>
          <a:off x="8750300" y="16890056"/>
          <a:ext cx="889000" cy="7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31987</xdr:rowOff>
    </xdr:from>
    <xdr:to>
      <xdr:col>15</xdr:col>
      <xdr:colOff>231775</xdr:colOff>
      <xdr:row>97</xdr:row>
      <xdr:rowOff>133587</xdr:rowOff>
    </xdr:to>
    <xdr:sp macro="" textlink="">
      <xdr:nvSpPr>
        <xdr:cNvPr id="458" name="円/楕円 457"/>
        <xdr:cNvSpPr/>
      </xdr:nvSpPr>
      <xdr:spPr>
        <a:xfrm>
          <a:off x="10426700" y="166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54864</xdr:rowOff>
    </xdr:from>
    <xdr:ext cx="599010" cy="259045"/>
    <xdr:sp macro="" textlink="">
      <xdr:nvSpPr>
        <xdr:cNvPr id="459" name="普通建設事業費 （ うち更新整備　）該当値テキスト"/>
        <xdr:cNvSpPr txBox="1"/>
      </xdr:nvSpPr>
      <xdr:spPr>
        <a:xfrm>
          <a:off x="10528300" y="1651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113227</xdr:rowOff>
    </xdr:from>
    <xdr:to>
      <xdr:col>14</xdr:col>
      <xdr:colOff>79375</xdr:colOff>
      <xdr:row>99</xdr:row>
      <xdr:rowOff>43377</xdr:rowOff>
    </xdr:to>
    <xdr:sp macro="" textlink="">
      <xdr:nvSpPr>
        <xdr:cNvPr id="460" name="円/楕円 459"/>
        <xdr:cNvSpPr/>
      </xdr:nvSpPr>
      <xdr:spPr>
        <a:xfrm>
          <a:off x="9588500" y="169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34504</xdr:rowOff>
    </xdr:from>
    <xdr:ext cx="534377" cy="259045"/>
    <xdr:sp macro="" textlink="">
      <xdr:nvSpPr>
        <xdr:cNvPr id="461" name="テキスト ボックス 460"/>
        <xdr:cNvSpPr txBox="1"/>
      </xdr:nvSpPr>
      <xdr:spPr>
        <a:xfrm>
          <a:off x="9372111" y="1700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37156</xdr:rowOff>
    </xdr:from>
    <xdr:to>
      <xdr:col>12</xdr:col>
      <xdr:colOff>561975</xdr:colOff>
      <xdr:row>98</xdr:row>
      <xdr:rowOff>138756</xdr:rowOff>
    </xdr:to>
    <xdr:sp macro="" textlink="">
      <xdr:nvSpPr>
        <xdr:cNvPr id="462" name="円/楕円 461"/>
        <xdr:cNvSpPr/>
      </xdr:nvSpPr>
      <xdr:spPr>
        <a:xfrm>
          <a:off x="8699500" y="168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155283</xdr:rowOff>
    </xdr:from>
    <xdr:ext cx="599010" cy="259045"/>
    <xdr:sp macro="" textlink="">
      <xdr:nvSpPr>
        <xdr:cNvPr id="463" name="テキスト ボックス 462"/>
        <xdr:cNvSpPr txBox="1"/>
      </xdr:nvSpPr>
      <xdr:spPr>
        <a:xfrm>
          <a:off x="8450794" y="1661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80087</xdr:rowOff>
    </xdr:from>
    <xdr:to>
      <xdr:col>23</xdr:col>
      <xdr:colOff>517525</xdr:colOff>
      <xdr:row>39</xdr:row>
      <xdr:rowOff>88038</xdr:rowOff>
    </xdr:to>
    <xdr:cxnSp macro="">
      <xdr:nvCxnSpPr>
        <xdr:cNvPr id="494" name="直線コネクタ 493"/>
        <xdr:cNvCxnSpPr/>
      </xdr:nvCxnSpPr>
      <xdr:spPr>
        <a:xfrm>
          <a:off x="15481300" y="6766637"/>
          <a:ext cx="8382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18844</xdr:rowOff>
    </xdr:from>
    <xdr:to>
      <xdr:col>22</xdr:col>
      <xdr:colOff>365125</xdr:colOff>
      <xdr:row>39</xdr:row>
      <xdr:rowOff>80087</xdr:rowOff>
    </xdr:to>
    <xdr:cxnSp macro="">
      <xdr:nvCxnSpPr>
        <xdr:cNvPr id="497" name="直線コネクタ 496"/>
        <xdr:cNvCxnSpPr/>
      </xdr:nvCxnSpPr>
      <xdr:spPr>
        <a:xfrm>
          <a:off x="14592300" y="6705394"/>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129335</xdr:rowOff>
    </xdr:from>
    <xdr:to>
      <xdr:col>21</xdr:col>
      <xdr:colOff>161925</xdr:colOff>
      <xdr:row>39</xdr:row>
      <xdr:rowOff>18844</xdr:rowOff>
    </xdr:to>
    <xdr:cxnSp macro="">
      <xdr:nvCxnSpPr>
        <xdr:cNvPr id="500" name="直線コネクタ 499"/>
        <xdr:cNvCxnSpPr/>
      </xdr:nvCxnSpPr>
      <xdr:spPr>
        <a:xfrm>
          <a:off x="13703300" y="664443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98807</xdr:rowOff>
    </xdr:from>
    <xdr:to>
      <xdr:col>19</xdr:col>
      <xdr:colOff>644525</xdr:colOff>
      <xdr:row>38</xdr:row>
      <xdr:rowOff>129335</xdr:rowOff>
    </xdr:to>
    <xdr:cxnSp macro="">
      <xdr:nvCxnSpPr>
        <xdr:cNvPr id="503" name="直線コネクタ 502"/>
        <xdr:cNvCxnSpPr/>
      </xdr:nvCxnSpPr>
      <xdr:spPr>
        <a:xfrm>
          <a:off x="12814300" y="6442457"/>
          <a:ext cx="889000" cy="20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37238</xdr:rowOff>
    </xdr:from>
    <xdr:to>
      <xdr:col>23</xdr:col>
      <xdr:colOff>568325</xdr:colOff>
      <xdr:row>39</xdr:row>
      <xdr:rowOff>138838</xdr:rowOff>
    </xdr:to>
    <xdr:sp macro="" textlink="">
      <xdr:nvSpPr>
        <xdr:cNvPr id="513" name="円/楕円 512"/>
        <xdr:cNvSpPr/>
      </xdr:nvSpPr>
      <xdr:spPr>
        <a:xfrm>
          <a:off x="16268700" y="67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29287</xdr:rowOff>
    </xdr:from>
    <xdr:to>
      <xdr:col>22</xdr:col>
      <xdr:colOff>415925</xdr:colOff>
      <xdr:row>39</xdr:row>
      <xdr:rowOff>130887</xdr:rowOff>
    </xdr:to>
    <xdr:sp macro="" textlink="">
      <xdr:nvSpPr>
        <xdr:cNvPr id="515" name="円/楕円 514"/>
        <xdr:cNvSpPr/>
      </xdr:nvSpPr>
      <xdr:spPr>
        <a:xfrm>
          <a:off x="15430500" y="67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122014</xdr:rowOff>
    </xdr:from>
    <xdr:ext cx="534377" cy="259045"/>
    <xdr:sp macro="" textlink="">
      <xdr:nvSpPr>
        <xdr:cNvPr id="516" name="テキスト ボックス 515"/>
        <xdr:cNvSpPr txBox="1"/>
      </xdr:nvSpPr>
      <xdr:spPr>
        <a:xfrm>
          <a:off x="15214111" y="68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139494</xdr:rowOff>
    </xdr:from>
    <xdr:to>
      <xdr:col>21</xdr:col>
      <xdr:colOff>212725</xdr:colOff>
      <xdr:row>39</xdr:row>
      <xdr:rowOff>69644</xdr:rowOff>
    </xdr:to>
    <xdr:sp macro="" textlink="">
      <xdr:nvSpPr>
        <xdr:cNvPr id="517" name="円/楕円 516"/>
        <xdr:cNvSpPr/>
      </xdr:nvSpPr>
      <xdr:spPr>
        <a:xfrm>
          <a:off x="14541500" y="66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86171</xdr:rowOff>
    </xdr:from>
    <xdr:ext cx="534377" cy="259045"/>
    <xdr:sp macro="" textlink="">
      <xdr:nvSpPr>
        <xdr:cNvPr id="518" name="テキスト ボックス 517"/>
        <xdr:cNvSpPr txBox="1"/>
      </xdr:nvSpPr>
      <xdr:spPr>
        <a:xfrm>
          <a:off x="143251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78535</xdr:rowOff>
    </xdr:from>
    <xdr:to>
      <xdr:col>20</xdr:col>
      <xdr:colOff>9525</xdr:colOff>
      <xdr:row>39</xdr:row>
      <xdr:rowOff>8685</xdr:rowOff>
    </xdr:to>
    <xdr:sp macro="" textlink="">
      <xdr:nvSpPr>
        <xdr:cNvPr id="519" name="円/楕円 518"/>
        <xdr:cNvSpPr/>
      </xdr:nvSpPr>
      <xdr:spPr>
        <a:xfrm>
          <a:off x="13652500" y="65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25212</xdr:rowOff>
    </xdr:from>
    <xdr:ext cx="534377" cy="259045"/>
    <xdr:sp macro="" textlink="">
      <xdr:nvSpPr>
        <xdr:cNvPr id="520" name="テキスト ボックス 519"/>
        <xdr:cNvSpPr txBox="1"/>
      </xdr:nvSpPr>
      <xdr:spPr>
        <a:xfrm>
          <a:off x="13436111" y="63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48007</xdr:rowOff>
    </xdr:from>
    <xdr:to>
      <xdr:col>18</xdr:col>
      <xdr:colOff>492125</xdr:colOff>
      <xdr:row>37</xdr:row>
      <xdr:rowOff>149607</xdr:rowOff>
    </xdr:to>
    <xdr:sp macro="" textlink="">
      <xdr:nvSpPr>
        <xdr:cNvPr id="521" name="円/楕円 520"/>
        <xdr:cNvSpPr/>
      </xdr:nvSpPr>
      <xdr:spPr>
        <a:xfrm>
          <a:off x="12763500" y="63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166134</xdr:rowOff>
    </xdr:from>
    <xdr:ext cx="599010" cy="259045"/>
    <xdr:sp macro="" textlink="">
      <xdr:nvSpPr>
        <xdr:cNvPr id="522" name="テキスト ボックス 521"/>
        <xdr:cNvSpPr txBox="1"/>
      </xdr:nvSpPr>
      <xdr:spPr>
        <a:xfrm>
          <a:off x="12514794" y="616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146058</xdr:rowOff>
    </xdr:from>
    <xdr:to>
      <xdr:col>23</xdr:col>
      <xdr:colOff>517525</xdr:colOff>
      <xdr:row>77</xdr:row>
      <xdr:rowOff>167608</xdr:rowOff>
    </xdr:to>
    <xdr:cxnSp macro="">
      <xdr:nvCxnSpPr>
        <xdr:cNvPr id="610" name="直線コネクタ 609"/>
        <xdr:cNvCxnSpPr/>
      </xdr:nvCxnSpPr>
      <xdr:spPr>
        <a:xfrm flipV="1">
          <a:off x="15481300" y="13347708"/>
          <a:ext cx="838200" cy="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166222</xdr:rowOff>
    </xdr:from>
    <xdr:to>
      <xdr:col>22</xdr:col>
      <xdr:colOff>365125</xdr:colOff>
      <xdr:row>77</xdr:row>
      <xdr:rowOff>167608</xdr:rowOff>
    </xdr:to>
    <xdr:cxnSp macro="">
      <xdr:nvCxnSpPr>
        <xdr:cNvPr id="613" name="直線コネクタ 612"/>
        <xdr:cNvCxnSpPr/>
      </xdr:nvCxnSpPr>
      <xdr:spPr>
        <a:xfrm>
          <a:off x="14592300" y="13367872"/>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165472</xdr:rowOff>
    </xdr:from>
    <xdr:to>
      <xdr:col>21</xdr:col>
      <xdr:colOff>161925</xdr:colOff>
      <xdr:row>77</xdr:row>
      <xdr:rowOff>166222</xdr:rowOff>
    </xdr:to>
    <xdr:cxnSp macro="">
      <xdr:nvCxnSpPr>
        <xdr:cNvPr id="616" name="直線コネクタ 615"/>
        <xdr:cNvCxnSpPr/>
      </xdr:nvCxnSpPr>
      <xdr:spPr>
        <a:xfrm>
          <a:off x="13703300" y="13367122"/>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156694</xdr:rowOff>
    </xdr:from>
    <xdr:to>
      <xdr:col>19</xdr:col>
      <xdr:colOff>644525</xdr:colOff>
      <xdr:row>77</xdr:row>
      <xdr:rowOff>165472</xdr:rowOff>
    </xdr:to>
    <xdr:cxnSp macro="">
      <xdr:nvCxnSpPr>
        <xdr:cNvPr id="619" name="直線コネクタ 618"/>
        <xdr:cNvCxnSpPr/>
      </xdr:nvCxnSpPr>
      <xdr:spPr>
        <a:xfrm>
          <a:off x="12814300" y="13358344"/>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95258</xdr:rowOff>
    </xdr:from>
    <xdr:to>
      <xdr:col>23</xdr:col>
      <xdr:colOff>568325</xdr:colOff>
      <xdr:row>78</xdr:row>
      <xdr:rowOff>25408</xdr:rowOff>
    </xdr:to>
    <xdr:sp macro="" textlink="">
      <xdr:nvSpPr>
        <xdr:cNvPr id="629" name="円/楕円 628"/>
        <xdr:cNvSpPr/>
      </xdr:nvSpPr>
      <xdr:spPr>
        <a:xfrm>
          <a:off x="16268700" y="132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118135</xdr:rowOff>
    </xdr:from>
    <xdr:ext cx="599010" cy="259045"/>
    <xdr:sp macro="" textlink="">
      <xdr:nvSpPr>
        <xdr:cNvPr id="630" name="公債費該当値テキスト"/>
        <xdr:cNvSpPr txBox="1"/>
      </xdr:nvSpPr>
      <xdr:spPr>
        <a:xfrm>
          <a:off x="16370300" y="131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116808</xdr:rowOff>
    </xdr:from>
    <xdr:to>
      <xdr:col>22</xdr:col>
      <xdr:colOff>415925</xdr:colOff>
      <xdr:row>78</xdr:row>
      <xdr:rowOff>46958</xdr:rowOff>
    </xdr:to>
    <xdr:sp macro="" textlink="">
      <xdr:nvSpPr>
        <xdr:cNvPr id="631" name="円/楕円 630"/>
        <xdr:cNvSpPr/>
      </xdr:nvSpPr>
      <xdr:spPr>
        <a:xfrm>
          <a:off x="15430500" y="133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63485</xdr:rowOff>
    </xdr:from>
    <xdr:ext cx="599010" cy="259045"/>
    <xdr:sp macro="" textlink="">
      <xdr:nvSpPr>
        <xdr:cNvPr id="632" name="テキスト ボックス 631"/>
        <xdr:cNvSpPr txBox="1"/>
      </xdr:nvSpPr>
      <xdr:spPr>
        <a:xfrm>
          <a:off x="15181794" y="1309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115422</xdr:rowOff>
    </xdr:from>
    <xdr:to>
      <xdr:col>21</xdr:col>
      <xdr:colOff>212725</xdr:colOff>
      <xdr:row>78</xdr:row>
      <xdr:rowOff>45572</xdr:rowOff>
    </xdr:to>
    <xdr:sp macro="" textlink="">
      <xdr:nvSpPr>
        <xdr:cNvPr id="633" name="円/楕円 632"/>
        <xdr:cNvSpPr/>
      </xdr:nvSpPr>
      <xdr:spPr>
        <a:xfrm>
          <a:off x="14541500" y="1331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62099</xdr:rowOff>
    </xdr:from>
    <xdr:ext cx="599010" cy="259045"/>
    <xdr:sp macro="" textlink="">
      <xdr:nvSpPr>
        <xdr:cNvPr id="634" name="テキスト ボックス 633"/>
        <xdr:cNvSpPr txBox="1"/>
      </xdr:nvSpPr>
      <xdr:spPr>
        <a:xfrm>
          <a:off x="14292794" y="130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114672</xdr:rowOff>
    </xdr:from>
    <xdr:to>
      <xdr:col>20</xdr:col>
      <xdr:colOff>9525</xdr:colOff>
      <xdr:row>78</xdr:row>
      <xdr:rowOff>44822</xdr:rowOff>
    </xdr:to>
    <xdr:sp macro="" textlink="">
      <xdr:nvSpPr>
        <xdr:cNvPr id="635" name="円/楕円 634"/>
        <xdr:cNvSpPr/>
      </xdr:nvSpPr>
      <xdr:spPr>
        <a:xfrm>
          <a:off x="13652500" y="133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61349</xdr:rowOff>
    </xdr:from>
    <xdr:ext cx="599010" cy="259045"/>
    <xdr:sp macro="" textlink="">
      <xdr:nvSpPr>
        <xdr:cNvPr id="636" name="テキスト ボックス 635"/>
        <xdr:cNvSpPr txBox="1"/>
      </xdr:nvSpPr>
      <xdr:spPr>
        <a:xfrm>
          <a:off x="13403794" y="1309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105894</xdr:rowOff>
    </xdr:from>
    <xdr:to>
      <xdr:col>18</xdr:col>
      <xdr:colOff>492125</xdr:colOff>
      <xdr:row>78</xdr:row>
      <xdr:rowOff>36044</xdr:rowOff>
    </xdr:to>
    <xdr:sp macro="" textlink="">
      <xdr:nvSpPr>
        <xdr:cNvPr id="637" name="円/楕円 636"/>
        <xdr:cNvSpPr/>
      </xdr:nvSpPr>
      <xdr:spPr>
        <a:xfrm>
          <a:off x="12763500" y="133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52571</xdr:rowOff>
    </xdr:from>
    <xdr:ext cx="599010" cy="259045"/>
    <xdr:sp macro="" textlink="">
      <xdr:nvSpPr>
        <xdr:cNvPr id="638" name="テキスト ボックス 637"/>
        <xdr:cNvSpPr txBox="1"/>
      </xdr:nvSpPr>
      <xdr:spPr>
        <a:xfrm>
          <a:off x="12514794" y="1308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32407</xdr:rowOff>
    </xdr:from>
    <xdr:to>
      <xdr:col>23</xdr:col>
      <xdr:colOff>517525</xdr:colOff>
      <xdr:row>98</xdr:row>
      <xdr:rowOff>38466</xdr:rowOff>
    </xdr:to>
    <xdr:cxnSp macro="">
      <xdr:nvCxnSpPr>
        <xdr:cNvPr id="667" name="直線コネクタ 666"/>
        <xdr:cNvCxnSpPr/>
      </xdr:nvCxnSpPr>
      <xdr:spPr>
        <a:xfrm>
          <a:off x="15481300" y="16834507"/>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32407</xdr:rowOff>
    </xdr:from>
    <xdr:to>
      <xdr:col>22</xdr:col>
      <xdr:colOff>365125</xdr:colOff>
      <xdr:row>99</xdr:row>
      <xdr:rowOff>17734</xdr:rowOff>
    </xdr:to>
    <xdr:cxnSp macro="">
      <xdr:nvCxnSpPr>
        <xdr:cNvPr id="670" name="直線コネクタ 669"/>
        <xdr:cNvCxnSpPr/>
      </xdr:nvCxnSpPr>
      <xdr:spPr>
        <a:xfrm flipV="1">
          <a:off x="14592300" y="16834507"/>
          <a:ext cx="889000" cy="15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95357</xdr:rowOff>
    </xdr:from>
    <xdr:to>
      <xdr:col>21</xdr:col>
      <xdr:colOff>161925</xdr:colOff>
      <xdr:row>99</xdr:row>
      <xdr:rowOff>17734</xdr:rowOff>
    </xdr:to>
    <xdr:cxnSp macro="">
      <xdr:nvCxnSpPr>
        <xdr:cNvPr id="673" name="直線コネクタ 672"/>
        <xdr:cNvCxnSpPr/>
      </xdr:nvCxnSpPr>
      <xdr:spPr>
        <a:xfrm>
          <a:off x="13703300" y="16897457"/>
          <a:ext cx="889000" cy="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119901</xdr:rowOff>
    </xdr:from>
    <xdr:to>
      <xdr:col>19</xdr:col>
      <xdr:colOff>644525</xdr:colOff>
      <xdr:row>98</xdr:row>
      <xdr:rowOff>95357</xdr:rowOff>
    </xdr:to>
    <xdr:cxnSp macro="">
      <xdr:nvCxnSpPr>
        <xdr:cNvPr id="676" name="直線コネクタ 675"/>
        <xdr:cNvCxnSpPr/>
      </xdr:nvCxnSpPr>
      <xdr:spPr>
        <a:xfrm>
          <a:off x="12814300" y="16750551"/>
          <a:ext cx="889000" cy="14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159116</xdr:rowOff>
    </xdr:from>
    <xdr:to>
      <xdr:col>23</xdr:col>
      <xdr:colOff>568325</xdr:colOff>
      <xdr:row>98</xdr:row>
      <xdr:rowOff>89266</xdr:rowOff>
    </xdr:to>
    <xdr:sp macro="" textlink="">
      <xdr:nvSpPr>
        <xdr:cNvPr id="686" name="円/楕円 685"/>
        <xdr:cNvSpPr/>
      </xdr:nvSpPr>
      <xdr:spPr>
        <a:xfrm>
          <a:off x="16268700" y="167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10543</xdr:rowOff>
    </xdr:from>
    <xdr:ext cx="599010" cy="259045"/>
    <xdr:sp macro="" textlink="">
      <xdr:nvSpPr>
        <xdr:cNvPr id="687" name="積立金該当値テキスト"/>
        <xdr:cNvSpPr txBox="1"/>
      </xdr:nvSpPr>
      <xdr:spPr>
        <a:xfrm>
          <a:off x="16370300" y="1664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153057</xdr:rowOff>
    </xdr:from>
    <xdr:to>
      <xdr:col>22</xdr:col>
      <xdr:colOff>415925</xdr:colOff>
      <xdr:row>98</xdr:row>
      <xdr:rowOff>83207</xdr:rowOff>
    </xdr:to>
    <xdr:sp macro="" textlink="">
      <xdr:nvSpPr>
        <xdr:cNvPr id="688" name="円/楕円 687"/>
        <xdr:cNvSpPr/>
      </xdr:nvSpPr>
      <xdr:spPr>
        <a:xfrm>
          <a:off x="15430500" y="167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74334</xdr:rowOff>
    </xdr:from>
    <xdr:ext cx="599010" cy="259045"/>
    <xdr:sp macro="" textlink="">
      <xdr:nvSpPr>
        <xdr:cNvPr id="689" name="テキスト ボックス 688"/>
        <xdr:cNvSpPr txBox="1"/>
      </xdr:nvSpPr>
      <xdr:spPr>
        <a:xfrm>
          <a:off x="15181794" y="1687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138384</xdr:rowOff>
    </xdr:from>
    <xdr:to>
      <xdr:col>21</xdr:col>
      <xdr:colOff>212725</xdr:colOff>
      <xdr:row>99</xdr:row>
      <xdr:rowOff>68534</xdr:rowOff>
    </xdr:to>
    <xdr:sp macro="" textlink="">
      <xdr:nvSpPr>
        <xdr:cNvPr id="690" name="円/楕円 689"/>
        <xdr:cNvSpPr/>
      </xdr:nvSpPr>
      <xdr:spPr>
        <a:xfrm>
          <a:off x="14541500" y="169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59661</xdr:rowOff>
    </xdr:from>
    <xdr:ext cx="534377" cy="259045"/>
    <xdr:sp macro="" textlink="">
      <xdr:nvSpPr>
        <xdr:cNvPr id="691" name="テキスト ボックス 690"/>
        <xdr:cNvSpPr txBox="1"/>
      </xdr:nvSpPr>
      <xdr:spPr>
        <a:xfrm>
          <a:off x="14325111" y="170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44557</xdr:rowOff>
    </xdr:from>
    <xdr:to>
      <xdr:col>20</xdr:col>
      <xdr:colOff>9525</xdr:colOff>
      <xdr:row>98</xdr:row>
      <xdr:rowOff>146157</xdr:rowOff>
    </xdr:to>
    <xdr:sp macro="" textlink="">
      <xdr:nvSpPr>
        <xdr:cNvPr id="692" name="円/楕円 691"/>
        <xdr:cNvSpPr/>
      </xdr:nvSpPr>
      <xdr:spPr>
        <a:xfrm>
          <a:off x="13652500" y="168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137284</xdr:rowOff>
    </xdr:from>
    <xdr:ext cx="534377" cy="259045"/>
    <xdr:sp macro="" textlink="">
      <xdr:nvSpPr>
        <xdr:cNvPr id="693" name="テキスト ボックス 692"/>
        <xdr:cNvSpPr txBox="1"/>
      </xdr:nvSpPr>
      <xdr:spPr>
        <a:xfrm>
          <a:off x="13436111" y="1693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69101</xdr:rowOff>
    </xdr:from>
    <xdr:to>
      <xdr:col>18</xdr:col>
      <xdr:colOff>492125</xdr:colOff>
      <xdr:row>97</xdr:row>
      <xdr:rowOff>170701</xdr:rowOff>
    </xdr:to>
    <xdr:sp macro="" textlink="">
      <xdr:nvSpPr>
        <xdr:cNvPr id="694" name="円/楕円 693"/>
        <xdr:cNvSpPr/>
      </xdr:nvSpPr>
      <xdr:spPr>
        <a:xfrm>
          <a:off x="12763500" y="166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15778</xdr:rowOff>
    </xdr:from>
    <xdr:ext cx="599010" cy="259045"/>
    <xdr:sp macro="" textlink="">
      <xdr:nvSpPr>
        <xdr:cNvPr id="695" name="テキスト ボックス 694"/>
        <xdr:cNvSpPr txBox="1"/>
      </xdr:nvSpPr>
      <xdr:spPr>
        <a:xfrm>
          <a:off x="12514794" y="1647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25354</xdr:rowOff>
    </xdr:from>
    <xdr:to>
      <xdr:col>28</xdr:col>
      <xdr:colOff>314325</xdr:colOff>
      <xdr:row>38</xdr:row>
      <xdr:rowOff>139700</xdr:rowOff>
    </xdr:to>
    <xdr:cxnSp macro="">
      <xdr:nvCxnSpPr>
        <xdr:cNvPr id="731" name="直線コネクタ 730"/>
        <xdr:cNvCxnSpPr/>
      </xdr:nvCxnSpPr>
      <xdr:spPr>
        <a:xfrm>
          <a:off x="18656300" y="5683204"/>
          <a:ext cx="889000" cy="97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83695</xdr:rowOff>
    </xdr:from>
    <xdr:ext cx="469744" cy="259045"/>
    <xdr:sp macro="" textlink="">
      <xdr:nvSpPr>
        <xdr:cNvPr id="735" name="テキスト ボックス 734"/>
        <xdr:cNvSpPr txBox="1"/>
      </xdr:nvSpPr>
      <xdr:spPr>
        <a:xfrm>
          <a:off x="18421427" y="65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146004</xdr:rowOff>
    </xdr:from>
    <xdr:to>
      <xdr:col>27</xdr:col>
      <xdr:colOff>161925</xdr:colOff>
      <xdr:row>33</xdr:row>
      <xdr:rowOff>76154</xdr:rowOff>
    </xdr:to>
    <xdr:sp macro="" textlink="">
      <xdr:nvSpPr>
        <xdr:cNvPr id="749" name="円/楕円 748"/>
        <xdr:cNvSpPr/>
      </xdr:nvSpPr>
      <xdr:spPr>
        <a:xfrm>
          <a:off x="18605500" y="56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92681</xdr:rowOff>
    </xdr:from>
    <xdr:ext cx="534377" cy="259045"/>
    <xdr:sp macro="" textlink="">
      <xdr:nvSpPr>
        <xdr:cNvPr id="750" name="テキスト ボックス 749"/>
        <xdr:cNvSpPr txBox="1"/>
      </xdr:nvSpPr>
      <xdr:spPr>
        <a:xfrm>
          <a:off x="18389111" y="54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57249</xdr:rowOff>
    </xdr:from>
    <xdr:to>
      <xdr:col>32</xdr:col>
      <xdr:colOff>187325</xdr:colOff>
      <xdr:row>76</xdr:row>
      <xdr:rowOff>66301</xdr:rowOff>
    </xdr:to>
    <xdr:cxnSp macro="">
      <xdr:nvCxnSpPr>
        <xdr:cNvPr id="834" name="直線コネクタ 833"/>
        <xdr:cNvCxnSpPr/>
      </xdr:nvCxnSpPr>
      <xdr:spPr>
        <a:xfrm>
          <a:off x="21323300" y="13087449"/>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57249</xdr:rowOff>
    </xdr:from>
    <xdr:to>
      <xdr:col>31</xdr:col>
      <xdr:colOff>34925</xdr:colOff>
      <xdr:row>76</xdr:row>
      <xdr:rowOff>68500</xdr:rowOff>
    </xdr:to>
    <xdr:cxnSp macro="">
      <xdr:nvCxnSpPr>
        <xdr:cNvPr id="837" name="直線コネクタ 836"/>
        <xdr:cNvCxnSpPr/>
      </xdr:nvCxnSpPr>
      <xdr:spPr>
        <a:xfrm flipV="1">
          <a:off x="20434300" y="13087449"/>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68500</xdr:rowOff>
    </xdr:from>
    <xdr:to>
      <xdr:col>29</xdr:col>
      <xdr:colOff>517525</xdr:colOff>
      <xdr:row>76</xdr:row>
      <xdr:rowOff>115399</xdr:rowOff>
    </xdr:to>
    <xdr:cxnSp macro="">
      <xdr:nvCxnSpPr>
        <xdr:cNvPr id="840" name="直線コネクタ 839"/>
        <xdr:cNvCxnSpPr/>
      </xdr:nvCxnSpPr>
      <xdr:spPr>
        <a:xfrm flipV="1">
          <a:off x="19545300" y="13098700"/>
          <a:ext cx="889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114508</xdr:rowOff>
    </xdr:from>
    <xdr:to>
      <xdr:col>28</xdr:col>
      <xdr:colOff>314325</xdr:colOff>
      <xdr:row>76</xdr:row>
      <xdr:rowOff>115399</xdr:rowOff>
    </xdr:to>
    <xdr:cxnSp macro="">
      <xdr:nvCxnSpPr>
        <xdr:cNvPr id="843" name="直線コネクタ 842"/>
        <xdr:cNvCxnSpPr/>
      </xdr:nvCxnSpPr>
      <xdr:spPr>
        <a:xfrm>
          <a:off x="18656300" y="13144708"/>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15501</xdr:rowOff>
    </xdr:from>
    <xdr:to>
      <xdr:col>32</xdr:col>
      <xdr:colOff>238125</xdr:colOff>
      <xdr:row>76</xdr:row>
      <xdr:rowOff>117101</xdr:rowOff>
    </xdr:to>
    <xdr:sp macro="" textlink="">
      <xdr:nvSpPr>
        <xdr:cNvPr id="853" name="円/楕円 852"/>
        <xdr:cNvSpPr/>
      </xdr:nvSpPr>
      <xdr:spPr>
        <a:xfrm>
          <a:off x="22110700" y="130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38378</xdr:rowOff>
    </xdr:from>
    <xdr:ext cx="599010" cy="259045"/>
    <xdr:sp macro="" textlink="">
      <xdr:nvSpPr>
        <xdr:cNvPr id="854" name="繰出金該当値テキスト"/>
        <xdr:cNvSpPr txBox="1"/>
      </xdr:nvSpPr>
      <xdr:spPr>
        <a:xfrm>
          <a:off x="22212300" y="1289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182,108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6449</xdr:rowOff>
    </xdr:from>
    <xdr:to>
      <xdr:col>31</xdr:col>
      <xdr:colOff>85725</xdr:colOff>
      <xdr:row>76</xdr:row>
      <xdr:rowOff>108049</xdr:rowOff>
    </xdr:to>
    <xdr:sp macro="" textlink="">
      <xdr:nvSpPr>
        <xdr:cNvPr id="855" name="円/楕円 854"/>
        <xdr:cNvSpPr/>
      </xdr:nvSpPr>
      <xdr:spPr>
        <a:xfrm>
          <a:off x="21272500" y="130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124575</xdr:rowOff>
    </xdr:from>
    <xdr:ext cx="599010" cy="259045"/>
    <xdr:sp macro="" textlink="">
      <xdr:nvSpPr>
        <xdr:cNvPr id="856" name="テキスト ボックス 855"/>
        <xdr:cNvSpPr txBox="1"/>
      </xdr:nvSpPr>
      <xdr:spPr>
        <a:xfrm>
          <a:off x="21023794" y="1281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186,068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17700</xdr:rowOff>
    </xdr:from>
    <xdr:to>
      <xdr:col>29</xdr:col>
      <xdr:colOff>568325</xdr:colOff>
      <xdr:row>76</xdr:row>
      <xdr:rowOff>119300</xdr:rowOff>
    </xdr:to>
    <xdr:sp macro="" textlink="">
      <xdr:nvSpPr>
        <xdr:cNvPr id="857" name="円/楕円 856"/>
        <xdr:cNvSpPr/>
      </xdr:nvSpPr>
      <xdr:spPr>
        <a:xfrm>
          <a:off x="20383500" y="130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135827</xdr:rowOff>
    </xdr:from>
    <xdr:ext cx="599010" cy="259045"/>
    <xdr:sp macro="" textlink="">
      <xdr:nvSpPr>
        <xdr:cNvPr id="858" name="テキスト ボックス 857"/>
        <xdr:cNvSpPr txBox="1"/>
      </xdr:nvSpPr>
      <xdr:spPr>
        <a:xfrm>
          <a:off x="20134794" y="1282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64599</xdr:rowOff>
    </xdr:from>
    <xdr:to>
      <xdr:col>28</xdr:col>
      <xdr:colOff>365125</xdr:colOff>
      <xdr:row>76</xdr:row>
      <xdr:rowOff>166199</xdr:rowOff>
    </xdr:to>
    <xdr:sp macro="" textlink="">
      <xdr:nvSpPr>
        <xdr:cNvPr id="859" name="円/楕円 858"/>
        <xdr:cNvSpPr/>
      </xdr:nvSpPr>
      <xdr:spPr>
        <a:xfrm>
          <a:off x="19494500" y="13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11277</xdr:rowOff>
    </xdr:from>
    <xdr:ext cx="599010" cy="259045"/>
    <xdr:sp macro="" textlink="">
      <xdr:nvSpPr>
        <xdr:cNvPr id="860" name="テキスト ボックス 859"/>
        <xdr:cNvSpPr txBox="1"/>
      </xdr:nvSpPr>
      <xdr:spPr>
        <a:xfrm>
          <a:off x="19245794" y="12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63708</xdr:rowOff>
    </xdr:from>
    <xdr:to>
      <xdr:col>27</xdr:col>
      <xdr:colOff>161925</xdr:colOff>
      <xdr:row>76</xdr:row>
      <xdr:rowOff>165308</xdr:rowOff>
    </xdr:to>
    <xdr:sp macro="" textlink="">
      <xdr:nvSpPr>
        <xdr:cNvPr id="861" name="円/楕円 860"/>
        <xdr:cNvSpPr/>
      </xdr:nvSpPr>
      <xdr:spPr>
        <a:xfrm>
          <a:off x="186055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10386</xdr:rowOff>
    </xdr:from>
    <xdr:ext cx="599010" cy="259045"/>
    <xdr:sp macro="" textlink="">
      <xdr:nvSpPr>
        <xdr:cNvPr id="862" name="テキスト ボックス 861"/>
        <xdr:cNvSpPr txBox="1"/>
      </xdr:nvSpPr>
      <xdr:spPr>
        <a:xfrm>
          <a:off x="18356794" y="128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住民一人当たりの行政コストは、ほぼ全ての項目で全国平均、奈良県平均、類似団体内平均値を上回っている。</a:t>
          </a:r>
          <a:endParaRPr kumimoji="1" lang="en-US" altLang="ja-JP" sz="1300">
            <a:latin typeface="ＭＳ Ｐゴシック"/>
          </a:endParaRPr>
        </a:p>
        <a:p>
          <a:r>
            <a:rPr kumimoji="1" lang="ja-JP" altLang="en-US" sz="1300">
              <a:latin typeface="ＭＳ Ｐゴシック"/>
            </a:rPr>
            <a:t>本村における平成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年国勢調査では、人口は</a:t>
          </a:r>
          <a:r>
            <a:rPr kumimoji="1" lang="en-US" altLang="ja-JP" sz="1300">
              <a:latin typeface="ＭＳ Ｐゴシック"/>
            </a:rPr>
            <a:t>13.9</a:t>
          </a:r>
          <a:r>
            <a:rPr kumimoji="1" lang="ja-JP" altLang="en-US" sz="1300">
              <a:latin typeface="ＭＳ Ｐゴシック"/>
            </a:rPr>
            <a:t>％減少しており今後も減少が続くと見込まれる。定住・移住促進、雇用対策に積極的に取り組み、人口の減少幅をできる限り小さくする必要がある。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年度では、庁舎等耐震化事業など大型事業の実施により、普通建設事業にかかるコストが顕著に増大している。</a:t>
          </a:r>
          <a:endParaRPr kumimoji="1" lang="en-US" altLang="ja-JP" sz="1300">
            <a:latin typeface="ＭＳ Ｐゴシック"/>
          </a:endParaRPr>
        </a:p>
        <a:p>
          <a:r>
            <a:rPr kumimoji="1" lang="ja-JP" altLang="en-US" sz="1300">
              <a:latin typeface="ＭＳ Ｐゴシック"/>
            </a:rPr>
            <a:t>今後は、村の行財政規模を適切に把握し、事務事業や定員管理について実態に即した運用が図られるよう、常に見直しを行い不断の行財政改革に努める。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
1,484
175.66
3,337,777
3,075,722
256,576
1,496,690
3,257,317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2235</xdr:rowOff>
    </xdr:from>
    <xdr:to>
      <xdr:col>6</xdr:col>
      <xdr:colOff>511175</xdr:colOff>
      <xdr:row>37</xdr:row>
      <xdr:rowOff>23381</xdr:rowOff>
    </xdr:to>
    <xdr:cxnSp macro="">
      <xdr:nvCxnSpPr>
        <xdr:cNvPr id="60" name="直線コネクタ 59"/>
        <xdr:cNvCxnSpPr/>
      </xdr:nvCxnSpPr>
      <xdr:spPr>
        <a:xfrm>
          <a:off x="3797300" y="6345885"/>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2235</xdr:rowOff>
    </xdr:from>
    <xdr:to>
      <xdr:col>5</xdr:col>
      <xdr:colOff>358775</xdr:colOff>
      <xdr:row>37</xdr:row>
      <xdr:rowOff>29782</xdr:rowOff>
    </xdr:to>
    <xdr:cxnSp macro="">
      <xdr:nvCxnSpPr>
        <xdr:cNvPr id="63" name="直線コネクタ 62"/>
        <xdr:cNvCxnSpPr/>
      </xdr:nvCxnSpPr>
      <xdr:spPr>
        <a:xfrm flipV="1">
          <a:off x="2908300" y="634588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29782</xdr:rowOff>
    </xdr:from>
    <xdr:to>
      <xdr:col>4</xdr:col>
      <xdr:colOff>155575</xdr:colOff>
      <xdr:row>37</xdr:row>
      <xdr:rowOff>54648</xdr:rowOff>
    </xdr:to>
    <xdr:cxnSp macro="">
      <xdr:nvCxnSpPr>
        <xdr:cNvPr id="66" name="直線コネクタ 65"/>
        <xdr:cNvCxnSpPr/>
      </xdr:nvCxnSpPr>
      <xdr:spPr>
        <a:xfrm flipV="1">
          <a:off x="2019300" y="6373432"/>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54648</xdr:rowOff>
    </xdr:from>
    <xdr:to>
      <xdr:col>2</xdr:col>
      <xdr:colOff>638175</xdr:colOff>
      <xdr:row>37</xdr:row>
      <xdr:rowOff>63132</xdr:rowOff>
    </xdr:to>
    <xdr:cxnSp macro="">
      <xdr:nvCxnSpPr>
        <xdr:cNvPr id="69" name="直線コネクタ 68"/>
        <xdr:cNvCxnSpPr/>
      </xdr:nvCxnSpPr>
      <xdr:spPr>
        <a:xfrm flipV="1">
          <a:off x="1130300" y="6398298"/>
          <a:ext cx="889000" cy="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144031</xdr:rowOff>
    </xdr:from>
    <xdr:to>
      <xdr:col>6</xdr:col>
      <xdr:colOff>561975</xdr:colOff>
      <xdr:row>37</xdr:row>
      <xdr:rowOff>74181</xdr:rowOff>
    </xdr:to>
    <xdr:sp macro="" textlink="">
      <xdr:nvSpPr>
        <xdr:cNvPr id="79" name="円/楕円 78"/>
        <xdr:cNvSpPr/>
      </xdr:nvSpPr>
      <xdr:spPr>
        <a:xfrm>
          <a:off x="4584700" y="63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166908</xdr:rowOff>
    </xdr:from>
    <xdr:ext cx="534377" cy="259045"/>
    <xdr:sp macro="" textlink="">
      <xdr:nvSpPr>
        <xdr:cNvPr id="80" name="議会費該当値テキスト"/>
        <xdr:cNvSpPr txBox="1"/>
      </xdr:nvSpPr>
      <xdr:spPr>
        <a:xfrm>
          <a:off x="4686300" y="61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122885</xdr:rowOff>
    </xdr:from>
    <xdr:to>
      <xdr:col>5</xdr:col>
      <xdr:colOff>409575</xdr:colOff>
      <xdr:row>37</xdr:row>
      <xdr:rowOff>53035</xdr:rowOff>
    </xdr:to>
    <xdr:sp macro="" textlink="">
      <xdr:nvSpPr>
        <xdr:cNvPr id="81" name="円/楕円 80"/>
        <xdr:cNvSpPr/>
      </xdr:nvSpPr>
      <xdr:spPr>
        <a:xfrm>
          <a:off x="3746500" y="62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69562</xdr:rowOff>
    </xdr:from>
    <xdr:ext cx="534377" cy="259045"/>
    <xdr:sp macro="" textlink="">
      <xdr:nvSpPr>
        <xdr:cNvPr id="82" name="テキスト ボックス 81"/>
        <xdr:cNvSpPr txBox="1"/>
      </xdr:nvSpPr>
      <xdr:spPr>
        <a:xfrm>
          <a:off x="3530111" y="60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150432</xdr:rowOff>
    </xdr:from>
    <xdr:to>
      <xdr:col>4</xdr:col>
      <xdr:colOff>206375</xdr:colOff>
      <xdr:row>37</xdr:row>
      <xdr:rowOff>80582</xdr:rowOff>
    </xdr:to>
    <xdr:sp macro="" textlink="">
      <xdr:nvSpPr>
        <xdr:cNvPr id="83" name="円/楕円 82"/>
        <xdr:cNvSpPr/>
      </xdr:nvSpPr>
      <xdr:spPr>
        <a:xfrm>
          <a:off x="2857500" y="63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97109</xdr:rowOff>
    </xdr:from>
    <xdr:ext cx="534377" cy="259045"/>
    <xdr:sp macro="" textlink="">
      <xdr:nvSpPr>
        <xdr:cNvPr id="84" name="テキスト ボックス 83"/>
        <xdr:cNvSpPr txBox="1"/>
      </xdr:nvSpPr>
      <xdr:spPr>
        <a:xfrm>
          <a:off x="2641111" y="60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3848</xdr:rowOff>
    </xdr:from>
    <xdr:to>
      <xdr:col>3</xdr:col>
      <xdr:colOff>3175</xdr:colOff>
      <xdr:row>37</xdr:row>
      <xdr:rowOff>105448</xdr:rowOff>
    </xdr:to>
    <xdr:sp macro="" textlink="">
      <xdr:nvSpPr>
        <xdr:cNvPr id="85" name="円/楕円 84"/>
        <xdr:cNvSpPr/>
      </xdr:nvSpPr>
      <xdr:spPr>
        <a:xfrm>
          <a:off x="1968500" y="63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121975</xdr:rowOff>
    </xdr:from>
    <xdr:ext cx="534377" cy="259045"/>
    <xdr:sp macro="" textlink="">
      <xdr:nvSpPr>
        <xdr:cNvPr id="86" name="テキスト ボックス 85"/>
        <xdr:cNvSpPr txBox="1"/>
      </xdr:nvSpPr>
      <xdr:spPr>
        <a:xfrm>
          <a:off x="1752111" y="61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12332</xdr:rowOff>
    </xdr:from>
    <xdr:to>
      <xdr:col>1</xdr:col>
      <xdr:colOff>485775</xdr:colOff>
      <xdr:row>37</xdr:row>
      <xdr:rowOff>113932</xdr:rowOff>
    </xdr:to>
    <xdr:sp macro="" textlink="">
      <xdr:nvSpPr>
        <xdr:cNvPr id="87" name="円/楕円 86"/>
        <xdr:cNvSpPr/>
      </xdr:nvSpPr>
      <xdr:spPr>
        <a:xfrm>
          <a:off x="1079500" y="63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130459</xdr:rowOff>
    </xdr:from>
    <xdr:ext cx="534377" cy="259045"/>
    <xdr:sp macro="" textlink="">
      <xdr:nvSpPr>
        <xdr:cNvPr id="88" name="テキスト ボックス 87"/>
        <xdr:cNvSpPr txBox="1"/>
      </xdr:nvSpPr>
      <xdr:spPr>
        <a:xfrm>
          <a:off x="863111" y="61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45810</xdr:rowOff>
    </xdr:from>
    <xdr:to>
      <xdr:col>6</xdr:col>
      <xdr:colOff>511175</xdr:colOff>
      <xdr:row>58</xdr:row>
      <xdr:rowOff>138939</xdr:rowOff>
    </xdr:to>
    <xdr:cxnSp macro="">
      <xdr:nvCxnSpPr>
        <xdr:cNvPr id="119" name="直線コネクタ 118"/>
        <xdr:cNvCxnSpPr/>
      </xdr:nvCxnSpPr>
      <xdr:spPr>
        <a:xfrm flipV="1">
          <a:off x="3797300" y="9989910"/>
          <a:ext cx="838200" cy="9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138939</xdr:rowOff>
    </xdr:from>
    <xdr:to>
      <xdr:col>5</xdr:col>
      <xdr:colOff>358775</xdr:colOff>
      <xdr:row>59</xdr:row>
      <xdr:rowOff>7725</xdr:rowOff>
    </xdr:to>
    <xdr:cxnSp macro="">
      <xdr:nvCxnSpPr>
        <xdr:cNvPr id="122" name="直線コネクタ 121"/>
        <xdr:cNvCxnSpPr/>
      </xdr:nvCxnSpPr>
      <xdr:spPr>
        <a:xfrm flipV="1">
          <a:off x="2908300" y="10083039"/>
          <a:ext cx="889000" cy="4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152912</xdr:rowOff>
    </xdr:from>
    <xdr:to>
      <xdr:col>4</xdr:col>
      <xdr:colOff>155575</xdr:colOff>
      <xdr:row>59</xdr:row>
      <xdr:rowOff>7725</xdr:rowOff>
    </xdr:to>
    <xdr:cxnSp macro="">
      <xdr:nvCxnSpPr>
        <xdr:cNvPr id="125" name="直線コネクタ 124"/>
        <xdr:cNvCxnSpPr/>
      </xdr:nvCxnSpPr>
      <xdr:spPr>
        <a:xfrm>
          <a:off x="2019300" y="10097012"/>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142508</xdr:rowOff>
    </xdr:from>
    <xdr:to>
      <xdr:col>2</xdr:col>
      <xdr:colOff>638175</xdr:colOff>
      <xdr:row>58</xdr:row>
      <xdr:rowOff>152912</xdr:rowOff>
    </xdr:to>
    <xdr:cxnSp macro="">
      <xdr:nvCxnSpPr>
        <xdr:cNvPr id="128" name="直線コネクタ 127"/>
        <xdr:cNvCxnSpPr/>
      </xdr:nvCxnSpPr>
      <xdr:spPr>
        <a:xfrm>
          <a:off x="1130300" y="10086608"/>
          <a:ext cx="889000" cy="1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166460</xdr:rowOff>
    </xdr:from>
    <xdr:to>
      <xdr:col>6</xdr:col>
      <xdr:colOff>561975</xdr:colOff>
      <xdr:row>58</xdr:row>
      <xdr:rowOff>96610</xdr:rowOff>
    </xdr:to>
    <xdr:sp macro="" textlink="">
      <xdr:nvSpPr>
        <xdr:cNvPr id="138" name="円/楕円 137"/>
        <xdr:cNvSpPr/>
      </xdr:nvSpPr>
      <xdr:spPr>
        <a:xfrm>
          <a:off x="4584700" y="99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17887</xdr:rowOff>
    </xdr:from>
    <xdr:ext cx="599010" cy="259045"/>
    <xdr:sp macro="" textlink="">
      <xdr:nvSpPr>
        <xdr:cNvPr id="139" name="総務費該当値テキスト"/>
        <xdr:cNvSpPr txBox="1"/>
      </xdr:nvSpPr>
      <xdr:spPr>
        <a:xfrm>
          <a:off x="4686300" y="979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687,501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88139</xdr:rowOff>
    </xdr:from>
    <xdr:to>
      <xdr:col>5</xdr:col>
      <xdr:colOff>409575</xdr:colOff>
      <xdr:row>59</xdr:row>
      <xdr:rowOff>18289</xdr:rowOff>
    </xdr:to>
    <xdr:sp macro="" textlink="">
      <xdr:nvSpPr>
        <xdr:cNvPr id="140" name="円/楕円 139"/>
        <xdr:cNvSpPr/>
      </xdr:nvSpPr>
      <xdr:spPr>
        <a:xfrm>
          <a:off x="3746500" y="100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34816</xdr:rowOff>
    </xdr:from>
    <xdr:ext cx="599010" cy="259045"/>
    <xdr:sp macro="" textlink="">
      <xdr:nvSpPr>
        <xdr:cNvPr id="141" name="テキスト ボックス 140"/>
        <xdr:cNvSpPr txBox="1"/>
      </xdr:nvSpPr>
      <xdr:spPr>
        <a:xfrm>
          <a:off x="3497794" y="980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128375</xdr:rowOff>
    </xdr:from>
    <xdr:to>
      <xdr:col>4</xdr:col>
      <xdr:colOff>206375</xdr:colOff>
      <xdr:row>59</xdr:row>
      <xdr:rowOff>58525</xdr:rowOff>
    </xdr:to>
    <xdr:sp macro="" textlink="">
      <xdr:nvSpPr>
        <xdr:cNvPr id="142" name="円/楕円 141"/>
        <xdr:cNvSpPr/>
      </xdr:nvSpPr>
      <xdr:spPr>
        <a:xfrm>
          <a:off x="2857500" y="100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75052</xdr:rowOff>
    </xdr:from>
    <xdr:ext cx="599010" cy="259045"/>
    <xdr:sp macro="" textlink="">
      <xdr:nvSpPr>
        <xdr:cNvPr id="143" name="テキスト ボックス 142"/>
        <xdr:cNvSpPr txBox="1"/>
      </xdr:nvSpPr>
      <xdr:spPr>
        <a:xfrm>
          <a:off x="2608794" y="984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102112</xdr:rowOff>
    </xdr:from>
    <xdr:to>
      <xdr:col>3</xdr:col>
      <xdr:colOff>3175</xdr:colOff>
      <xdr:row>59</xdr:row>
      <xdr:rowOff>32262</xdr:rowOff>
    </xdr:to>
    <xdr:sp macro="" textlink="">
      <xdr:nvSpPr>
        <xdr:cNvPr id="144" name="円/楕円 143"/>
        <xdr:cNvSpPr/>
      </xdr:nvSpPr>
      <xdr:spPr>
        <a:xfrm>
          <a:off x="1968500" y="100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48789</xdr:rowOff>
    </xdr:from>
    <xdr:ext cx="599010" cy="259045"/>
    <xdr:sp macro="" textlink="">
      <xdr:nvSpPr>
        <xdr:cNvPr id="145" name="テキスト ボックス 144"/>
        <xdr:cNvSpPr txBox="1"/>
      </xdr:nvSpPr>
      <xdr:spPr>
        <a:xfrm>
          <a:off x="1719794" y="982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91708</xdr:rowOff>
    </xdr:from>
    <xdr:to>
      <xdr:col>1</xdr:col>
      <xdr:colOff>485775</xdr:colOff>
      <xdr:row>59</xdr:row>
      <xdr:rowOff>21858</xdr:rowOff>
    </xdr:to>
    <xdr:sp macro="" textlink="">
      <xdr:nvSpPr>
        <xdr:cNvPr id="146" name="円/楕円 145"/>
        <xdr:cNvSpPr/>
      </xdr:nvSpPr>
      <xdr:spPr>
        <a:xfrm>
          <a:off x="1079500" y="100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38385</xdr:rowOff>
    </xdr:from>
    <xdr:ext cx="599010" cy="259045"/>
    <xdr:sp macro="" textlink="">
      <xdr:nvSpPr>
        <xdr:cNvPr id="147" name="テキスト ボックス 146"/>
        <xdr:cNvSpPr txBox="1"/>
      </xdr:nvSpPr>
      <xdr:spPr>
        <a:xfrm>
          <a:off x="830794" y="981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91880</xdr:rowOff>
    </xdr:from>
    <xdr:to>
      <xdr:col>6</xdr:col>
      <xdr:colOff>511175</xdr:colOff>
      <xdr:row>78</xdr:row>
      <xdr:rowOff>112088</xdr:rowOff>
    </xdr:to>
    <xdr:cxnSp macro="">
      <xdr:nvCxnSpPr>
        <xdr:cNvPr id="180" name="直線コネクタ 179"/>
        <xdr:cNvCxnSpPr/>
      </xdr:nvCxnSpPr>
      <xdr:spPr>
        <a:xfrm flipV="1">
          <a:off x="3797300" y="13464980"/>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82632</xdr:rowOff>
    </xdr:from>
    <xdr:to>
      <xdr:col>5</xdr:col>
      <xdr:colOff>358775</xdr:colOff>
      <xdr:row>78</xdr:row>
      <xdr:rowOff>112088</xdr:rowOff>
    </xdr:to>
    <xdr:cxnSp macro="">
      <xdr:nvCxnSpPr>
        <xdr:cNvPr id="183" name="直線コネクタ 182"/>
        <xdr:cNvCxnSpPr/>
      </xdr:nvCxnSpPr>
      <xdr:spPr>
        <a:xfrm>
          <a:off x="2908300" y="13455732"/>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82632</xdr:rowOff>
    </xdr:from>
    <xdr:to>
      <xdr:col>4</xdr:col>
      <xdr:colOff>155575</xdr:colOff>
      <xdr:row>78</xdr:row>
      <xdr:rowOff>128746</xdr:rowOff>
    </xdr:to>
    <xdr:cxnSp macro="">
      <xdr:nvCxnSpPr>
        <xdr:cNvPr id="186" name="直線コネクタ 185"/>
        <xdr:cNvCxnSpPr/>
      </xdr:nvCxnSpPr>
      <xdr:spPr>
        <a:xfrm flipV="1">
          <a:off x="2019300" y="13455732"/>
          <a:ext cx="889000" cy="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110905</xdr:rowOff>
    </xdr:from>
    <xdr:to>
      <xdr:col>2</xdr:col>
      <xdr:colOff>638175</xdr:colOff>
      <xdr:row>78</xdr:row>
      <xdr:rowOff>128746</xdr:rowOff>
    </xdr:to>
    <xdr:cxnSp macro="">
      <xdr:nvCxnSpPr>
        <xdr:cNvPr id="189" name="直線コネクタ 188"/>
        <xdr:cNvCxnSpPr/>
      </xdr:nvCxnSpPr>
      <xdr:spPr>
        <a:xfrm>
          <a:off x="1130300" y="13484005"/>
          <a:ext cx="8890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41080</xdr:rowOff>
    </xdr:from>
    <xdr:to>
      <xdr:col>6</xdr:col>
      <xdr:colOff>561975</xdr:colOff>
      <xdr:row>78</xdr:row>
      <xdr:rowOff>142680</xdr:rowOff>
    </xdr:to>
    <xdr:sp macro="" textlink="">
      <xdr:nvSpPr>
        <xdr:cNvPr id="199" name="円/楕円 198"/>
        <xdr:cNvSpPr/>
      </xdr:nvSpPr>
      <xdr:spPr>
        <a:xfrm>
          <a:off x="4584700" y="134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457</xdr:rowOff>
    </xdr:from>
    <xdr:ext cx="599010" cy="259045"/>
    <xdr:sp macro="" textlink="">
      <xdr:nvSpPr>
        <xdr:cNvPr id="200" name="民生費該当値テキスト"/>
        <xdr:cNvSpPr txBox="1"/>
      </xdr:nvSpPr>
      <xdr:spPr>
        <a:xfrm>
          <a:off x="4686300" y="1320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61288</xdr:rowOff>
    </xdr:from>
    <xdr:to>
      <xdr:col>5</xdr:col>
      <xdr:colOff>409575</xdr:colOff>
      <xdr:row>78</xdr:row>
      <xdr:rowOff>162888</xdr:rowOff>
    </xdr:to>
    <xdr:sp macro="" textlink="">
      <xdr:nvSpPr>
        <xdr:cNvPr id="201" name="円/楕円 200"/>
        <xdr:cNvSpPr/>
      </xdr:nvSpPr>
      <xdr:spPr>
        <a:xfrm>
          <a:off x="3746500" y="134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154015</xdr:rowOff>
    </xdr:from>
    <xdr:ext cx="599010" cy="259045"/>
    <xdr:sp macro="" textlink="">
      <xdr:nvSpPr>
        <xdr:cNvPr id="202" name="テキスト ボックス 201"/>
        <xdr:cNvSpPr txBox="1"/>
      </xdr:nvSpPr>
      <xdr:spPr>
        <a:xfrm>
          <a:off x="3497794" y="1352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31832</xdr:rowOff>
    </xdr:from>
    <xdr:to>
      <xdr:col>4</xdr:col>
      <xdr:colOff>206375</xdr:colOff>
      <xdr:row>78</xdr:row>
      <xdr:rowOff>133432</xdr:rowOff>
    </xdr:to>
    <xdr:sp macro="" textlink="">
      <xdr:nvSpPr>
        <xdr:cNvPr id="203" name="円/楕円 202"/>
        <xdr:cNvSpPr/>
      </xdr:nvSpPr>
      <xdr:spPr>
        <a:xfrm>
          <a:off x="2857500" y="134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149959</xdr:rowOff>
    </xdr:from>
    <xdr:ext cx="599010" cy="259045"/>
    <xdr:sp macro="" textlink="">
      <xdr:nvSpPr>
        <xdr:cNvPr id="204" name="テキスト ボックス 203"/>
        <xdr:cNvSpPr txBox="1"/>
      </xdr:nvSpPr>
      <xdr:spPr>
        <a:xfrm>
          <a:off x="2608794" y="131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77946</xdr:rowOff>
    </xdr:from>
    <xdr:to>
      <xdr:col>3</xdr:col>
      <xdr:colOff>3175</xdr:colOff>
      <xdr:row>79</xdr:row>
      <xdr:rowOff>8096</xdr:rowOff>
    </xdr:to>
    <xdr:sp macro="" textlink="">
      <xdr:nvSpPr>
        <xdr:cNvPr id="205" name="円/楕円 204"/>
        <xdr:cNvSpPr/>
      </xdr:nvSpPr>
      <xdr:spPr>
        <a:xfrm>
          <a:off x="1968500" y="134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24623</xdr:rowOff>
    </xdr:from>
    <xdr:ext cx="599010" cy="259045"/>
    <xdr:sp macro="" textlink="">
      <xdr:nvSpPr>
        <xdr:cNvPr id="206" name="テキスト ボックス 205"/>
        <xdr:cNvSpPr txBox="1"/>
      </xdr:nvSpPr>
      <xdr:spPr>
        <a:xfrm>
          <a:off x="1719794" y="1322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60105</xdr:rowOff>
    </xdr:from>
    <xdr:to>
      <xdr:col>1</xdr:col>
      <xdr:colOff>485775</xdr:colOff>
      <xdr:row>78</xdr:row>
      <xdr:rowOff>161705</xdr:rowOff>
    </xdr:to>
    <xdr:sp macro="" textlink="">
      <xdr:nvSpPr>
        <xdr:cNvPr id="207" name="円/楕円 206"/>
        <xdr:cNvSpPr/>
      </xdr:nvSpPr>
      <xdr:spPr>
        <a:xfrm>
          <a:off x="1079500" y="134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6782</xdr:rowOff>
    </xdr:from>
    <xdr:ext cx="599010" cy="259045"/>
    <xdr:sp macro="" textlink="">
      <xdr:nvSpPr>
        <xdr:cNvPr id="208" name="テキスト ボックス 207"/>
        <xdr:cNvSpPr txBox="1"/>
      </xdr:nvSpPr>
      <xdr:spPr>
        <a:xfrm>
          <a:off x="830794" y="1320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38416</xdr:rowOff>
    </xdr:from>
    <xdr:to>
      <xdr:col>6</xdr:col>
      <xdr:colOff>511175</xdr:colOff>
      <xdr:row>97</xdr:row>
      <xdr:rowOff>37791</xdr:rowOff>
    </xdr:to>
    <xdr:cxnSp macro="">
      <xdr:nvCxnSpPr>
        <xdr:cNvPr id="237" name="直線コネクタ 236"/>
        <xdr:cNvCxnSpPr/>
      </xdr:nvCxnSpPr>
      <xdr:spPr>
        <a:xfrm>
          <a:off x="3797300" y="16497616"/>
          <a:ext cx="838200" cy="17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38416</xdr:rowOff>
    </xdr:from>
    <xdr:to>
      <xdr:col>5</xdr:col>
      <xdr:colOff>358775</xdr:colOff>
      <xdr:row>97</xdr:row>
      <xdr:rowOff>147743</xdr:rowOff>
    </xdr:to>
    <xdr:cxnSp macro="">
      <xdr:nvCxnSpPr>
        <xdr:cNvPr id="240" name="直線コネクタ 239"/>
        <xdr:cNvCxnSpPr/>
      </xdr:nvCxnSpPr>
      <xdr:spPr>
        <a:xfrm flipV="1">
          <a:off x="2908300" y="16497616"/>
          <a:ext cx="889000" cy="28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147743</xdr:rowOff>
    </xdr:from>
    <xdr:to>
      <xdr:col>4</xdr:col>
      <xdr:colOff>155575</xdr:colOff>
      <xdr:row>98</xdr:row>
      <xdr:rowOff>2711</xdr:rowOff>
    </xdr:to>
    <xdr:cxnSp macro="">
      <xdr:nvCxnSpPr>
        <xdr:cNvPr id="243" name="直線コネクタ 242"/>
        <xdr:cNvCxnSpPr/>
      </xdr:nvCxnSpPr>
      <xdr:spPr>
        <a:xfrm flipV="1">
          <a:off x="2019300" y="16778393"/>
          <a:ext cx="889000" cy="2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166636</xdr:rowOff>
    </xdr:from>
    <xdr:to>
      <xdr:col>2</xdr:col>
      <xdr:colOff>638175</xdr:colOff>
      <xdr:row>98</xdr:row>
      <xdr:rowOff>2711</xdr:rowOff>
    </xdr:to>
    <xdr:cxnSp macro="">
      <xdr:nvCxnSpPr>
        <xdr:cNvPr id="246" name="直線コネクタ 245"/>
        <xdr:cNvCxnSpPr/>
      </xdr:nvCxnSpPr>
      <xdr:spPr>
        <a:xfrm>
          <a:off x="1130300" y="16797286"/>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158441</xdr:rowOff>
    </xdr:from>
    <xdr:to>
      <xdr:col>6</xdr:col>
      <xdr:colOff>561975</xdr:colOff>
      <xdr:row>97</xdr:row>
      <xdr:rowOff>88591</xdr:rowOff>
    </xdr:to>
    <xdr:sp macro="" textlink="">
      <xdr:nvSpPr>
        <xdr:cNvPr id="256" name="円/楕円 255"/>
        <xdr:cNvSpPr/>
      </xdr:nvSpPr>
      <xdr:spPr>
        <a:xfrm>
          <a:off x="4584700" y="166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9868</xdr:rowOff>
    </xdr:from>
    <xdr:ext cx="599010" cy="259045"/>
    <xdr:sp macro="" textlink="">
      <xdr:nvSpPr>
        <xdr:cNvPr id="257" name="衛生費該当値テキスト"/>
        <xdr:cNvSpPr txBox="1"/>
      </xdr:nvSpPr>
      <xdr:spPr>
        <a:xfrm>
          <a:off x="4686300" y="1646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159066</xdr:rowOff>
    </xdr:from>
    <xdr:to>
      <xdr:col>5</xdr:col>
      <xdr:colOff>409575</xdr:colOff>
      <xdr:row>96</xdr:row>
      <xdr:rowOff>89216</xdr:rowOff>
    </xdr:to>
    <xdr:sp macro="" textlink="">
      <xdr:nvSpPr>
        <xdr:cNvPr id="258" name="円/楕円 257"/>
        <xdr:cNvSpPr/>
      </xdr:nvSpPr>
      <xdr:spPr>
        <a:xfrm>
          <a:off x="3746500" y="164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105743</xdr:rowOff>
    </xdr:from>
    <xdr:ext cx="599010" cy="259045"/>
    <xdr:sp macro="" textlink="">
      <xdr:nvSpPr>
        <xdr:cNvPr id="259" name="テキスト ボックス 258"/>
        <xdr:cNvSpPr txBox="1"/>
      </xdr:nvSpPr>
      <xdr:spPr>
        <a:xfrm>
          <a:off x="3497794" y="1622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96943</xdr:rowOff>
    </xdr:from>
    <xdr:to>
      <xdr:col>4</xdr:col>
      <xdr:colOff>206375</xdr:colOff>
      <xdr:row>98</xdr:row>
      <xdr:rowOff>27093</xdr:rowOff>
    </xdr:to>
    <xdr:sp macro="" textlink="">
      <xdr:nvSpPr>
        <xdr:cNvPr id="260" name="円/楕円 259"/>
        <xdr:cNvSpPr/>
      </xdr:nvSpPr>
      <xdr:spPr>
        <a:xfrm>
          <a:off x="2857500" y="167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43620</xdr:rowOff>
    </xdr:from>
    <xdr:ext cx="599010" cy="259045"/>
    <xdr:sp macro="" textlink="">
      <xdr:nvSpPr>
        <xdr:cNvPr id="261" name="テキスト ボックス 260"/>
        <xdr:cNvSpPr txBox="1"/>
      </xdr:nvSpPr>
      <xdr:spPr>
        <a:xfrm>
          <a:off x="2608794" y="1650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123361</xdr:rowOff>
    </xdr:from>
    <xdr:to>
      <xdr:col>3</xdr:col>
      <xdr:colOff>3175</xdr:colOff>
      <xdr:row>98</xdr:row>
      <xdr:rowOff>53511</xdr:rowOff>
    </xdr:to>
    <xdr:sp macro="" textlink="">
      <xdr:nvSpPr>
        <xdr:cNvPr id="262" name="円/楕円 261"/>
        <xdr:cNvSpPr/>
      </xdr:nvSpPr>
      <xdr:spPr>
        <a:xfrm>
          <a:off x="1968500" y="167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70038</xdr:rowOff>
    </xdr:from>
    <xdr:ext cx="599010" cy="259045"/>
    <xdr:sp macro="" textlink="">
      <xdr:nvSpPr>
        <xdr:cNvPr id="263" name="テキスト ボックス 262"/>
        <xdr:cNvSpPr txBox="1"/>
      </xdr:nvSpPr>
      <xdr:spPr>
        <a:xfrm>
          <a:off x="1719794" y="1652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115836</xdr:rowOff>
    </xdr:from>
    <xdr:to>
      <xdr:col>1</xdr:col>
      <xdr:colOff>485775</xdr:colOff>
      <xdr:row>98</xdr:row>
      <xdr:rowOff>45986</xdr:rowOff>
    </xdr:to>
    <xdr:sp macro="" textlink="">
      <xdr:nvSpPr>
        <xdr:cNvPr id="264" name="円/楕円 263"/>
        <xdr:cNvSpPr/>
      </xdr:nvSpPr>
      <xdr:spPr>
        <a:xfrm>
          <a:off x="1079500" y="167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62513</xdr:rowOff>
    </xdr:from>
    <xdr:ext cx="599010" cy="259045"/>
    <xdr:sp macro="" textlink="">
      <xdr:nvSpPr>
        <xdr:cNvPr id="265" name="テキスト ボックス 264"/>
        <xdr:cNvSpPr txBox="1"/>
      </xdr:nvSpPr>
      <xdr:spPr>
        <a:xfrm>
          <a:off x="830794" y="1652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23784</xdr:rowOff>
    </xdr:from>
    <xdr:to>
      <xdr:col>15</xdr:col>
      <xdr:colOff>180975</xdr:colOff>
      <xdr:row>39</xdr:row>
      <xdr:rowOff>98291</xdr:rowOff>
    </xdr:to>
    <xdr:cxnSp macro="">
      <xdr:nvCxnSpPr>
        <xdr:cNvPr id="296" name="直線コネクタ 295"/>
        <xdr:cNvCxnSpPr/>
      </xdr:nvCxnSpPr>
      <xdr:spPr>
        <a:xfrm>
          <a:off x="9639300" y="6710334"/>
          <a:ext cx="838200" cy="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23784</xdr:rowOff>
    </xdr:from>
    <xdr:to>
      <xdr:col>14</xdr:col>
      <xdr:colOff>28575</xdr:colOff>
      <xdr:row>39</xdr:row>
      <xdr:rowOff>25220</xdr:rowOff>
    </xdr:to>
    <xdr:cxnSp macro="">
      <xdr:nvCxnSpPr>
        <xdr:cNvPr id="299" name="直線コネクタ 298"/>
        <xdr:cNvCxnSpPr/>
      </xdr:nvCxnSpPr>
      <xdr:spPr>
        <a:xfrm flipV="1">
          <a:off x="8750300" y="671033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86889</xdr:rowOff>
    </xdr:from>
    <xdr:ext cx="469744" cy="259045"/>
    <xdr:sp macro="" textlink="">
      <xdr:nvSpPr>
        <xdr:cNvPr id="301" name="テキスト ボックス 300"/>
        <xdr:cNvSpPr txBox="1"/>
      </xdr:nvSpPr>
      <xdr:spPr>
        <a:xfrm>
          <a:off x="9404427"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7128</xdr:rowOff>
    </xdr:from>
    <xdr:to>
      <xdr:col>12</xdr:col>
      <xdr:colOff>511175</xdr:colOff>
      <xdr:row>39</xdr:row>
      <xdr:rowOff>25220</xdr:rowOff>
    </xdr:to>
    <xdr:cxnSp macro="">
      <xdr:nvCxnSpPr>
        <xdr:cNvPr id="302" name="直線コネクタ 301"/>
        <xdr:cNvCxnSpPr/>
      </xdr:nvCxnSpPr>
      <xdr:spPr>
        <a:xfrm>
          <a:off x="7861300" y="669367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7128</xdr:rowOff>
    </xdr:from>
    <xdr:to>
      <xdr:col>11</xdr:col>
      <xdr:colOff>307975</xdr:colOff>
      <xdr:row>39</xdr:row>
      <xdr:rowOff>98487</xdr:rowOff>
    </xdr:to>
    <xdr:cxnSp macro="">
      <xdr:nvCxnSpPr>
        <xdr:cNvPr id="305" name="直線コネクタ 304"/>
        <xdr:cNvCxnSpPr/>
      </xdr:nvCxnSpPr>
      <xdr:spPr>
        <a:xfrm flipV="1">
          <a:off x="6972300" y="6693678"/>
          <a:ext cx="889000" cy="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47491</xdr:rowOff>
    </xdr:from>
    <xdr:to>
      <xdr:col>15</xdr:col>
      <xdr:colOff>231775</xdr:colOff>
      <xdr:row>39</xdr:row>
      <xdr:rowOff>149091</xdr:rowOff>
    </xdr:to>
    <xdr:sp macro="" textlink="">
      <xdr:nvSpPr>
        <xdr:cNvPr id="315" name="円/楕円 314"/>
        <xdr:cNvSpPr/>
      </xdr:nvSpPr>
      <xdr:spPr>
        <a:xfrm>
          <a:off x="104267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13932" cy="259045"/>
    <xdr:sp macro="" textlink="">
      <xdr:nvSpPr>
        <xdr:cNvPr id="316" name="労働費該当値テキスト"/>
        <xdr:cNvSpPr txBox="1"/>
      </xdr:nvSpPr>
      <xdr:spPr>
        <a:xfrm>
          <a:off x="10528300" y="6678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144434</xdr:rowOff>
    </xdr:from>
    <xdr:to>
      <xdr:col>14</xdr:col>
      <xdr:colOff>79375</xdr:colOff>
      <xdr:row>39</xdr:row>
      <xdr:rowOff>74584</xdr:rowOff>
    </xdr:to>
    <xdr:sp macro="" textlink="">
      <xdr:nvSpPr>
        <xdr:cNvPr id="317" name="円/楕円 316"/>
        <xdr:cNvSpPr/>
      </xdr:nvSpPr>
      <xdr:spPr>
        <a:xfrm>
          <a:off x="9588500" y="66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91110</xdr:rowOff>
    </xdr:from>
    <xdr:ext cx="469744" cy="259045"/>
    <xdr:sp macro="" textlink="">
      <xdr:nvSpPr>
        <xdr:cNvPr id="318" name="テキスト ボックス 317"/>
        <xdr:cNvSpPr txBox="1"/>
      </xdr:nvSpPr>
      <xdr:spPr>
        <a:xfrm>
          <a:off x="9404427" y="643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145870</xdr:rowOff>
    </xdr:from>
    <xdr:to>
      <xdr:col>12</xdr:col>
      <xdr:colOff>561975</xdr:colOff>
      <xdr:row>39</xdr:row>
      <xdr:rowOff>76020</xdr:rowOff>
    </xdr:to>
    <xdr:sp macro="" textlink="">
      <xdr:nvSpPr>
        <xdr:cNvPr id="319" name="円/楕円 318"/>
        <xdr:cNvSpPr/>
      </xdr:nvSpPr>
      <xdr:spPr>
        <a:xfrm>
          <a:off x="8699500" y="666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92548</xdr:rowOff>
    </xdr:from>
    <xdr:ext cx="469744" cy="259045"/>
    <xdr:sp macro="" textlink="">
      <xdr:nvSpPr>
        <xdr:cNvPr id="320" name="テキスト ボックス 319"/>
        <xdr:cNvSpPr txBox="1"/>
      </xdr:nvSpPr>
      <xdr:spPr>
        <a:xfrm>
          <a:off x="8515427" y="64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127778</xdr:rowOff>
    </xdr:from>
    <xdr:to>
      <xdr:col>11</xdr:col>
      <xdr:colOff>358775</xdr:colOff>
      <xdr:row>39</xdr:row>
      <xdr:rowOff>57928</xdr:rowOff>
    </xdr:to>
    <xdr:sp macro="" textlink="">
      <xdr:nvSpPr>
        <xdr:cNvPr id="321" name="円/楕円 320"/>
        <xdr:cNvSpPr/>
      </xdr:nvSpPr>
      <xdr:spPr>
        <a:xfrm>
          <a:off x="7810500" y="66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74455</xdr:rowOff>
    </xdr:from>
    <xdr:ext cx="469744" cy="259045"/>
    <xdr:sp macro="" textlink="">
      <xdr:nvSpPr>
        <xdr:cNvPr id="322" name="テキスト ボックス 321"/>
        <xdr:cNvSpPr txBox="1"/>
      </xdr:nvSpPr>
      <xdr:spPr>
        <a:xfrm>
          <a:off x="7626427" y="641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47687</xdr:rowOff>
    </xdr:from>
    <xdr:to>
      <xdr:col>10</xdr:col>
      <xdr:colOff>155575</xdr:colOff>
      <xdr:row>39</xdr:row>
      <xdr:rowOff>149287</xdr:rowOff>
    </xdr:to>
    <xdr:sp macro="" textlink="">
      <xdr:nvSpPr>
        <xdr:cNvPr id="323" name="円/楕円 322"/>
        <xdr:cNvSpPr/>
      </xdr:nvSpPr>
      <xdr:spPr>
        <a:xfrm>
          <a:off x="6921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140414</xdr:rowOff>
    </xdr:from>
    <xdr:ext cx="313932" cy="259045"/>
    <xdr:sp macro="" textlink="">
      <xdr:nvSpPr>
        <xdr:cNvPr id="324" name="テキスト ボックス 323"/>
        <xdr:cNvSpPr txBox="1"/>
      </xdr:nvSpPr>
      <xdr:spPr>
        <a:xfrm>
          <a:off x="6815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158459</xdr:rowOff>
    </xdr:from>
    <xdr:to>
      <xdr:col>15</xdr:col>
      <xdr:colOff>180975</xdr:colOff>
      <xdr:row>58</xdr:row>
      <xdr:rowOff>16766</xdr:rowOff>
    </xdr:to>
    <xdr:cxnSp macro="">
      <xdr:nvCxnSpPr>
        <xdr:cNvPr id="353" name="直線コネクタ 352"/>
        <xdr:cNvCxnSpPr/>
      </xdr:nvCxnSpPr>
      <xdr:spPr>
        <a:xfrm flipV="1">
          <a:off x="9639300" y="9931109"/>
          <a:ext cx="8382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16766</xdr:rowOff>
    </xdr:from>
    <xdr:to>
      <xdr:col>14</xdr:col>
      <xdr:colOff>28575</xdr:colOff>
      <xdr:row>58</xdr:row>
      <xdr:rowOff>19314</xdr:rowOff>
    </xdr:to>
    <xdr:cxnSp macro="">
      <xdr:nvCxnSpPr>
        <xdr:cNvPr id="356" name="直線コネクタ 355"/>
        <xdr:cNvCxnSpPr/>
      </xdr:nvCxnSpPr>
      <xdr:spPr>
        <a:xfrm flipV="1">
          <a:off x="8750300" y="9960866"/>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19314</xdr:rowOff>
    </xdr:from>
    <xdr:to>
      <xdr:col>12</xdr:col>
      <xdr:colOff>511175</xdr:colOff>
      <xdr:row>58</xdr:row>
      <xdr:rowOff>53196</xdr:rowOff>
    </xdr:to>
    <xdr:cxnSp macro="">
      <xdr:nvCxnSpPr>
        <xdr:cNvPr id="359" name="直線コネクタ 358"/>
        <xdr:cNvCxnSpPr/>
      </xdr:nvCxnSpPr>
      <xdr:spPr>
        <a:xfrm flipV="1">
          <a:off x="7861300" y="9963414"/>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53196</xdr:rowOff>
    </xdr:from>
    <xdr:to>
      <xdr:col>11</xdr:col>
      <xdr:colOff>307975</xdr:colOff>
      <xdr:row>58</xdr:row>
      <xdr:rowOff>73754</xdr:rowOff>
    </xdr:to>
    <xdr:cxnSp macro="">
      <xdr:nvCxnSpPr>
        <xdr:cNvPr id="362" name="直線コネクタ 361"/>
        <xdr:cNvCxnSpPr/>
      </xdr:nvCxnSpPr>
      <xdr:spPr>
        <a:xfrm flipV="1">
          <a:off x="6972300" y="9997296"/>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107659</xdr:rowOff>
    </xdr:from>
    <xdr:to>
      <xdr:col>15</xdr:col>
      <xdr:colOff>231775</xdr:colOff>
      <xdr:row>58</xdr:row>
      <xdr:rowOff>37809</xdr:rowOff>
    </xdr:to>
    <xdr:sp macro="" textlink="">
      <xdr:nvSpPr>
        <xdr:cNvPr id="372" name="円/楕円 371"/>
        <xdr:cNvSpPr/>
      </xdr:nvSpPr>
      <xdr:spPr>
        <a:xfrm>
          <a:off x="10426700" y="988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130536</xdr:rowOff>
    </xdr:from>
    <xdr:ext cx="599010" cy="259045"/>
    <xdr:sp macro="" textlink="">
      <xdr:nvSpPr>
        <xdr:cNvPr id="373" name="農林水産業費該当値テキスト"/>
        <xdr:cNvSpPr txBox="1"/>
      </xdr:nvSpPr>
      <xdr:spPr>
        <a:xfrm>
          <a:off x="10528300" y="973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137416</xdr:rowOff>
    </xdr:from>
    <xdr:to>
      <xdr:col>14</xdr:col>
      <xdr:colOff>79375</xdr:colOff>
      <xdr:row>58</xdr:row>
      <xdr:rowOff>67566</xdr:rowOff>
    </xdr:to>
    <xdr:sp macro="" textlink="">
      <xdr:nvSpPr>
        <xdr:cNvPr id="374" name="円/楕円 373"/>
        <xdr:cNvSpPr/>
      </xdr:nvSpPr>
      <xdr:spPr>
        <a:xfrm>
          <a:off x="9588500" y="99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84093</xdr:rowOff>
    </xdr:from>
    <xdr:ext cx="599010" cy="259045"/>
    <xdr:sp macro="" textlink="">
      <xdr:nvSpPr>
        <xdr:cNvPr id="375" name="テキスト ボックス 374"/>
        <xdr:cNvSpPr txBox="1"/>
      </xdr:nvSpPr>
      <xdr:spPr>
        <a:xfrm>
          <a:off x="9339794" y="968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139964</xdr:rowOff>
    </xdr:from>
    <xdr:to>
      <xdr:col>12</xdr:col>
      <xdr:colOff>561975</xdr:colOff>
      <xdr:row>58</xdr:row>
      <xdr:rowOff>70114</xdr:rowOff>
    </xdr:to>
    <xdr:sp macro="" textlink="">
      <xdr:nvSpPr>
        <xdr:cNvPr id="376" name="円/楕円 375"/>
        <xdr:cNvSpPr/>
      </xdr:nvSpPr>
      <xdr:spPr>
        <a:xfrm>
          <a:off x="8699500" y="99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86641</xdr:rowOff>
    </xdr:from>
    <xdr:ext cx="599010" cy="259045"/>
    <xdr:sp macro="" textlink="">
      <xdr:nvSpPr>
        <xdr:cNvPr id="377" name="テキスト ボックス 376"/>
        <xdr:cNvSpPr txBox="1"/>
      </xdr:nvSpPr>
      <xdr:spPr>
        <a:xfrm>
          <a:off x="8450794" y="968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2396</xdr:rowOff>
    </xdr:from>
    <xdr:to>
      <xdr:col>11</xdr:col>
      <xdr:colOff>358775</xdr:colOff>
      <xdr:row>58</xdr:row>
      <xdr:rowOff>103996</xdr:rowOff>
    </xdr:to>
    <xdr:sp macro="" textlink="">
      <xdr:nvSpPr>
        <xdr:cNvPr id="378" name="円/楕円 377"/>
        <xdr:cNvSpPr/>
      </xdr:nvSpPr>
      <xdr:spPr>
        <a:xfrm>
          <a:off x="7810500" y="99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95123</xdr:rowOff>
    </xdr:from>
    <xdr:ext cx="534377" cy="259045"/>
    <xdr:sp macro="" textlink="">
      <xdr:nvSpPr>
        <xdr:cNvPr id="379" name="テキスト ボックス 378"/>
        <xdr:cNvSpPr txBox="1"/>
      </xdr:nvSpPr>
      <xdr:spPr>
        <a:xfrm>
          <a:off x="7594111" y="100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22954</xdr:rowOff>
    </xdr:from>
    <xdr:to>
      <xdr:col>10</xdr:col>
      <xdr:colOff>155575</xdr:colOff>
      <xdr:row>58</xdr:row>
      <xdr:rowOff>124554</xdr:rowOff>
    </xdr:to>
    <xdr:sp macro="" textlink="">
      <xdr:nvSpPr>
        <xdr:cNvPr id="380" name="円/楕円 379"/>
        <xdr:cNvSpPr/>
      </xdr:nvSpPr>
      <xdr:spPr>
        <a:xfrm>
          <a:off x="6921500" y="99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115681</xdr:rowOff>
    </xdr:from>
    <xdr:ext cx="534377" cy="259045"/>
    <xdr:sp macro="" textlink="">
      <xdr:nvSpPr>
        <xdr:cNvPr id="381" name="テキスト ボックス 380"/>
        <xdr:cNvSpPr txBox="1"/>
      </xdr:nvSpPr>
      <xdr:spPr>
        <a:xfrm>
          <a:off x="6705111" y="100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29248</xdr:rowOff>
    </xdr:from>
    <xdr:to>
      <xdr:col>15</xdr:col>
      <xdr:colOff>180975</xdr:colOff>
      <xdr:row>78</xdr:row>
      <xdr:rowOff>35247</xdr:rowOff>
    </xdr:to>
    <xdr:cxnSp macro="">
      <xdr:nvCxnSpPr>
        <xdr:cNvPr id="410" name="直線コネクタ 409"/>
        <xdr:cNvCxnSpPr/>
      </xdr:nvCxnSpPr>
      <xdr:spPr>
        <a:xfrm flipV="1">
          <a:off x="9639300" y="13230898"/>
          <a:ext cx="838200" cy="1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136922</xdr:rowOff>
    </xdr:from>
    <xdr:to>
      <xdr:col>14</xdr:col>
      <xdr:colOff>28575</xdr:colOff>
      <xdr:row>78</xdr:row>
      <xdr:rowOff>35247</xdr:rowOff>
    </xdr:to>
    <xdr:cxnSp macro="">
      <xdr:nvCxnSpPr>
        <xdr:cNvPr id="413" name="直線コネクタ 412"/>
        <xdr:cNvCxnSpPr/>
      </xdr:nvCxnSpPr>
      <xdr:spPr>
        <a:xfrm>
          <a:off x="8750300" y="13338572"/>
          <a:ext cx="889000" cy="6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136922</xdr:rowOff>
    </xdr:from>
    <xdr:to>
      <xdr:col>12</xdr:col>
      <xdr:colOff>511175</xdr:colOff>
      <xdr:row>77</xdr:row>
      <xdr:rowOff>147233</xdr:rowOff>
    </xdr:to>
    <xdr:cxnSp macro="">
      <xdr:nvCxnSpPr>
        <xdr:cNvPr id="416" name="直線コネクタ 415"/>
        <xdr:cNvCxnSpPr/>
      </xdr:nvCxnSpPr>
      <xdr:spPr>
        <a:xfrm flipV="1">
          <a:off x="7861300" y="13338572"/>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147233</xdr:rowOff>
    </xdr:from>
    <xdr:to>
      <xdr:col>11</xdr:col>
      <xdr:colOff>307975</xdr:colOff>
      <xdr:row>77</xdr:row>
      <xdr:rowOff>154181</xdr:rowOff>
    </xdr:to>
    <xdr:cxnSp macro="">
      <xdr:nvCxnSpPr>
        <xdr:cNvPr id="419" name="直線コネクタ 418"/>
        <xdr:cNvCxnSpPr/>
      </xdr:nvCxnSpPr>
      <xdr:spPr>
        <a:xfrm flipV="1">
          <a:off x="6972300" y="13348883"/>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149898</xdr:rowOff>
    </xdr:from>
    <xdr:to>
      <xdr:col>15</xdr:col>
      <xdr:colOff>231775</xdr:colOff>
      <xdr:row>77</xdr:row>
      <xdr:rowOff>80048</xdr:rowOff>
    </xdr:to>
    <xdr:sp macro="" textlink="">
      <xdr:nvSpPr>
        <xdr:cNvPr id="429" name="円/楕円 428"/>
        <xdr:cNvSpPr/>
      </xdr:nvSpPr>
      <xdr:spPr>
        <a:xfrm>
          <a:off x="10426700" y="131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1325</xdr:rowOff>
    </xdr:from>
    <xdr:ext cx="599010" cy="259045"/>
    <xdr:sp macro="" textlink="">
      <xdr:nvSpPr>
        <xdr:cNvPr id="430" name="商工費該当値テキスト"/>
        <xdr:cNvSpPr txBox="1"/>
      </xdr:nvSpPr>
      <xdr:spPr>
        <a:xfrm>
          <a:off x="10528300" y="1303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155897</xdr:rowOff>
    </xdr:from>
    <xdr:to>
      <xdr:col>14</xdr:col>
      <xdr:colOff>79375</xdr:colOff>
      <xdr:row>78</xdr:row>
      <xdr:rowOff>86047</xdr:rowOff>
    </xdr:to>
    <xdr:sp macro="" textlink="">
      <xdr:nvSpPr>
        <xdr:cNvPr id="431" name="円/楕円 430"/>
        <xdr:cNvSpPr/>
      </xdr:nvSpPr>
      <xdr:spPr>
        <a:xfrm>
          <a:off x="9588500" y="1335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102574</xdr:rowOff>
    </xdr:from>
    <xdr:ext cx="534377" cy="259045"/>
    <xdr:sp macro="" textlink="">
      <xdr:nvSpPr>
        <xdr:cNvPr id="432" name="テキスト ボックス 431"/>
        <xdr:cNvSpPr txBox="1"/>
      </xdr:nvSpPr>
      <xdr:spPr>
        <a:xfrm>
          <a:off x="9372111" y="1313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86122</xdr:rowOff>
    </xdr:from>
    <xdr:to>
      <xdr:col>12</xdr:col>
      <xdr:colOff>561975</xdr:colOff>
      <xdr:row>78</xdr:row>
      <xdr:rowOff>16272</xdr:rowOff>
    </xdr:to>
    <xdr:sp macro="" textlink="">
      <xdr:nvSpPr>
        <xdr:cNvPr id="433" name="円/楕円 432"/>
        <xdr:cNvSpPr/>
      </xdr:nvSpPr>
      <xdr:spPr>
        <a:xfrm>
          <a:off x="8699500" y="132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32799</xdr:rowOff>
    </xdr:from>
    <xdr:ext cx="599010" cy="259045"/>
    <xdr:sp macro="" textlink="">
      <xdr:nvSpPr>
        <xdr:cNvPr id="434" name="テキスト ボックス 433"/>
        <xdr:cNvSpPr txBox="1"/>
      </xdr:nvSpPr>
      <xdr:spPr>
        <a:xfrm>
          <a:off x="8450794" y="130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96433</xdr:rowOff>
    </xdr:from>
    <xdr:to>
      <xdr:col>11</xdr:col>
      <xdr:colOff>358775</xdr:colOff>
      <xdr:row>78</xdr:row>
      <xdr:rowOff>26583</xdr:rowOff>
    </xdr:to>
    <xdr:sp macro="" textlink="">
      <xdr:nvSpPr>
        <xdr:cNvPr id="435" name="円/楕円 434"/>
        <xdr:cNvSpPr/>
      </xdr:nvSpPr>
      <xdr:spPr>
        <a:xfrm>
          <a:off x="7810500" y="132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76</xdr:row>
      <xdr:rowOff>43110</xdr:rowOff>
    </xdr:from>
    <xdr:ext cx="599010" cy="259045"/>
    <xdr:sp macro="" textlink="">
      <xdr:nvSpPr>
        <xdr:cNvPr id="436" name="テキスト ボックス 435"/>
        <xdr:cNvSpPr txBox="1"/>
      </xdr:nvSpPr>
      <xdr:spPr>
        <a:xfrm>
          <a:off x="7561794" y="1307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103381</xdr:rowOff>
    </xdr:from>
    <xdr:to>
      <xdr:col>10</xdr:col>
      <xdr:colOff>155575</xdr:colOff>
      <xdr:row>78</xdr:row>
      <xdr:rowOff>33531</xdr:rowOff>
    </xdr:to>
    <xdr:sp macro="" textlink="">
      <xdr:nvSpPr>
        <xdr:cNvPr id="437" name="円/楕円 436"/>
        <xdr:cNvSpPr/>
      </xdr:nvSpPr>
      <xdr:spPr>
        <a:xfrm>
          <a:off x="6921500" y="133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76</xdr:row>
      <xdr:rowOff>50058</xdr:rowOff>
    </xdr:from>
    <xdr:ext cx="599010" cy="259045"/>
    <xdr:sp macro="" textlink="">
      <xdr:nvSpPr>
        <xdr:cNvPr id="438" name="テキスト ボックス 437"/>
        <xdr:cNvSpPr txBox="1"/>
      </xdr:nvSpPr>
      <xdr:spPr>
        <a:xfrm>
          <a:off x="6672794" y="1308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45962</xdr:rowOff>
    </xdr:from>
    <xdr:to>
      <xdr:col>15</xdr:col>
      <xdr:colOff>180975</xdr:colOff>
      <xdr:row>98</xdr:row>
      <xdr:rowOff>84854</xdr:rowOff>
    </xdr:to>
    <xdr:cxnSp macro="">
      <xdr:nvCxnSpPr>
        <xdr:cNvPr id="467" name="直線コネクタ 466"/>
        <xdr:cNvCxnSpPr/>
      </xdr:nvCxnSpPr>
      <xdr:spPr>
        <a:xfrm flipV="1">
          <a:off x="9639300" y="16848062"/>
          <a:ext cx="838200" cy="3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84854</xdr:rowOff>
    </xdr:from>
    <xdr:to>
      <xdr:col>14</xdr:col>
      <xdr:colOff>28575</xdr:colOff>
      <xdr:row>98</xdr:row>
      <xdr:rowOff>96346</xdr:rowOff>
    </xdr:to>
    <xdr:cxnSp macro="">
      <xdr:nvCxnSpPr>
        <xdr:cNvPr id="470" name="直線コネクタ 469"/>
        <xdr:cNvCxnSpPr/>
      </xdr:nvCxnSpPr>
      <xdr:spPr>
        <a:xfrm flipV="1">
          <a:off x="8750300" y="16886954"/>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96346</xdr:rowOff>
    </xdr:from>
    <xdr:to>
      <xdr:col>12</xdr:col>
      <xdr:colOff>511175</xdr:colOff>
      <xdr:row>98</xdr:row>
      <xdr:rowOff>125816</xdr:rowOff>
    </xdr:to>
    <xdr:cxnSp macro="">
      <xdr:nvCxnSpPr>
        <xdr:cNvPr id="473" name="直線コネクタ 472"/>
        <xdr:cNvCxnSpPr/>
      </xdr:nvCxnSpPr>
      <xdr:spPr>
        <a:xfrm flipV="1">
          <a:off x="7861300" y="16898446"/>
          <a:ext cx="8890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30252</xdr:rowOff>
    </xdr:from>
    <xdr:to>
      <xdr:col>11</xdr:col>
      <xdr:colOff>307975</xdr:colOff>
      <xdr:row>98</xdr:row>
      <xdr:rowOff>125816</xdr:rowOff>
    </xdr:to>
    <xdr:cxnSp macro="">
      <xdr:nvCxnSpPr>
        <xdr:cNvPr id="476" name="直線コネクタ 475"/>
        <xdr:cNvCxnSpPr/>
      </xdr:nvCxnSpPr>
      <xdr:spPr>
        <a:xfrm>
          <a:off x="6972300" y="16832352"/>
          <a:ext cx="889000" cy="9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166612</xdr:rowOff>
    </xdr:from>
    <xdr:to>
      <xdr:col>15</xdr:col>
      <xdr:colOff>231775</xdr:colOff>
      <xdr:row>98</xdr:row>
      <xdr:rowOff>96762</xdr:rowOff>
    </xdr:to>
    <xdr:sp macro="" textlink="">
      <xdr:nvSpPr>
        <xdr:cNvPr id="486" name="円/楕円 485"/>
        <xdr:cNvSpPr/>
      </xdr:nvSpPr>
      <xdr:spPr>
        <a:xfrm>
          <a:off x="10426700" y="167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18039</xdr:rowOff>
    </xdr:from>
    <xdr:ext cx="599010" cy="259045"/>
    <xdr:sp macro="" textlink="">
      <xdr:nvSpPr>
        <xdr:cNvPr id="487" name="土木費該当値テキスト"/>
        <xdr:cNvSpPr txBox="1"/>
      </xdr:nvSpPr>
      <xdr:spPr>
        <a:xfrm>
          <a:off x="10528300" y="166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34054</xdr:rowOff>
    </xdr:from>
    <xdr:to>
      <xdr:col>14</xdr:col>
      <xdr:colOff>79375</xdr:colOff>
      <xdr:row>98</xdr:row>
      <xdr:rowOff>135654</xdr:rowOff>
    </xdr:to>
    <xdr:sp macro="" textlink="">
      <xdr:nvSpPr>
        <xdr:cNvPr id="488" name="円/楕円 487"/>
        <xdr:cNvSpPr/>
      </xdr:nvSpPr>
      <xdr:spPr>
        <a:xfrm>
          <a:off x="9588500" y="168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152181</xdr:rowOff>
    </xdr:from>
    <xdr:ext cx="599010" cy="259045"/>
    <xdr:sp macro="" textlink="">
      <xdr:nvSpPr>
        <xdr:cNvPr id="489" name="テキスト ボックス 488"/>
        <xdr:cNvSpPr txBox="1"/>
      </xdr:nvSpPr>
      <xdr:spPr>
        <a:xfrm>
          <a:off x="9339794" y="1661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45546</xdr:rowOff>
    </xdr:from>
    <xdr:to>
      <xdr:col>12</xdr:col>
      <xdr:colOff>561975</xdr:colOff>
      <xdr:row>98</xdr:row>
      <xdr:rowOff>147146</xdr:rowOff>
    </xdr:to>
    <xdr:sp macro="" textlink="">
      <xdr:nvSpPr>
        <xdr:cNvPr id="490" name="円/楕円 489"/>
        <xdr:cNvSpPr/>
      </xdr:nvSpPr>
      <xdr:spPr>
        <a:xfrm>
          <a:off x="8699500" y="168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163673</xdr:rowOff>
    </xdr:from>
    <xdr:ext cx="599010" cy="259045"/>
    <xdr:sp macro="" textlink="">
      <xdr:nvSpPr>
        <xdr:cNvPr id="491" name="テキスト ボックス 490"/>
        <xdr:cNvSpPr txBox="1"/>
      </xdr:nvSpPr>
      <xdr:spPr>
        <a:xfrm>
          <a:off x="8450794" y="1662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75016</xdr:rowOff>
    </xdr:from>
    <xdr:to>
      <xdr:col>11</xdr:col>
      <xdr:colOff>358775</xdr:colOff>
      <xdr:row>99</xdr:row>
      <xdr:rowOff>5166</xdr:rowOff>
    </xdr:to>
    <xdr:sp macro="" textlink="">
      <xdr:nvSpPr>
        <xdr:cNvPr id="492" name="円/楕円 491"/>
        <xdr:cNvSpPr/>
      </xdr:nvSpPr>
      <xdr:spPr>
        <a:xfrm>
          <a:off x="7810500" y="168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167743</xdr:rowOff>
    </xdr:from>
    <xdr:ext cx="599010" cy="259045"/>
    <xdr:sp macro="" textlink="">
      <xdr:nvSpPr>
        <xdr:cNvPr id="493" name="テキスト ボックス 492"/>
        <xdr:cNvSpPr txBox="1"/>
      </xdr:nvSpPr>
      <xdr:spPr>
        <a:xfrm>
          <a:off x="7561794" y="1696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150902</xdr:rowOff>
    </xdr:from>
    <xdr:to>
      <xdr:col>10</xdr:col>
      <xdr:colOff>155575</xdr:colOff>
      <xdr:row>98</xdr:row>
      <xdr:rowOff>81052</xdr:rowOff>
    </xdr:to>
    <xdr:sp macro="" textlink="">
      <xdr:nvSpPr>
        <xdr:cNvPr id="494" name="円/楕円 493"/>
        <xdr:cNvSpPr/>
      </xdr:nvSpPr>
      <xdr:spPr>
        <a:xfrm>
          <a:off x="6921500" y="167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97579</xdr:rowOff>
    </xdr:from>
    <xdr:ext cx="599010" cy="259045"/>
    <xdr:sp macro="" textlink="">
      <xdr:nvSpPr>
        <xdr:cNvPr id="495" name="テキスト ボックス 494"/>
        <xdr:cNvSpPr txBox="1"/>
      </xdr:nvSpPr>
      <xdr:spPr>
        <a:xfrm>
          <a:off x="6672794" y="1655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32359</xdr:rowOff>
    </xdr:from>
    <xdr:to>
      <xdr:col>23</xdr:col>
      <xdr:colOff>517525</xdr:colOff>
      <xdr:row>38</xdr:row>
      <xdr:rowOff>53508</xdr:rowOff>
    </xdr:to>
    <xdr:cxnSp macro="">
      <xdr:nvCxnSpPr>
        <xdr:cNvPr id="526" name="直線コネクタ 525"/>
        <xdr:cNvCxnSpPr/>
      </xdr:nvCxnSpPr>
      <xdr:spPr>
        <a:xfrm flipV="1">
          <a:off x="15481300" y="6547459"/>
          <a:ext cx="8382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141780</xdr:rowOff>
    </xdr:from>
    <xdr:to>
      <xdr:col>22</xdr:col>
      <xdr:colOff>365125</xdr:colOff>
      <xdr:row>38</xdr:row>
      <xdr:rowOff>53508</xdr:rowOff>
    </xdr:to>
    <xdr:cxnSp macro="">
      <xdr:nvCxnSpPr>
        <xdr:cNvPr id="529" name="直線コネクタ 528"/>
        <xdr:cNvCxnSpPr/>
      </xdr:nvCxnSpPr>
      <xdr:spPr>
        <a:xfrm>
          <a:off x="14592300" y="6485430"/>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115782</xdr:rowOff>
    </xdr:from>
    <xdr:to>
      <xdr:col>21</xdr:col>
      <xdr:colOff>161925</xdr:colOff>
      <xdr:row>37</xdr:row>
      <xdr:rowOff>141780</xdr:rowOff>
    </xdr:to>
    <xdr:cxnSp macro="">
      <xdr:nvCxnSpPr>
        <xdr:cNvPr id="532" name="直線コネクタ 531"/>
        <xdr:cNvCxnSpPr/>
      </xdr:nvCxnSpPr>
      <xdr:spPr>
        <a:xfrm>
          <a:off x="13703300" y="6459432"/>
          <a:ext cx="889000" cy="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115782</xdr:rowOff>
    </xdr:from>
    <xdr:to>
      <xdr:col>19</xdr:col>
      <xdr:colOff>644525</xdr:colOff>
      <xdr:row>38</xdr:row>
      <xdr:rowOff>52744</xdr:rowOff>
    </xdr:to>
    <xdr:cxnSp macro="">
      <xdr:nvCxnSpPr>
        <xdr:cNvPr id="535" name="直線コネクタ 534"/>
        <xdr:cNvCxnSpPr/>
      </xdr:nvCxnSpPr>
      <xdr:spPr>
        <a:xfrm flipV="1">
          <a:off x="12814300" y="6459432"/>
          <a:ext cx="889000" cy="10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153009</xdr:rowOff>
    </xdr:from>
    <xdr:to>
      <xdr:col>23</xdr:col>
      <xdr:colOff>568325</xdr:colOff>
      <xdr:row>38</xdr:row>
      <xdr:rowOff>83159</xdr:rowOff>
    </xdr:to>
    <xdr:sp macro="" textlink="">
      <xdr:nvSpPr>
        <xdr:cNvPr id="545" name="円/楕円 544"/>
        <xdr:cNvSpPr/>
      </xdr:nvSpPr>
      <xdr:spPr>
        <a:xfrm>
          <a:off x="16268700" y="64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4436</xdr:rowOff>
    </xdr:from>
    <xdr:ext cx="534377" cy="259045"/>
    <xdr:sp macro="" textlink="">
      <xdr:nvSpPr>
        <xdr:cNvPr id="546" name="消防費該当値テキスト"/>
        <xdr:cNvSpPr txBox="1"/>
      </xdr:nvSpPr>
      <xdr:spPr>
        <a:xfrm>
          <a:off x="16370300" y="63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2708</xdr:rowOff>
    </xdr:from>
    <xdr:to>
      <xdr:col>22</xdr:col>
      <xdr:colOff>415925</xdr:colOff>
      <xdr:row>38</xdr:row>
      <xdr:rowOff>104308</xdr:rowOff>
    </xdr:to>
    <xdr:sp macro="" textlink="">
      <xdr:nvSpPr>
        <xdr:cNvPr id="547" name="円/楕円 546"/>
        <xdr:cNvSpPr/>
      </xdr:nvSpPr>
      <xdr:spPr>
        <a:xfrm>
          <a:off x="15430500" y="65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95435</xdr:rowOff>
    </xdr:from>
    <xdr:ext cx="534377" cy="259045"/>
    <xdr:sp macro="" textlink="">
      <xdr:nvSpPr>
        <xdr:cNvPr id="548" name="テキスト ボックス 547"/>
        <xdr:cNvSpPr txBox="1"/>
      </xdr:nvSpPr>
      <xdr:spPr>
        <a:xfrm>
          <a:off x="15214111" y="66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90980</xdr:rowOff>
    </xdr:from>
    <xdr:to>
      <xdr:col>21</xdr:col>
      <xdr:colOff>212725</xdr:colOff>
      <xdr:row>38</xdr:row>
      <xdr:rowOff>21130</xdr:rowOff>
    </xdr:to>
    <xdr:sp macro="" textlink="">
      <xdr:nvSpPr>
        <xdr:cNvPr id="549" name="円/楕円 548"/>
        <xdr:cNvSpPr/>
      </xdr:nvSpPr>
      <xdr:spPr>
        <a:xfrm>
          <a:off x="14541500" y="64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37657</xdr:rowOff>
    </xdr:from>
    <xdr:ext cx="534377" cy="259045"/>
    <xdr:sp macro="" textlink="">
      <xdr:nvSpPr>
        <xdr:cNvPr id="550" name="テキスト ボックス 549"/>
        <xdr:cNvSpPr txBox="1"/>
      </xdr:nvSpPr>
      <xdr:spPr>
        <a:xfrm>
          <a:off x="14325111" y="620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64982</xdr:rowOff>
    </xdr:from>
    <xdr:to>
      <xdr:col>20</xdr:col>
      <xdr:colOff>9525</xdr:colOff>
      <xdr:row>37</xdr:row>
      <xdr:rowOff>166582</xdr:rowOff>
    </xdr:to>
    <xdr:sp macro="" textlink="">
      <xdr:nvSpPr>
        <xdr:cNvPr id="551" name="円/楕円 550"/>
        <xdr:cNvSpPr/>
      </xdr:nvSpPr>
      <xdr:spPr>
        <a:xfrm>
          <a:off x="13652500" y="64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11659</xdr:rowOff>
    </xdr:from>
    <xdr:ext cx="534377" cy="259045"/>
    <xdr:sp macro="" textlink="">
      <xdr:nvSpPr>
        <xdr:cNvPr id="552" name="テキスト ボックス 551"/>
        <xdr:cNvSpPr txBox="1"/>
      </xdr:nvSpPr>
      <xdr:spPr>
        <a:xfrm>
          <a:off x="13436111" y="61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1944</xdr:rowOff>
    </xdr:from>
    <xdr:to>
      <xdr:col>18</xdr:col>
      <xdr:colOff>492125</xdr:colOff>
      <xdr:row>38</xdr:row>
      <xdr:rowOff>103544</xdr:rowOff>
    </xdr:to>
    <xdr:sp macro="" textlink="">
      <xdr:nvSpPr>
        <xdr:cNvPr id="553" name="円/楕円 552"/>
        <xdr:cNvSpPr/>
      </xdr:nvSpPr>
      <xdr:spPr>
        <a:xfrm>
          <a:off x="12763500" y="65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120071</xdr:rowOff>
    </xdr:from>
    <xdr:ext cx="534377" cy="259045"/>
    <xdr:sp macro="" textlink="">
      <xdr:nvSpPr>
        <xdr:cNvPr id="554" name="テキスト ボックス 553"/>
        <xdr:cNvSpPr txBox="1"/>
      </xdr:nvSpPr>
      <xdr:spPr>
        <a:xfrm>
          <a:off x="12547111" y="62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109066</xdr:rowOff>
    </xdr:from>
    <xdr:to>
      <xdr:col>23</xdr:col>
      <xdr:colOff>517525</xdr:colOff>
      <xdr:row>58</xdr:row>
      <xdr:rowOff>137045</xdr:rowOff>
    </xdr:to>
    <xdr:cxnSp macro="">
      <xdr:nvCxnSpPr>
        <xdr:cNvPr id="585" name="直線コネクタ 584"/>
        <xdr:cNvCxnSpPr/>
      </xdr:nvCxnSpPr>
      <xdr:spPr>
        <a:xfrm flipV="1">
          <a:off x="15481300" y="10053166"/>
          <a:ext cx="838200" cy="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137045</xdr:rowOff>
    </xdr:from>
    <xdr:to>
      <xdr:col>22</xdr:col>
      <xdr:colOff>365125</xdr:colOff>
      <xdr:row>58</xdr:row>
      <xdr:rowOff>148503</xdr:rowOff>
    </xdr:to>
    <xdr:cxnSp macro="">
      <xdr:nvCxnSpPr>
        <xdr:cNvPr id="588" name="直線コネクタ 587"/>
        <xdr:cNvCxnSpPr/>
      </xdr:nvCxnSpPr>
      <xdr:spPr>
        <a:xfrm flipV="1">
          <a:off x="14592300" y="10081145"/>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147286</xdr:rowOff>
    </xdr:from>
    <xdr:to>
      <xdr:col>21</xdr:col>
      <xdr:colOff>161925</xdr:colOff>
      <xdr:row>58</xdr:row>
      <xdr:rowOff>148503</xdr:rowOff>
    </xdr:to>
    <xdr:cxnSp macro="">
      <xdr:nvCxnSpPr>
        <xdr:cNvPr id="591" name="直線コネクタ 590"/>
        <xdr:cNvCxnSpPr/>
      </xdr:nvCxnSpPr>
      <xdr:spPr>
        <a:xfrm>
          <a:off x="13703300" y="10091386"/>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147286</xdr:rowOff>
    </xdr:from>
    <xdr:to>
      <xdr:col>19</xdr:col>
      <xdr:colOff>644525</xdr:colOff>
      <xdr:row>58</xdr:row>
      <xdr:rowOff>151788</xdr:rowOff>
    </xdr:to>
    <xdr:cxnSp macro="">
      <xdr:nvCxnSpPr>
        <xdr:cNvPr id="594" name="直線コネクタ 593"/>
        <xdr:cNvCxnSpPr/>
      </xdr:nvCxnSpPr>
      <xdr:spPr>
        <a:xfrm flipV="1">
          <a:off x="12814300" y="10091386"/>
          <a:ext cx="889000" cy="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58266</xdr:rowOff>
    </xdr:from>
    <xdr:to>
      <xdr:col>23</xdr:col>
      <xdr:colOff>568325</xdr:colOff>
      <xdr:row>58</xdr:row>
      <xdr:rowOff>159866</xdr:rowOff>
    </xdr:to>
    <xdr:sp macro="" textlink="">
      <xdr:nvSpPr>
        <xdr:cNvPr id="604" name="円/楕円 603"/>
        <xdr:cNvSpPr/>
      </xdr:nvSpPr>
      <xdr:spPr>
        <a:xfrm>
          <a:off x="16268700" y="100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17643</xdr:rowOff>
    </xdr:from>
    <xdr:ext cx="599010" cy="259045"/>
    <xdr:sp macro="" textlink="">
      <xdr:nvSpPr>
        <xdr:cNvPr id="605" name="教育費該当値テキスト"/>
        <xdr:cNvSpPr txBox="1"/>
      </xdr:nvSpPr>
      <xdr:spPr>
        <a:xfrm>
          <a:off x="16370300" y="979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148,141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86245</xdr:rowOff>
    </xdr:from>
    <xdr:to>
      <xdr:col>22</xdr:col>
      <xdr:colOff>415925</xdr:colOff>
      <xdr:row>59</xdr:row>
      <xdr:rowOff>16395</xdr:rowOff>
    </xdr:to>
    <xdr:sp macro="" textlink="">
      <xdr:nvSpPr>
        <xdr:cNvPr id="606" name="円/楕円 605"/>
        <xdr:cNvSpPr/>
      </xdr:nvSpPr>
      <xdr:spPr>
        <a:xfrm>
          <a:off x="15430500" y="100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7522</xdr:rowOff>
    </xdr:from>
    <xdr:ext cx="599010" cy="259045"/>
    <xdr:sp macro="" textlink="">
      <xdr:nvSpPr>
        <xdr:cNvPr id="607" name="テキスト ボックス 606"/>
        <xdr:cNvSpPr txBox="1"/>
      </xdr:nvSpPr>
      <xdr:spPr>
        <a:xfrm>
          <a:off x="15181794" y="1012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97703</xdr:rowOff>
    </xdr:from>
    <xdr:to>
      <xdr:col>21</xdr:col>
      <xdr:colOff>212725</xdr:colOff>
      <xdr:row>59</xdr:row>
      <xdr:rowOff>27853</xdr:rowOff>
    </xdr:to>
    <xdr:sp macro="" textlink="">
      <xdr:nvSpPr>
        <xdr:cNvPr id="608" name="円/楕円 607"/>
        <xdr:cNvSpPr/>
      </xdr:nvSpPr>
      <xdr:spPr>
        <a:xfrm>
          <a:off x="14541500" y="100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59</xdr:row>
      <xdr:rowOff>18980</xdr:rowOff>
    </xdr:from>
    <xdr:ext cx="599010" cy="259045"/>
    <xdr:sp macro="" textlink="">
      <xdr:nvSpPr>
        <xdr:cNvPr id="609" name="テキスト ボックス 608"/>
        <xdr:cNvSpPr txBox="1"/>
      </xdr:nvSpPr>
      <xdr:spPr>
        <a:xfrm>
          <a:off x="14292794" y="1013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111,914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96486</xdr:rowOff>
    </xdr:from>
    <xdr:to>
      <xdr:col>20</xdr:col>
      <xdr:colOff>9525</xdr:colOff>
      <xdr:row>59</xdr:row>
      <xdr:rowOff>26636</xdr:rowOff>
    </xdr:to>
    <xdr:sp macro="" textlink="">
      <xdr:nvSpPr>
        <xdr:cNvPr id="610" name="円/楕円 609"/>
        <xdr:cNvSpPr/>
      </xdr:nvSpPr>
      <xdr:spPr>
        <a:xfrm>
          <a:off x="13652500" y="100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43163</xdr:rowOff>
    </xdr:from>
    <xdr:ext cx="599010" cy="259045"/>
    <xdr:sp macro="" textlink="">
      <xdr:nvSpPr>
        <xdr:cNvPr id="611" name="テキスト ボックス 610"/>
        <xdr:cNvSpPr txBox="1"/>
      </xdr:nvSpPr>
      <xdr:spPr>
        <a:xfrm>
          <a:off x="13403794" y="98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100988</xdr:rowOff>
    </xdr:from>
    <xdr:to>
      <xdr:col>18</xdr:col>
      <xdr:colOff>492125</xdr:colOff>
      <xdr:row>59</xdr:row>
      <xdr:rowOff>31138</xdr:rowOff>
    </xdr:to>
    <xdr:sp macro="" textlink="">
      <xdr:nvSpPr>
        <xdr:cNvPr id="612" name="円/楕円 611"/>
        <xdr:cNvSpPr/>
      </xdr:nvSpPr>
      <xdr:spPr>
        <a:xfrm>
          <a:off x="12763500" y="100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47665</xdr:rowOff>
    </xdr:from>
    <xdr:ext cx="599010" cy="259045"/>
    <xdr:sp macro="" textlink="">
      <xdr:nvSpPr>
        <xdr:cNvPr id="613" name="テキスト ボックス 612"/>
        <xdr:cNvSpPr txBox="1"/>
      </xdr:nvSpPr>
      <xdr:spPr>
        <a:xfrm>
          <a:off x="12514794" y="982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80088</xdr:rowOff>
    </xdr:from>
    <xdr:to>
      <xdr:col>23</xdr:col>
      <xdr:colOff>517525</xdr:colOff>
      <xdr:row>79</xdr:row>
      <xdr:rowOff>88038</xdr:rowOff>
    </xdr:to>
    <xdr:cxnSp macro="">
      <xdr:nvCxnSpPr>
        <xdr:cNvPr id="644" name="直線コネクタ 643"/>
        <xdr:cNvCxnSpPr/>
      </xdr:nvCxnSpPr>
      <xdr:spPr>
        <a:xfrm>
          <a:off x="15481300" y="13624638"/>
          <a:ext cx="8382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18844</xdr:rowOff>
    </xdr:from>
    <xdr:to>
      <xdr:col>22</xdr:col>
      <xdr:colOff>365125</xdr:colOff>
      <xdr:row>79</xdr:row>
      <xdr:rowOff>80088</xdr:rowOff>
    </xdr:to>
    <xdr:cxnSp macro="">
      <xdr:nvCxnSpPr>
        <xdr:cNvPr id="647" name="直線コネクタ 646"/>
        <xdr:cNvCxnSpPr/>
      </xdr:nvCxnSpPr>
      <xdr:spPr>
        <a:xfrm>
          <a:off x="14592300" y="13563394"/>
          <a:ext cx="889000" cy="6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129335</xdr:rowOff>
    </xdr:from>
    <xdr:to>
      <xdr:col>21</xdr:col>
      <xdr:colOff>161925</xdr:colOff>
      <xdr:row>79</xdr:row>
      <xdr:rowOff>18844</xdr:rowOff>
    </xdr:to>
    <xdr:cxnSp macro="">
      <xdr:nvCxnSpPr>
        <xdr:cNvPr id="650" name="直線コネクタ 649"/>
        <xdr:cNvCxnSpPr/>
      </xdr:nvCxnSpPr>
      <xdr:spPr>
        <a:xfrm>
          <a:off x="13703300" y="1350243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98806</xdr:rowOff>
    </xdr:from>
    <xdr:to>
      <xdr:col>19</xdr:col>
      <xdr:colOff>644525</xdr:colOff>
      <xdr:row>78</xdr:row>
      <xdr:rowOff>129335</xdr:rowOff>
    </xdr:to>
    <xdr:cxnSp macro="">
      <xdr:nvCxnSpPr>
        <xdr:cNvPr id="653" name="直線コネクタ 652"/>
        <xdr:cNvCxnSpPr/>
      </xdr:nvCxnSpPr>
      <xdr:spPr>
        <a:xfrm>
          <a:off x="12814300" y="13300456"/>
          <a:ext cx="889000" cy="20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37238</xdr:rowOff>
    </xdr:from>
    <xdr:to>
      <xdr:col>23</xdr:col>
      <xdr:colOff>568325</xdr:colOff>
      <xdr:row>79</xdr:row>
      <xdr:rowOff>138838</xdr:rowOff>
    </xdr:to>
    <xdr:sp macro="" textlink="">
      <xdr:nvSpPr>
        <xdr:cNvPr id="663" name="円/楕円 662"/>
        <xdr:cNvSpPr/>
      </xdr:nvSpPr>
      <xdr:spPr>
        <a:xfrm>
          <a:off x="16268700" y="135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29288</xdr:rowOff>
    </xdr:from>
    <xdr:to>
      <xdr:col>22</xdr:col>
      <xdr:colOff>415925</xdr:colOff>
      <xdr:row>79</xdr:row>
      <xdr:rowOff>130888</xdr:rowOff>
    </xdr:to>
    <xdr:sp macro="" textlink="">
      <xdr:nvSpPr>
        <xdr:cNvPr id="665" name="円/楕円 664"/>
        <xdr:cNvSpPr/>
      </xdr:nvSpPr>
      <xdr:spPr>
        <a:xfrm>
          <a:off x="15430500" y="135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122015</xdr:rowOff>
    </xdr:from>
    <xdr:ext cx="534377" cy="259045"/>
    <xdr:sp macro="" textlink="">
      <xdr:nvSpPr>
        <xdr:cNvPr id="666" name="テキスト ボックス 665"/>
        <xdr:cNvSpPr txBox="1"/>
      </xdr:nvSpPr>
      <xdr:spPr>
        <a:xfrm>
          <a:off x="15214111" y="136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139494</xdr:rowOff>
    </xdr:from>
    <xdr:to>
      <xdr:col>21</xdr:col>
      <xdr:colOff>212725</xdr:colOff>
      <xdr:row>79</xdr:row>
      <xdr:rowOff>69644</xdr:rowOff>
    </xdr:to>
    <xdr:sp macro="" textlink="">
      <xdr:nvSpPr>
        <xdr:cNvPr id="667" name="円/楕円 666"/>
        <xdr:cNvSpPr/>
      </xdr:nvSpPr>
      <xdr:spPr>
        <a:xfrm>
          <a:off x="14541500" y="1351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86171</xdr:rowOff>
    </xdr:from>
    <xdr:ext cx="534377" cy="259045"/>
    <xdr:sp macro="" textlink="">
      <xdr:nvSpPr>
        <xdr:cNvPr id="668" name="テキスト ボックス 667"/>
        <xdr:cNvSpPr txBox="1"/>
      </xdr:nvSpPr>
      <xdr:spPr>
        <a:xfrm>
          <a:off x="14325111" y="13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78535</xdr:rowOff>
    </xdr:from>
    <xdr:to>
      <xdr:col>20</xdr:col>
      <xdr:colOff>9525</xdr:colOff>
      <xdr:row>79</xdr:row>
      <xdr:rowOff>8685</xdr:rowOff>
    </xdr:to>
    <xdr:sp macro="" textlink="">
      <xdr:nvSpPr>
        <xdr:cNvPr id="669" name="円/楕円 668"/>
        <xdr:cNvSpPr/>
      </xdr:nvSpPr>
      <xdr:spPr>
        <a:xfrm>
          <a:off x="13652500" y="134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25212</xdr:rowOff>
    </xdr:from>
    <xdr:ext cx="534377" cy="259045"/>
    <xdr:sp macro="" textlink="">
      <xdr:nvSpPr>
        <xdr:cNvPr id="670" name="テキスト ボックス 669"/>
        <xdr:cNvSpPr txBox="1"/>
      </xdr:nvSpPr>
      <xdr:spPr>
        <a:xfrm>
          <a:off x="13436111" y="132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48006</xdr:rowOff>
    </xdr:from>
    <xdr:to>
      <xdr:col>18</xdr:col>
      <xdr:colOff>492125</xdr:colOff>
      <xdr:row>77</xdr:row>
      <xdr:rowOff>149606</xdr:rowOff>
    </xdr:to>
    <xdr:sp macro="" textlink="">
      <xdr:nvSpPr>
        <xdr:cNvPr id="671" name="円/楕円 670"/>
        <xdr:cNvSpPr/>
      </xdr:nvSpPr>
      <xdr:spPr>
        <a:xfrm>
          <a:off x="12763500" y="132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166133</xdr:rowOff>
    </xdr:from>
    <xdr:ext cx="599010" cy="259045"/>
    <xdr:sp macro="" textlink="">
      <xdr:nvSpPr>
        <xdr:cNvPr id="672" name="テキスト ボックス 671"/>
        <xdr:cNvSpPr txBox="1"/>
      </xdr:nvSpPr>
      <xdr:spPr>
        <a:xfrm>
          <a:off x="12514794" y="130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146058</xdr:rowOff>
    </xdr:from>
    <xdr:to>
      <xdr:col>23</xdr:col>
      <xdr:colOff>517525</xdr:colOff>
      <xdr:row>97</xdr:row>
      <xdr:rowOff>167608</xdr:rowOff>
    </xdr:to>
    <xdr:cxnSp macro="">
      <xdr:nvCxnSpPr>
        <xdr:cNvPr id="703" name="直線コネクタ 702"/>
        <xdr:cNvCxnSpPr/>
      </xdr:nvCxnSpPr>
      <xdr:spPr>
        <a:xfrm flipV="1">
          <a:off x="15481300" y="16776708"/>
          <a:ext cx="838200" cy="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166222</xdr:rowOff>
    </xdr:from>
    <xdr:to>
      <xdr:col>22</xdr:col>
      <xdr:colOff>365125</xdr:colOff>
      <xdr:row>97</xdr:row>
      <xdr:rowOff>167608</xdr:rowOff>
    </xdr:to>
    <xdr:cxnSp macro="">
      <xdr:nvCxnSpPr>
        <xdr:cNvPr id="706" name="直線コネクタ 705"/>
        <xdr:cNvCxnSpPr/>
      </xdr:nvCxnSpPr>
      <xdr:spPr>
        <a:xfrm>
          <a:off x="14592300" y="16796872"/>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165472</xdr:rowOff>
    </xdr:from>
    <xdr:to>
      <xdr:col>21</xdr:col>
      <xdr:colOff>161925</xdr:colOff>
      <xdr:row>97</xdr:row>
      <xdr:rowOff>166222</xdr:rowOff>
    </xdr:to>
    <xdr:cxnSp macro="">
      <xdr:nvCxnSpPr>
        <xdr:cNvPr id="709" name="直線コネクタ 708"/>
        <xdr:cNvCxnSpPr/>
      </xdr:nvCxnSpPr>
      <xdr:spPr>
        <a:xfrm>
          <a:off x="13703300" y="16796122"/>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156694</xdr:rowOff>
    </xdr:from>
    <xdr:to>
      <xdr:col>19</xdr:col>
      <xdr:colOff>644525</xdr:colOff>
      <xdr:row>97</xdr:row>
      <xdr:rowOff>165472</xdr:rowOff>
    </xdr:to>
    <xdr:cxnSp macro="">
      <xdr:nvCxnSpPr>
        <xdr:cNvPr id="712" name="直線コネクタ 711"/>
        <xdr:cNvCxnSpPr/>
      </xdr:nvCxnSpPr>
      <xdr:spPr>
        <a:xfrm>
          <a:off x="12814300" y="16787344"/>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95258</xdr:rowOff>
    </xdr:from>
    <xdr:to>
      <xdr:col>23</xdr:col>
      <xdr:colOff>568325</xdr:colOff>
      <xdr:row>98</xdr:row>
      <xdr:rowOff>25408</xdr:rowOff>
    </xdr:to>
    <xdr:sp macro="" textlink="">
      <xdr:nvSpPr>
        <xdr:cNvPr id="722" name="円/楕円 721"/>
        <xdr:cNvSpPr/>
      </xdr:nvSpPr>
      <xdr:spPr>
        <a:xfrm>
          <a:off x="16268700" y="167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118135</xdr:rowOff>
    </xdr:from>
    <xdr:ext cx="599010" cy="259045"/>
    <xdr:sp macro="" textlink="">
      <xdr:nvSpPr>
        <xdr:cNvPr id="723" name="公債費該当値テキスト"/>
        <xdr:cNvSpPr txBox="1"/>
      </xdr:nvSpPr>
      <xdr:spPr>
        <a:xfrm>
          <a:off x="16370300" y="1657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116808</xdr:rowOff>
    </xdr:from>
    <xdr:to>
      <xdr:col>22</xdr:col>
      <xdr:colOff>415925</xdr:colOff>
      <xdr:row>98</xdr:row>
      <xdr:rowOff>46958</xdr:rowOff>
    </xdr:to>
    <xdr:sp macro="" textlink="">
      <xdr:nvSpPr>
        <xdr:cNvPr id="724" name="円/楕円 723"/>
        <xdr:cNvSpPr/>
      </xdr:nvSpPr>
      <xdr:spPr>
        <a:xfrm>
          <a:off x="15430500" y="167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63485</xdr:rowOff>
    </xdr:from>
    <xdr:ext cx="599010" cy="259045"/>
    <xdr:sp macro="" textlink="">
      <xdr:nvSpPr>
        <xdr:cNvPr id="725" name="テキスト ボックス 724"/>
        <xdr:cNvSpPr txBox="1"/>
      </xdr:nvSpPr>
      <xdr:spPr>
        <a:xfrm>
          <a:off x="15181794" y="1652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115422</xdr:rowOff>
    </xdr:from>
    <xdr:to>
      <xdr:col>21</xdr:col>
      <xdr:colOff>212725</xdr:colOff>
      <xdr:row>98</xdr:row>
      <xdr:rowOff>45572</xdr:rowOff>
    </xdr:to>
    <xdr:sp macro="" textlink="">
      <xdr:nvSpPr>
        <xdr:cNvPr id="726" name="円/楕円 725"/>
        <xdr:cNvSpPr/>
      </xdr:nvSpPr>
      <xdr:spPr>
        <a:xfrm>
          <a:off x="14541500" y="167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62099</xdr:rowOff>
    </xdr:from>
    <xdr:ext cx="599010" cy="259045"/>
    <xdr:sp macro="" textlink="">
      <xdr:nvSpPr>
        <xdr:cNvPr id="727" name="テキスト ボックス 726"/>
        <xdr:cNvSpPr txBox="1"/>
      </xdr:nvSpPr>
      <xdr:spPr>
        <a:xfrm>
          <a:off x="14292794" y="1652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114672</xdr:rowOff>
    </xdr:from>
    <xdr:to>
      <xdr:col>20</xdr:col>
      <xdr:colOff>9525</xdr:colOff>
      <xdr:row>98</xdr:row>
      <xdr:rowOff>44822</xdr:rowOff>
    </xdr:to>
    <xdr:sp macro="" textlink="">
      <xdr:nvSpPr>
        <xdr:cNvPr id="728" name="円/楕円 727"/>
        <xdr:cNvSpPr/>
      </xdr:nvSpPr>
      <xdr:spPr>
        <a:xfrm>
          <a:off x="13652500" y="167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61349</xdr:rowOff>
    </xdr:from>
    <xdr:ext cx="599010" cy="259045"/>
    <xdr:sp macro="" textlink="">
      <xdr:nvSpPr>
        <xdr:cNvPr id="729" name="テキスト ボックス 728"/>
        <xdr:cNvSpPr txBox="1"/>
      </xdr:nvSpPr>
      <xdr:spPr>
        <a:xfrm>
          <a:off x="13403794" y="1652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105894</xdr:rowOff>
    </xdr:from>
    <xdr:to>
      <xdr:col>18</xdr:col>
      <xdr:colOff>492125</xdr:colOff>
      <xdr:row>98</xdr:row>
      <xdr:rowOff>36044</xdr:rowOff>
    </xdr:to>
    <xdr:sp macro="" textlink="">
      <xdr:nvSpPr>
        <xdr:cNvPr id="730" name="円/楕円 729"/>
        <xdr:cNvSpPr/>
      </xdr:nvSpPr>
      <xdr:spPr>
        <a:xfrm>
          <a:off x="12763500" y="167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52571</xdr:rowOff>
    </xdr:from>
    <xdr:ext cx="599010" cy="259045"/>
    <xdr:sp macro="" textlink="">
      <xdr:nvSpPr>
        <xdr:cNvPr id="731" name="テキスト ボックス 730"/>
        <xdr:cNvSpPr txBox="1"/>
      </xdr:nvSpPr>
      <xdr:spPr>
        <a:xfrm>
          <a:off x="12514794" y="165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住民一人当たりの行政コストは、</a:t>
          </a:r>
          <a:r>
            <a:rPr kumimoji="1" lang="ja-JP" altLang="ja-JP" sz="1200">
              <a:solidFill>
                <a:schemeClr val="dk1"/>
              </a:solidFill>
              <a:effectLst/>
              <a:latin typeface="+mn-lt"/>
              <a:ea typeface="+mn-ea"/>
              <a:cs typeface="+mn-cs"/>
            </a:rPr>
            <a:t>、ほぼ全ての項目で全国平均、奈良県平均、類似団体内平均値を上回っている。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本村における平成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年国勢調査では、人口は</a:t>
          </a:r>
          <a:r>
            <a:rPr kumimoji="1" lang="en-US" altLang="ja-JP" sz="1200">
              <a:solidFill>
                <a:schemeClr val="dk1"/>
              </a:solidFill>
              <a:effectLst/>
              <a:latin typeface="+mn-lt"/>
              <a:ea typeface="+mn-ea"/>
              <a:cs typeface="+mn-cs"/>
            </a:rPr>
            <a:t>13.9</a:t>
          </a:r>
          <a:r>
            <a:rPr kumimoji="1" lang="ja-JP" altLang="ja-JP" sz="1200">
              <a:solidFill>
                <a:schemeClr val="dk1"/>
              </a:solidFill>
              <a:effectLst/>
              <a:latin typeface="+mn-lt"/>
              <a:ea typeface="+mn-ea"/>
              <a:cs typeface="+mn-cs"/>
            </a:rPr>
            <a:t>％減少しており今後も減少が続くと見込まれる。定住・移住促進、雇用対策に積極的に取り組み、人口の減少幅をできる限り小さくする必要がある。</a:t>
          </a:r>
          <a:endParaRPr lang="ja-JP" altLang="ja-JP" sz="1600">
            <a:effectLst/>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年度では、大型の普通建設事業の実施により、総務費（庁舎等耐震化事業）と商工費（天の川温泉センター大規模改修事業）で行政コストの増加がみられる。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今後は、村の行財政規模を適切に把握し、事務事業や定員管理について実態に即した運用が図られるよう、常に見直しを行い不断の行財政改革に努める。</a:t>
          </a:r>
          <a:endParaRPr lang="ja-JP" altLang="ja-JP" sz="12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18-19</a:t>
          </a:r>
          <a:r>
            <a:rPr kumimoji="1" lang="ja-JP" altLang="en-US" sz="1400">
              <a:latin typeface="ＭＳ ゴシック" pitchFamily="49" charset="-128"/>
              <a:ea typeface="ＭＳ ゴシック" pitchFamily="49" charset="-128"/>
            </a:rPr>
            <a:t>年度の行財政改革（人件費の抑制、定員管理、補助金等の削減）、平成</a:t>
          </a:r>
          <a:r>
            <a:rPr kumimoji="1" lang="en-US" altLang="ja-JP" sz="1400">
              <a:latin typeface="ＭＳ ゴシック" pitchFamily="49" charset="-128"/>
              <a:ea typeface="ＭＳ ゴシック" pitchFamily="49" charset="-128"/>
            </a:rPr>
            <a:t>20-26</a:t>
          </a:r>
          <a:r>
            <a:rPr kumimoji="1" lang="ja-JP" altLang="en-US" sz="1400">
              <a:latin typeface="ＭＳ ゴシック" pitchFamily="49" charset="-128"/>
              <a:ea typeface="ＭＳ ゴシック" pitchFamily="49" charset="-128"/>
            </a:rPr>
            <a:t>年度にかけての地方債発行の抑制などの効果により、ここ数年は単年度収支が黒字であり、余剰金の積み立てにより財政調整基金残高は増加している。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一方で、平成</a:t>
          </a:r>
          <a:r>
            <a:rPr kumimoji="1" lang="en-US" altLang="ja-JP" sz="1400">
              <a:latin typeface="ＭＳ ゴシック" pitchFamily="49" charset="-128"/>
              <a:ea typeface="ＭＳ ゴシック" pitchFamily="49" charset="-128"/>
            </a:rPr>
            <a:t>27-28</a:t>
          </a:r>
          <a:r>
            <a:rPr kumimoji="1" lang="ja-JP" altLang="en-US" sz="1400">
              <a:latin typeface="ＭＳ ゴシック" pitchFamily="49" charset="-128"/>
              <a:ea typeface="ＭＳ ゴシック" pitchFamily="49" charset="-128"/>
            </a:rPr>
            <a:t>年度には大型の建設事業の実施により地方債発行額が増加しており、今後は単年度収支も厳しくなることが見込まれる。不断の行財政改革に努める。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特別会計ごとでは、国民健康保険直診勘定、中央簡易水道事業、下水道事業の各特別会計への繰出金が増加しており、各事業における効率的な事業展開に努める。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3337777</v>
      </c>
      <c r="BO4" s="411"/>
      <c r="BP4" s="411"/>
      <c r="BQ4" s="411"/>
      <c r="BR4" s="411"/>
      <c r="BS4" s="411"/>
      <c r="BT4" s="411"/>
      <c r="BU4" s="412"/>
      <c r="BV4" s="410">
        <v>2911680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17.100000000000001</v>
      </c>
      <c r="CU4" s="588"/>
      <c r="CV4" s="588"/>
      <c r="CW4" s="588"/>
      <c r="CX4" s="588"/>
      <c r="CY4" s="588"/>
      <c r="CZ4" s="588"/>
      <c r="DA4" s="589"/>
      <c r="DB4" s="587">
        <v>22.3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3075722</v>
      </c>
      <c r="BO5" s="416"/>
      <c r="BP5" s="416"/>
      <c r="BQ5" s="416"/>
      <c r="BR5" s="416"/>
      <c r="BS5" s="416"/>
      <c r="BT5" s="416"/>
      <c r="BU5" s="417"/>
      <c r="BV5" s="415">
        <v>2538264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83.2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262055</v>
      </c>
      <c r="BO6" s="416"/>
      <c r="BP6" s="416"/>
      <c r="BQ6" s="416"/>
      <c r="BR6" s="416"/>
      <c r="BS6" s="416"/>
      <c r="BT6" s="416"/>
      <c r="BU6" s="417"/>
      <c r="BV6" s="415">
        <v>373416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93.1</v>
      </c>
      <c r="CU6" s="562"/>
      <c r="CV6" s="562"/>
      <c r="CW6" s="562"/>
      <c r="CX6" s="562"/>
      <c r="CY6" s="562"/>
      <c r="CZ6" s="562"/>
      <c r="DA6" s="563"/>
      <c r="DB6" s="561">
        <v>87.3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5479</v>
      </c>
      <c r="BO7" s="416"/>
      <c r="BP7" s="416"/>
      <c r="BQ7" s="416"/>
      <c r="BR7" s="416"/>
      <c r="BS7" s="416"/>
      <c r="BT7" s="416"/>
      <c r="BU7" s="417"/>
      <c r="BV7" s="415">
        <v>33804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1496690</v>
      </c>
      <c r="CU7" s="416"/>
      <c r="CV7" s="416"/>
      <c r="CW7" s="416"/>
      <c r="CX7" s="416"/>
      <c r="CY7" s="416"/>
      <c r="CZ7" s="416"/>
      <c r="DA7" s="417"/>
      <c r="DB7" s="415">
        <v>1520977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256576</v>
      </c>
      <c r="BO8" s="416"/>
      <c r="BP8" s="416"/>
      <c r="BQ8" s="416"/>
      <c r="BR8" s="416"/>
      <c r="BS8" s="416"/>
      <c r="BT8" s="416"/>
      <c r="BU8" s="417"/>
      <c r="BV8" s="415">
        <v>339612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0.13</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1354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-83036</v>
      </c>
      <c r="BO9" s="416"/>
      <c r="BP9" s="416"/>
      <c r="BQ9" s="416"/>
      <c r="BR9" s="416"/>
      <c r="BS9" s="416"/>
      <c r="BT9" s="416"/>
      <c r="BU9" s="417"/>
      <c r="BV9" s="415">
        <v>-6243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12.3</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1572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201873</v>
      </c>
      <c r="BO10" s="416"/>
      <c r="BP10" s="416"/>
      <c r="BQ10" s="416"/>
      <c r="BR10" s="416"/>
      <c r="BS10" s="416"/>
      <c r="BT10" s="416"/>
      <c r="BU10" s="417"/>
      <c r="BV10" s="415">
        <v>215796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1486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1484</v>
      </c>
      <c r="S13" s="517"/>
      <c r="T13" s="517"/>
      <c r="U13" s="517"/>
      <c r="V13" s="518"/>
      <c r="W13" s="504" t="s">
        <v>123</v>
      </c>
      <c r="X13" s="428"/>
      <c r="Y13" s="428"/>
      <c r="Z13" s="428"/>
      <c r="AA13" s="428"/>
      <c r="AB13" s="429"/>
      <c r="AC13" s="391">
        <v>42</v>
      </c>
      <c r="AD13" s="392"/>
      <c r="AE13" s="392"/>
      <c r="AF13" s="392"/>
      <c r="AG13" s="393"/>
      <c r="AH13" s="391">
        <v>57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118837</v>
      </c>
      <c r="BO13" s="416"/>
      <c r="BP13" s="416"/>
      <c r="BQ13" s="416"/>
      <c r="BR13" s="416"/>
      <c r="BS13" s="416"/>
      <c r="BT13" s="416"/>
      <c r="BU13" s="417"/>
      <c r="BV13" s="415">
        <v>209553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1530</v>
      </c>
      <c r="S14" s="517"/>
      <c r="T14" s="517"/>
      <c r="U14" s="517"/>
      <c r="V14" s="518"/>
      <c r="W14" s="519"/>
      <c r="X14" s="431"/>
      <c r="Y14" s="431"/>
      <c r="Z14" s="431"/>
      <c r="AA14" s="431"/>
      <c r="AB14" s="432"/>
      <c r="AC14" s="509">
        <v>6.3</v>
      </c>
      <c r="AD14" s="510"/>
      <c r="AE14" s="510"/>
      <c r="AF14" s="510"/>
      <c r="AG14" s="511"/>
      <c r="AH14" s="509">
        <v>7.9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23.9</v>
      </c>
      <c r="CU14" s="488"/>
      <c r="CV14" s="488"/>
      <c r="CW14" s="488"/>
      <c r="CX14" s="488"/>
      <c r="CY14" s="488"/>
      <c r="CZ14" s="488"/>
      <c r="DA14" s="489"/>
      <c r="DB14" s="520">
        <v>27.3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1528</v>
      </c>
      <c r="S15" s="517"/>
      <c r="T15" s="517"/>
      <c r="U15" s="517"/>
      <c r="V15" s="518"/>
      <c r="W15" s="504" t="s">
        <v>130</v>
      </c>
      <c r="X15" s="428"/>
      <c r="Y15" s="428"/>
      <c r="Z15" s="428"/>
      <c r="AA15" s="428"/>
      <c r="AB15" s="429"/>
      <c r="AC15" s="391">
        <v>113</v>
      </c>
      <c r="AD15" s="392"/>
      <c r="AE15" s="392"/>
      <c r="AF15" s="392"/>
      <c r="AG15" s="393"/>
      <c r="AH15" s="391">
        <v>109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211339</v>
      </c>
      <c r="BO15" s="411"/>
      <c r="BP15" s="411"/>
      <c r="BQ15" s="411"/>
      <c r="BR15" s="411"/>
      <c r="BS15" s="411"/>
      <c r="BT15" s="411"/>
      <c r="BU15" s="412"/>
      <c r="BV15" s="410">
        <v>161853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16.899999999999999</v>
      </c>
      <c r="AD16" s="510"/>
      <c r="AE16" s="510"/>
      <c r="AF16" s="510"/>
      <c r="AG16" s="511"/>
      <c r="AH16" s="509">
        <v>15.1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1394765</v>
      </c>
      <c r="BO16" s="416"/>
      <c r="BP16" s="416"/>
      <c r="BQ16" s="416"/>
      <c r="BR16" s="416"/>
      <c r="BS16" s="416"/>
      <c r="BT16" s="416"/>
      <c r="BU16" s="417"/>
      <c r="BV16" s="415">
        <v>1407260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514</v>
      </c>
      <c r="AD17" s="392"/>
      <c r="AE17" s="392"/>
      <c r="AF17" s="392"/>
      <c r="AG17" s="393"/>
      <c r="AH17" s="391">
        <v>556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270760</v>
      </c>
      <c r="BO17" s="416"/>
      <c r="BP17" s="416"/>
      <c r="BQ17" s="416"/>
      <c r="BR17" s="416"/>
      <c r="BS17" s="416"/>
      <c r="BT17" s="416"/>
      <c r="BU17" s="417"/>
      <c r="BV17" s="415">
        <v>203746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175.66</v>
      </c>
      <c r="M18" s="480"/>
      <c r="N18" s="480"/>
      <c r="O18" s="480"/>
      <c r="P18" s="480"/>
      <c r="Q18" s="480"/>
      <c r="R18" s="481"/>
      <c r="S18" s="481"/>
      <c r="T18" s="481"/>
      <c r="U18" s="481"/>
      <c r="V18" s="482"/>
      <c r="W18" s="496"/>
      <c r="X18" s="497"/>
      <c r="Y18" s="497"/>
      <c r="Z18" s="497"/>
      <c r="AA18" s="497"/>
      <c r="AB18" s="505"/>
      <c r="AC18" s="379">
        <v>76.8</v>
      </c>
      <c r="AD18" s="380"/>
      <c r="AE18" s="380"/>
      <c r="AF18" s="380"/>
      <c r="AG18" s="483"/>
      <c r="AH18" s="379">
        <v>77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1299301</v>
      </c>
      <c r="BO18" s="416"/>
      <c r="BP18" s="416"/>
      <c r="BQ18" s="416"/>
      <c r="BR18" s="416"/>
      <c r="BS18" s="416"/>
      <c r="BT18" s="416"/>
      <c r="BU18" s="417"/>
      <c r="BV18" s="415">
        <v>1282618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2176143</v>
      </c>
      <c r="BO19" s="416"/>
      <c r="BP19" s="416"/>
      <c r="BQ19" s="416"/>
      <c r="BR19" s="416"/>
      <c r="BS19" s="416"/>
      <c r="BT19" s="416"/>
      <c r="BU19" s="417"/>
      <c r="BV19" s="415">
        <v>2132561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628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3257317</v>
      </c>
      <c r="BO23" s="416"/>
      <c r="BP23" s="416"/>
      <c r="BQ23" s="416"/>
      <c r="BR23" s="416"/>
      <c r="BS23" s="416"/>
      <c r="BT23" s="416"/>
      <c r="BU23" s="417"/>
      <c r="BV23" s="415">
        <v>2751173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6500</v>
      </c>
      <c r="R24" s="392"/>
      <c r="S24" s="392"/>
      <c r="T24" s="392"/>
      <c r="U24" s="392"/>
      <c r="V24" s="393"/>
      <c r="W24" s="457"/>
      <c r="X24" s="448"/>
      <c r="Y24" s="449"/>
      <c r="Z24" s="388" t="s">
        <v>153</v>
      </c>
      <c r="AA24" s="389"/>
      <c r="AB24" s="389"/>
      <c r="AC24" s="389"/>
      <c r="AD24" s="389"/>
      <c r="AE24" s="389"/>
      <c r="AF24" s="389"/>
      <c r="AG24" s="390"/>
      <c r="AH24" s="391">
        <v>50</v>
      </c>
      <c r="AI24" s="392"/>
      <c r="AJ24" s="392"/>
      <c r="AK24" s="392"/>
      <c r="AL24" s="393"/>
      <c r="AM24" s="391">
        <v>132350</v>
      </c>
      <c r="AN24" s="392"/>
      <c r="AO24" s="392"/>
      <c r="AP24" s="392"/>
      <c r="AQ24" s="392"/>
      <c r="AR24" s="393"/>
      <c r="AS24" s="391">
        <v>2647</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2905201</v>
      </c>
      <c r="BO24" s="416"/>
      <c r="BP24" s="416"/>
      <c r="BQ24" s="416"/>
      <c r="BR24" s="416"/>
      <c r="BS24" s="416"/>
      <c r="BT24" s="416"/>
      <c r="BU24" s="417"/>
      <c r="BV24" s="415">
        <v>2454334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5700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104413</v>
      </c>
      <c r="BO25" s="411"/>
      <c r="BP25" s="411"/>
      <c r="BQ25" s="411"/>
      <c r="BR25" s="411"/>
      <c r="BS25" s="411"/>
      <c r="BT25" s="411"/>
      <c r="BU25" s="412"/>
      <c r="BV25" s="410">
        <v>473499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5000</v>
      </c>
      <c r="R26" s="392"/>
      <c r="S26" s="392"/>
      <c r="T26" s="392"/>
      <c r="U26" s="392"/>
      <c r="V26" s="393"/>
      <c r="W26" s="457"/>
      <c r="X26" s="448"/>
      <c r="Y26" s="449"/>
      <c r="Z26" s="388" t="s">
        <v>159</v>
      </c>
      <c r="AA26" s="470"/>
      <c r="AB26" s="470"/>
      <c r="AC26" s="470"/>
      <c r="AD26" s="470"/>
      <c r="AE26" s="470"/>
      <c r="AF26" s="470"/>
      <c r="AG26" s="471"/>
      <c r="AH26" s="391">
        <v>9</v>
      </c>
      <c r="AI26" s="392"/>
      <c r="AJ26" s="392"/>
      <c r="AK26" s="392"/>
      <c r="AL26" s="393"/>
      <c r="AM26" s="391">
        <v>20619</v>
      </c>
      <c r="AN26" s="392"/>
      <c r="AO26" s="392"/>
      <c r="AP26" s="392"/>
      <c r="AQ26" s="392"/>
      <c r="AR26" s="393"/>
      <c r="AS26" s="391">
        <v>2291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2450</v>
      </c>
      <c r="R27" s="392"/>
      <c r="S27" s="392"/>
      <c r="T27" s="392"/>
      <c r="U27" s="392"/>
      <c r="V27" s="393"/>
      <c r="W27" s="457"/>
      <c r="X27" s="448"/>
      <c r="Y27" s="449"/>
      <c r="Z27" s="388" t="s">
        <v>162</v>
      </c>
      <c r="AA27" s="389"/>
      <c r="AB27" s="389"/>
      <c r="AC27" s="389"/>
      <c r="AD27" s="389"/>
      <c r="AE27" s="389"/>
      <c r="AF27" s="389"/>
      <c r="AG27" s="390"/>
      <c r="AH27" s="391">
        <v>4</v>
      </c>
      <c r="AI27" s="392"/>
      <c r="AJ27" s="392"/>
      <c r="AK27" s="392"/>
      <c r="AL27" s="393"/>
      <c r="AM27" s="391">
        <v>14728</v>
      </c>
      <c r="AN27" s="392"/>
      <c r="AO27" s="392"/>
      <c r="AP27" s="392"/>
      <c r="AQ27" s="392"/>
      <c r="AR27" s="393"/>
      <c r="AS27" s="391">
        <v>3682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148336</v>
      </c>
      <c r="BO27" s="419"/>
      <c r="BP27" s="419"/>
      <c r="BQ27" s="419"/>
      <c r="BR27" s="419"/>
      <c r="BS27" s="419"/>
      <c r="BT27" s="419"/>
      <c r="BU27" s="420"/>
      <c r="BV27" s="418">
        <v>148056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1950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1250579</v>
      </c>
      <c r="BO28" s="411"/>
      <c r="BP28" s="411"/>
      <c r="BQ28" s="411"/>
      <c r="BR28" s="411"/>
      <c r="BS28" s="411"/>
      <c r="BT28" s="411"/>
      <c r="BU28" s="412"/>
      <c r="BV28" s="410">
        <v>1048706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6</v>
      </c>
      <c r="M29" s="392"/>
      <c r="N29" s="392"/>
      <c r="O29" s="392"/>
      <c r="P29" s="393"/>
      <c r="Q29" s="391">
        <v>1850</v>
      </c>
      <c r="R29" s="392"/>
      <c r="S29" s="392"/>
      <c r="T29" s="392"/>
      <c r="U29" s="392"/>
      <c r="V29" s="393"/>
      <c r="W29" s="458"/>
      <c r="X29" s="459"/>
      <c r="Y29" s="460"/>
      <c r="Z29" s="388" t="s">
        <v>169</v>
      </c>
      <c r="AA29" s="389"/>
      <c r="AB29" s="389"/>
      <c r="AC29" s="389"/>
      <c r="AD29" s="389"/>
      <c r="AE29" s="389"/>
      <c r="AF29" s="389"/>
      <c r="AG29" s="390"/>
      <c r="AH29" s="391">
        <v>54</v>
      </c>
      <c r="AI29" s="392"/>
      <c r="AJ29" s="392"/>
      <c r="AK29" s="392"/>
      <c r="AL29" s="393"/>
      <c r="AM29" s="391">
        <v>147078</v>
      </c>
      <c r="AN29" s="392"/>
      <c r="AO29" s="392"/>
      <c r="AP29" s="392"/>
      <c r="AQ29" s="392"/>
      <c r="AR29" s="393"/>
      <c r="AS29" s="391">
        <v>2724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35471</v>
      </c>
      <c r="BO29" s="416"/>
      <c r="BP29" s="416"/>
      <c r="BQ29" s="416"/>
      <c r="BR29" s="416"/>
      <c r="BS29" s="416"/>
      <c r="BT29" s="416"/>
      <c r="BU29" s="417"/>
      <c r="BV29" s="415">
        <v>35092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89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240257</v>
      </c>
      <c r="BO30" s="419"/>
      <c r="BP30" s="419"/>
      <c r="BQ30" s="419"/>
      <c r="BR30" s="419"/>
      <c r="BS30" s="419"/>
      <c r="BT30" s="419"/>
      <c r="BU30" s="420"/>
      <c r="BV30" s="418">
        <v>252697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洞川簡易水道事業特別会計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国民健康保険直診勘定特別会計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栃尾簡易水道事業特別会計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南和広域衛生組合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下水道事業特別会計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奈良広域水質検査センター組合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中央簡易水道事業特別会計</v>
      </c>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奈良県後期高齢者医療広域連合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奈良県広域消防組合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さくら広域衛環境衛生組合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南和広域医療企業団</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523</v>
      </c>
      <c r="D34" s="1184"/>
      <c r="E34" s="1185"/>
      <c r="F34" s="32">
        <v>16.600000000000001</v>
      </c>
      <c r="G34" s="33">
        <v>19.809999999999999</v>
      </c>
      <c r="H34" s="33">
        <v>24.07</v>
      </c>
      <c r="I34" s="33">
        <v>22.32</v>
      </c>
      <c r="J34" s="34">
        <v>17.14</v>
      </c>
      <c r="K34" s="22"/>
      <c r="L34" s="22"/>
      <c r="M34" s="22"/>
      <c r="N34" s="22"/>
      <c r="O34" s="22"/>
      <c r="P34" s="22"/>
    </row>
    <row r="35" spans="1:16" ht="39" customHeight="1" x14ac:dyDescent="0.15">
      <c r="A35" s="22"/>
      <c r="B35" s="35"/>
      <c r="C35" s="1178" t="s">
        <v>524</v>
      </c>
      <c r="D35" s="1179"/>
      <c r="E35" s="1180"/>
      <c r="F35" s="36">
        <v>0.03</v>
      </c>
      <c r="G35" s="37">
        <v>7.0000000000000007E-2</v>
      </c>
      <c r="H35" s="37">
        <v>0.79</v>
      </c>
      <c r="I35" s="37">
        <v>0.81</v>
      </c>
      <c r="J35" s="38">
        <v>1.62</v>
      </c>
      <c r="K35" s="22"/>
      <c r="L35" s="22"/>
      <c r="M35" s="22"/>
      <c r="N35" s="22"/>
      <c r="O35" s="22"/>
      <c r="P35" s="22"/>
    </row>
    <row r="36" spans="1:16" ht="39" customHeight="1" x14ac:dyDescent="0.15">
      <c r="A36" s="22"/>
      <c r="B36" s="35"/>
      <c r="C36" s="1178" t="s">
        <v>525</v>
      </c>
      <c r="D36" s="1179"/>
      <c r="E36" s="1180"/>
      <c r="F36" s="36">
        <v>0.11</v>
      </c>
      <c r="G36" s="37">
        <v>0.1</v>
      </c>
      <c r="H36" s="37">
        <v>1.24</v>
      </c>
      <c r="I36" s="37">
        <v>1.97</v>
      </c>
      <c r="J36" s="38">
        <v>1.38</v>
      </c>
      <c r="K36" s="22"/>
      <c r="L36" s="22"/>
      <c r="M36" s="22"/>
      <c r="N36" s="22"/>
      <c r="O36" s="22"/>
      <c r="P36" s="22"/>
    </row>
    <row r="37" spans="1:16" ht="39" customHeight="1" x14ac:dyDescent="0.15">
      <c r="A37" s="22"/>
      <c r="B37" s="35"/>
      <c r="C37" s="1178" t="s">
        <v>526</v>
      </c>
      <c r="D37" s="1179"/>
      <c r="E37" s="1180"/>
      <c r="F37" s="36">
        <v>0.44</v>
      </c>
      <c r="G37" s="37">
        <v>0.65</v>
      </c>
      <c r="H37" s="37">
        <v>0.59</v>
      </c>
      <c r="I37" s="37">
        <v>0.19</v>
      </c>
      <c r="J37" s="38">
        <v>0.54</v>
      </c>
      <c r="K37" s="22"/>
      <c r="L37" s="22"/>
      <c r="M37" s="22"/>
      <c r="N37" s="22"/>
      <c r="O37" s="22"/>
      <c r="P37" s="22"/>
    </row>
    <row r="38" spans="1:16" ht="39" customHeight="1" x14ac:dyDescent="0.15">
      <c r="A38" s="22"/>
      <c r="B38" s="35"/>
      <c r="C38" s="1178" t="s">
        <v>527</v>
      </c>
      <c r="D38" s="1179"/>
      <c r="E38" s="1180"/>
      <c r="F38" s="36">
        <v>0.1</v>
      </c>
      <c r="G38" s="37">
        <v>0.12</v>
      </c>
      <c r="H38" s="37">
        <v>0.12</v>
      </c>
      <c r="I38" s="37">
        <v>0.15</v>
      </c>
      <c r="J38" s="38">
        <v>0.51</v>
      </c>
      <c r="K38" s="22"/>
      <c r="L38" s="22"/>
      <c r="M38" s="22"/>
      <c r="N38" s="22"/>
      <c r="O38" s="22"/>
      <c r="P38" s="22"/>
    </row>
    <row r="39" spans="1:16" ht="39" customHeight="1" x14ac:dyDescent="0.15">
      <c r="A39" s="22"/>
      <c r="B39" s="35"/>
      <c r="C39" s="1178" t="s">
        <v>528</v>
      </c>
      <c r="D39" s="1179"/>
      <c r="E39" s="1180"/>
      <c r="F39" s="36">
        <v>7.0000000000000007E-2</v>
      </c>
      <c r="G39" s="37">
        <v>7.0000000000000007E-2</v>
      </c>
      <c r="H39" s="37">
        <v>0.16</v>
      </c>
      <c r="I39" s="37">
        <v>0.24</v>
      </c>
      <c r="J39" s="38">
        <v>0.24</v>
      </c>
      <c r="K39" s="22"/>
      <c r="L39" s="22"/>
      <c r="M39" s="22"/>
      <c r="N39" s="22"/>
      <c r="O39" s="22"/>
      <c r="P39" s="22"/>
    </row>
    <row r="40" spans="1:16" ht="39" customHeight="1" x14ac:dyDescent="0.15">
      <c r="A40" s="22"/>
      <c r="B40" s="35"/>
      <c r="C40" s="1178" t="s">
        <v>529</v>
      </c>
      <c r="D40" s="1179"/>
      <c r="E40" s="1180"/>
      <c r="F40" s="36">
        <v>0.1</v>
      </c>
      <c r="G40" s="37">
        <v>0.1</v>
      </c>
      <c r="H40" s="37">
        <v>0.16</v>
      </c>
      <c r="I40" s="37">
        <v>0.12</v>
      </c>
      <c r="J40" s="38">
        <v>0.11</v>
      </c>
      <c r="K40" s="22"/>
      <c r="L40" s="22"/>
      <c r="M40" s="22"/>
      <c r="N40" s="22"/>
      <c r="O40" s="22"/>
      <c r="P40" s="22"/>
    </row>
    <row r="41" spans="1:16" ht="39" customHeight="1" x14ac:dyDescent="0.15">
      <c r="A41" s="22"/>
      <c r="B41" s="35"/>
      <c r="C41" s="1178" t="s">
        <v>530</v>
      </c>
      <c r="D41" s="1179"/>
      <c r="E41" s="1180"/>
      <c r="F41" s="36">
        <v>0.02</v>
      </c>
      <c r="G41" s="37">
        <v>0.02</v>
      </c>
      <c r="H41" s="37">
        <v>0.02</v>
      </c>
      <c r="I41" s="37">
        <v>0.03</v>
      </c>
      <c r="J41" s="38">
        <v>0.04</v>
      </c>
      <c r="K41" s="22"/>
      <c r="L41" s="22"/>
      <c r="M41" s="22"/>
      <c r="N41" s="22"/>
      <c r="O41" s="22"/>
      <c r="P41" s="22"/>
    </row>
    <row r="42" spans="1:16" ht="39" customHeight="1" x14ac:dyDescent="0.15">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532</v>
      </c>
      <c r="D43" s="1182"/>
      <c r="E43" s="1183"/>
      <c r="F43" s="41">
        <v>0</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286</v>
      </c>
      <c r="L45" s="60">
        <v>273</v>
      </c>
      <c r="M45" s="60">
        <v>265</v>
      </c>
      <c r="N45" s="60">
        <v>276</v>
      </c>
      <c r="O45" s="61">
        <v>275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92</v>
      </c>
      <c r="L48" s="64">
        <v>88</v>
      </c>
      <c r="M48" s="64">
        <v>100</v>
      </c>
      <c r="N48" s="64">
        <v>102</v>
      </c>
      <c r="O48" s="65">
        <v>95</v>
      </c>
      <c r="P48" s="48"/>
      <c r="Q48" s="48"/>
      <c r="R48" s="48"/>
      <c r="S48" s="48"/>
      <c r="T48" s="48"/>
      <c r="U48" s="48"/>
    </row>
    <row r="49" spans="1:21" ht="30.75" customHeight="1" x14ac:dyDescent="0.15">
      <c r="A49" s="48"/>
      <c r="B49" s="1196"/>
      <c r="C49" s="1197"/>
      <c r="D49" s="62"/>
      <c r="E49" s="1188" t="s">
        <v>16</v>
      </c>
      <c r="F49" s="1188"/>
      <c r="G49" s="1188"/>
      <c r="H49" s="1188"/>
      <c r="I49" s="1188"/>
      <c r="J49" s="1189"/>
      <c r="K49" s="63">
        <v>6</v>
      </c>
      <c r="L49" s="64">
        <v>9</v>
      </c>
      <c r="M49" s="64">
        <v>9</v>
      </c>
      <c r="N49" s="64">
        <v>9</v>
      </c>
      <c r="O49" s="65">
        <v>13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272</v>
      </c>
      <c r="L52" s="64">
        <v>263</v>
      </c>
      <c r="M52" s="64">
        <v>263</v>
      </c>
      <c r="N52" s="64">
        <v>251</v>
      </c>
      <c r="O52" s="65">
        <v>259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112</v>
      </c>
      <c r="L53" s="69">
        <v>107</v>
      </c>
      <c r="M53" s="69">
        <v>111</v>
      </c>
      <c r="N53" s="69">
        <v>136</v>
      </c>
      <c r="O53" s="70">
        <v>124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2447</v>
      </c>
      <c r="J41" s="83">
        <v>2443</v>
      </c>
      <c r="K41" s="83">
        <v>2556</v>
      </c>
      <c r="L41" s="83">
        <v>2751</v>
      </c>
      <c r="M41" s="84">
        <v>3257</v>
      </c>
    </row>
    <row r="42" spans="2:13" ht="27.75" customHeight="1" x14ac:dyDescent="0.15">
      <c r="B42" s="1204"/>
      <c r="C42" s="1205"/>
      <c r="D42" s="85"/>
      <c r="E42" s="1208" t="s">
        <v>26</v>
      </c>
      <c r="F42" s="1208"/>
      <c r="G42" s="1208"/>
      <c r="H42" s="1209"/>
      <c r="I42" s="86" t="s">
        <v>478</v>
      </c>
      <c r="J42" s="87" t="s">
        <v>478</v>
      </c>
      <c r="K42" s="87" t="s">
        <v>478</v>
      </c>
      <c r="L42" s="87" t="s">
        <v>478</v>
      </c>
      <c r="M42" s="88" t="s">
        <v>478</v>
      </c>
    </row>
    <row r="43" spans="2:13" ht="27.75" customHeight="1" x14ac:dyDescent="0.15">
      <c r="B43" s="1204"/>
      <c r="C43" s="1205"/>
      <c r="D43" s="85"/>
      <c r="E43" s="1208" t="s">
        <v>27</v>
      </c>
      <c r="F43" s="1208"/>
      <c r="G43" s="1208"/>
      <c r="H43" s="1209"/>
      <c r="I43" s="86">
        <v>945</v>
      </c>
      <c r="J43" s="87">
        <v>898</v>
      </c>
      <c r="K43" s="87">
        <v>953</v>
      </c>
      <c r="L43" s="87">
        <v>948</v>
      </c>
      <c r="M43" s="88">
        <v>867</v>
      </c>
    </row>
    <row r="44" spans="2:13" ht="27.75" customHeight="1" x14ac:dyDescent="0.15">
      <c r="B44" s="1204"/>
      <c r="C44" s="1205"/>
      <c r="D44" s="85"/>
      <c r="E44" s="1208" t="s">
        <v>28</v>
      </c>
      <c r="F44" s="1208"/>
      <c r="G44" s="1208"/>
      <c r="H44" s="1209"/>
      <c r="I44" s="86">
        <v>55</v>
      </c>
      <c r="J44" s="87">
        <v>48</v>
      </c>
      <c r="K44" s="87">
        <v>79</v>
      </c>
      <c r="L44" s="87">
        <v>183</v>
      </c>
      <c r="M44" s="88">
        <v>281</v>
      </c>
    </row>
    <row r="45" spans="2:13" ht="27.75" customHeight="1" x14ac:dyDescent="0.15">
      <c r="B45" s="1204"/>
      <c r="C45" s="1205"/>
      <c r="D45" s="85"/>
      <c r="E45" s="1208" t="s">
        <v>29</v>
      </c>
      <c r="F45" s="1208"/>
      <c r="G45" s="1208"/>
      <c r="H45" s="1209"/>
      <c r="I45" s="86">
        <v>588</v>
      </c>
      <c r="J45" s="87">
        <v>495</v>
      </c>
      <c r="K45" s="87">
        <v>512</v>
      </c>
      <c r="L45" s="87">
        <v>462</v>
      </c>
      <c r="M45" s="88">
        <v>439</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1150</v>
      </c>
      <c r="J50" s="87">
        <v>1298</v>
      </c>
      <c r="K50" s="87">
        <v>1326</v>
      </c>
      <c r="L50" s="87">
        <v>1540</v>
      </c>
      <c r="M50" s="88">
        <v>1783</v>
      </c>
    </row>
    <row r="51" spans="2:13" ht="27.75" customHeight="1" x14ac:dyDescent="0.15">
      <c r="B51" s="1204"/>
      <c r="C51" s="1205"/>
      <c r="D51" s="85"/>
      <c r="E51" s="1208" t="s">
        <v>36</v>
      </c>
      <c r="F51" s="1208"/>
      <c r="G51" s="1208"/>
      <c r="H51" s="1209"/>
      <c r="I51" s="86" t="s">
        <v>478</v>
      </c>
      <c r="J51" s="87" t="s">
        <v>478</v>
      </c>
      <c r="K51" s="87">
        <v>25</v>
      </c>
      <c r="L51" s="87" t="s">
        <v>478</v>
      </c>
      <c r="M51" s="88">
        <v>56</v>
      </c>
    </row>
    <row r="52" spans="2:13" ht="27.75" customHeight="1" x14ac:dyDescent="0.15">
      <c r="B52" s="1206"/>
      <c r="C52" s="1207"/>
      <c r="D52" s="85"/>
      <c r="E52" s="1208" t="s">
        <v>37</v>
      </c>
      <c r="F52" s="1208"/>
      <c r="G52" s="1208"/>
      <c r="H52" s="1209"/>
      <c r="I52" s="86">
        <v>2441</v>
      </c>
      <c r="J52" s="87">
        <v>2230</v>
      </c>
      <c r="K52" s="87">
        <v>2353</v>
      </c>
      <c r="L52" s="87">
        <v>2456</v>
      </c>
      <c r="M52" s="88">
        <v>2709</v>
      </c>
    </row>
    <row r="53" spans="2:13" ht="27.75" customHeight="1" thickBot="1" x14ac:dyDescent="0.2">
      <c r="B53" s="1210" t="s">
        <v>21</v>
      </c>
      <c r="C53" s="1211"/>
      <c r="D53" s="92"/>
      <c r="E53" s="1212" t="s">
        <v>38</v>
      </c>
      <c r="F53" s="1212"/>
      <c r="G53" s="1212"/>
      <c r="H53" s="1213"/>
      <c r="I53" s="93">
        <v>445</v>
      </c>
      <c r="J53" s="94">
        <v>356</v>
      </c>
      <c r="K53" s="94">
        <v>394</v>
      </c>
      <c r="L53" s="94">
        <v>347</v>
      </c>
      <c r="M53" s="95">
        <v>297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551</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551</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546</v>
      </c>
      <c r="I42" s="354"/>
      <c r="J42" s="354"/>
      <c r="K42" s="354"/>
      <c r="L42" s="246"/>
      <c r="M42" s="246"/>
      <c r="N42" s="246"/>
      <c r="O42" s="246"/>
    </row>
    <row r="43" spans="2:17" ht="13.5" x14ac:dyDescent="0.15">
      <c r="B43" s="250"/>
      <c r="C43" s="246"/>
      <c r="D43" s="246"/>
      <c r="E43" s="246"/>
      <c r="F43" s="246"/>
      <c r="G43" s="1225"/>
      <c r="H43" s="1226"/>
      <c r="I43" s="1226"/>
      <c r="J43" s="1226"/>
      <c r="K43" s="1226"/>
      <c r="L43" s="1226"/>
      <c r="M43" s="1226"/>
      <c r="N43" s="1226"/>
      <c r="O43" s="1227"/>
    </row>
    <row r="44" spans="2:17" ht="13.5" x14ac:dyDescent="0.15">
      <c r="B44" s="250"/>
      <c r="C44" s="246"/>
      <c r="D44" s="246"/>
      <c r="E44" s="246"/>
      <c r="F44" s="246"/>
      <c r="G44" s="1228"/>
      <c r="H44" s="1229"/>
      <c r="I44" s="1229"/>
      <c r="J44" s="1229"/>
      <c r="K44" s="1229"/>
      <c r="L44" s="1229"/>
      <c r="M44" s="1229"/>
      <c r="N44" s="1229"/>
      <c r="O44" s="1230"/>
    </row>
    <row r="45" spans="2:17" ht="13.5" x14ac:dyDescent="0.15">
      <c r="B45" s="250"/>
      <c r="C45" s="246"/>
      <c r="D45" s="246"/>
      <c r="E45" s="246"/>
      <c r="F45" s="246"/>
      <c r="G45" s="1228"/>
      <c r="H45" s="1229"/>
      <c r="I45" s="1229"/>
      <c r="J45" s="1229"/>
      <c r="K45" s="1229"/>
      <c r="L45" s="1229"/>
      <c r="M45" s="1229"/>
      <c r="N45" s="1229"/>
      <c r="O45" s="1230"/>
    </row>
    <row r="46" spans="2:17" ht="13.5" x14ac:dyDescent="0.15">
      <c r="B46" s="250"/>
      <c r="C46" s="246"/>
      <c r="D46" s="246"/>
      <c r="E46" s="246"/>
      <c r="F46" s="246"/>
      <c r="G46" s="1228"/>
      <c r="H46" s="1229"/>
      <c r="I46" s="1229"/>
      <c r="J46" s="1229"/>
      <c r="K46" s="1229"/>
      <c r="L46" s="1229"/>
      <c r="M46" s="1229"/>
      <c r="N46" s="1229"/>
      <c r="O46" s="1230"/>
    </row>
    <row r="47" spans="2:17" ht="13.5" x14ac:dyDescent="0.15">
      <c r="B47" s="250"/>
      <c r="C47" s="246"/>
      <c r="D47" s="246"/>
      <c r="E47" s="246"/>
      <c r="F47" s="246"/>
      <c r="G47" s="1231"/>
      <c r="H47" s="1232"/>
      <c r="I47" s="1232"/>
      <c r="J47" s="1232"/>
      <c r="K47" s="1232"/>
      <c r="L47" s="1232"/>
      <c r="M47" s="1232"/>
      <c r="N47" s="1232"/>
      <c r="O47" s="1233"/>
    </row>
    <row r="48" spans="2:17" ht="13.5" x14ac:dyDescent="0.15">
      <c r="B48" s="250"/>
      <c r="C48" s="246"/>
      <c r="D48" s="246"/>
      <c r="E48" s="246"/>
      <c r="F48" s="246"/>
      <c r="G48" s="246"/>
      <c r="H48" s="365"/>
      <c r="I48" s="365"/>
      <c r="J48" s="365"/>
    </row>
    <row r="49" spans="1:17" ht="13.5" x14ac:dyDescent="0.15">
      <c r="B49" s="250"/>
      <c r="C49" s="246"/>
      <c r="D49" s="246"/>
      <c r="E49" s="246"/>
      <c r="F49" s="246"/>
      <c r="G49" s="245" t="s">
        <v>549</v>
      </c>
    </row>
    <row r="50" spans="1:17" ht="13.5" x14ac:dyDescent="0.15">
      <c r="B50" s="250"/>
      <c r="C50" s="246"/>
      <c r="D50" s="246"/>
      <c r="E50" s="246"/>
      <c r="F50" s="246"/>
      <c r="G50" s="1234"/>
      <c r="H50" s="1235"/>
      <c r="I50" s="1235"/>
      <c r="J50" s="1236"/>
      <c r="K50" s="347" t="s">
        <v>518</v>
      </c>
      <c r="L50" s="347" t="s">
        <v>519</v>
      </c>
      <c r="M50" s="347" t="s">
        <v>520</v>
      </c>
      <c r="N50" s="347" t="s">
        <v>521</v>
      </c>
      <c r="O50" s="347" t="s">
        <v>522</v>
      </c>
    </row>
    <row r="51" spans="1:17" ht="13.5" x14ac:dyDescent="0.15">
      <c r="B51" s="250"/>
      <c r="C51" s="246"/>
      <c r="D51" s="246"/>
      <c r="E51" s="246"/>
      <c r="F51" s="246"/>
      <c r="G51" s="1237" t="s">
        <v>543</v>
      </c>
      <c r="H51" s="1238"/>
      <c r="I51" s="1243" t="s">
        <v>541</v>
      </c>
      <c r="J51" s="1243"/>
      <c r="K51" s="1255"/>
      <c r="L51" s="1255"/>
      <c r="M51" s="1255"/>
      <c r="N51" s="1255"/>
      <c r="O51" s="1255"/>
    </row>
    <row r="52" spans="1:17" ht="13.5" x14ac:dyDescent="0.15">
      <c r="B52" s="250"/>
      <c r="C52" s="246"/>
      <c r="D52" s="246"/>
      <c r="E52" s="246"/>
      <c r="F52" s="246"/>
      <c r="G52" s="1239"/>
      <c r="H52" s="1240"/>
      <c r="I52" s="1244"/>
      <c r="J52" s="1244"/>
      <c r="K52" s="1221"/>
      <c r="L52" s="1221"/>
      <c r="M52" s="1221"/>
      <c r="N52" s="1221"/>
      <c r="O52" s="1221"/>
    </row>
    <row r="53" spans="1:17" ht="13.5" x14ac:dyDescent="0.15">
      <c r="A53" s="357"/>
      <c r="B53" s="250"/>
      <c r="C53" s="246"/>
      <c r="D53" s="246"/>
      <c r="E53" s="246"/>
      <c r="F53" s="246"/>
      <c r="G53" s="1239"/>
      <c r="H53" s="1240"/>
      <c r="I53" s="1252" t="s">
        <v>548</v>
      </c>
      <c r="J53" s="1252"/>
      <c r="K53" s="1256"/>
      <c r="L53" s="1256"/>
      <c r="M53" s="1256"/>
      <c r="N53" s="1256"/>
      <c r="O53" s="1256"/>
    </row>
    <row r="54" spans="1:17" ht="13.5" x14ac:dyDescent="0.15">
      <c r="A54" s="357"/>
      <c r="B54" s="250"/>
      <c r="C54" s="246"/>
      <c r="D54" s="246"/>
      <c r="E54" s="246"/>
      <c r="F54" s="246"/>
      <c r="G54" s="1241"/>
      <c r="H54" s="1242"/>
      <c r="I54" s="1252"/>
      <c r="J54" s="1252"/>
      <c r="K54" s="1254"/>
      <c r="L54" s="1254"/>
      <c r="M54" s="1254"/>
      <c r="N54" s="1254"/>
      <c r="O54" s="1254"/>
    </row>
    <row r="55" spans="1:17" ht="13.5" x14ac:dyDescent="0.15">
      <c r="A55" s="357"/>
      <c r="B55" s="250"/>
      <c r="C55" s="246"/>
      <c r="D55" s="246"/>
      <c r="E55" s="246"/>
      <c r="F55" s="246"/>
      <c r="G55" s="1246" t="s">
        <v>542</v>
      </c>
      <c r="H55" s="1247"/>
      <c r="I55" s="1252" t="s">
        <v>541</v>
      </c>
      <c r="J55" s="1252"/>
      <c r="K55" s="1255"/>
      <c r="L55" s="1255"/>
      <c r="M55" s="1255"/>
      <c r="N55" s="1255"/>
      <c r="O55" s="1255"/>
    </row>
    <row r="56" spans="1:17" ht="13.5" x14ac:dyDescent="0.15">
      <c r="A56" s="357"/>
      <c r="B56" s="250"/>
      <c r="C56" s="246"/>
      <c r="D56" s="246"/>
      <c r="E56" s="246"/>
      <c r="F56" s="246"/>
      <c r="G56" s="1248"/>
      <c r="H56" s="1249"/>
      <c r="I56" s="1252"/>
      <c r="J56" s="1252"/>
      <c r="K56" s="1221"/>
      <c r="L56" s="1221"/>
      <c r="M56" s="1221"/>
      <c r="N56" s="1221"/>
      <c r="O56" s="1221"/>
    </row>
    <row r="57" spans="1:17" s="357" customFormat="1" ht="13.5" x14ac:dyDescent="0.15">
      <c r="B57" s="358"/>
      <c r="C57" s="354"/>
      <c r="D57" s="354"/>
      <c r="E57" s="354"/>
      <c r="F57" s="354"/>
      <c r="G57" s="1248"/>
      <c r="H57" s="1249"/>
      <c r="I57" s="1223" t="s">
        <v>548</v>
      </c>
      <c r="J57" s="1223"/>
      <c r="K57" s="1256"/>
      <c r="L57" s="1256"/>
      <c r="M57" s="1256"/>
      <c r="N57" s="1256"/>
      <c r="O57" s="1256"/>
      <c r="P57" s="363"/>
      <c r="Q57" s="358"/>
    </row>
    <row r="58" spans="1:17" s="357" customFormat="1" ht="13.5" x14ac:dyDescent="0.15">
      <c r="A58" s="245"/>
      <c r="B58" s="358"/>
      <c r="C58" s="354"/>
      <c r="D58" s="354"/>
      <c r="E58" s="354"/>
      <c r="F58" s="354"/>
      <c r="G58" s="1250"/>
      <c r="H58" s="1251"/>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547</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546</v>
      </c>
      <c r="I64" s="354"/>
      <c r="J64" s="354"/>
      <c r="K64" s="354"/>
      <c r="L64" s="246"/>
      <c r="M64" s="246"/>
      <c r="N64" s="246"/>
      <c r="O64" s="246"/>
    </row>
    <row r="65" spans="2:30" ht="13.5" x14ac:dyDescent="0.15">
      <c r="B65" s="250"/>
      <c r="C65" s="246"/>
      <c r="D65" s="246"/>
      <c r="E65" s="246"/>
      <c r="F65" s="246"/>
      <c r="G65" s="1225" t="s">
        <v>545</v>
      </c>
      <c r="H65" s="1226"/>
      <c r="I65" s="1226"/>
      <c r="J65" s="1226"/>
      <c r="K65" s="1226"/>
      <c r="L65" s="1226"/>
      <c r="M65" s="1226"/>
      <c r="N65" s="1226"/>
      <c r="O65" s="1227"/>
    </row>
    <row r="66" spans="2:30" ht="13.5" x14ac:dyDescent="0.15">
      <c r="B66" s="250"/>
      <c r="C66" s="246"/>
      <c r="D66" s="246"/>
      <c r="E66" s="246"/>
      <c r="F66" s="246"/>
      <c r="G66" s="1228"/>
      <c r="H66" s="1229"/>
      <c r="I66" s="1229"/>
      <c r="J66" s="1229"/>
      <c r="K66" s="1229"/>
      <c r="L66" s="1229"/>
      <c r="M66" s="1229"/>
      <c r="N66" s="1229"/>
      <c r="O66" s="1230"/>
    </row>
    <row r="67" spans="2:30" ht="13.5" x14ac:dyDescent="0.15">
      <c r="B67" s="250"/>
      <c r="C67" s="246"/>
      <c r="D67" s="246"/>
      <c r="E67" s="246"/>
      <c r="F67" s="246"/>
      <c r="G67" s="1228"/>
      <c r="H67" s="1229"/>
      <c r="I67" s="1229"/>
      <c r="J67" s="1229"/>
      <c r="K67" s="1229"/>
      <c r="L67" s="1229"/>
      <c r="M67" s="1229"/>
      <c r="N67" s="1229"/>
      <c r="O67" s="1230"/>
    </row>
    <row r="68" spans="2:30" ht="13.5" x14ac:dyDescent="0.15">
      <c r="B68" s="250"/>
      <c r="C68" s="246"/>
      <c r="D68" s="246"/>
      <c r="E68" s="246"/>
      <c r="F68" s="246"/>
      <c r="G68" s="1228"/>
      <c r="H68" s="1229"/>
      <c r="I68" s="1229"/>
      <c r="J68" s="1229"/>
      <c r="K68" s="1229"/>
      <c r="L68" s="1229"/>
      <c r="M68" s="1229"/>
      <c r="N68" s="1229"/>
      <c r="O68" s="1230"/>
    </row>
    <row r="69" spans="2:30" ht="13.5" x14ac:dyDescent="0.15">
      <c r="B69" s="250"/>
      <c r="C69" s="246"/>
      <c r="D69" s="246"/>
      <c r="E69" s="246"/>
      <c r="F69" s="246"/>
      <c r="G69" s="1231"/>
      <c r="H69" s="1232"/>
      <c r="I69" s="1232"/>
      <c r="J69" s="1232"/>
      <c r="K69" s="1232"/>
      <c r="L69" s="1232"/>
      <c r="M69" s="1232"/>
      <c r="N69" s="1232"/>
      <c r="O69" s="123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544</v>
      </c>
      <c r="I71" s="351"/>
      <c r="J71" s="350"/>
      <c r="K71" s="350"/>
      <c r="L71" s="349"/>
      <c r="M71" s="350"/>
      <c r="N71" s="349"/>
      <c r="O71" s="348"/>
    </row>
    <row r="72" spans="2:30" ht="13.5" x14ac:dyDescent="0.15">
      <c r="B72" s="250"/>
      <c r="C72" s="246"/>
      <c r="D72" s="246"/>
      <c r="E72" s="246"/>
      <c r="F72" s="246"/>
      <c r="G72" s="1234"/>
      <c r="H72" s="1235"/>
      <c r="I72" s="1235"/>
      <c r="J72" s="1236"/>
      <c r="K72" s="347" t="s">
        <v>518</v>
      </c>
      <c r="L72" s="347" t="s">
        <v>519</v>
      </c>
      <c r="M72" s="347" t="s">
        <v>520</v>
      </c>
      <c r="N72" s="347" t="s">
        <v>521</v>
      </c>
      <c r="O72" s="347" t="s">
        <v>522</v>
      </c>
    </row>
    <row r="73" spans="2:30" ht="13.5" x14ac:dyDescent="0.15">
      <c r="B73" s="250"/>
      <c r="C73" s="246"/>
      <c r="D73" s="246"/>
      <c r="E73" s="246"/>
      <c r="F73" s="246"/>
      <c r="G73" s="1237" t="s">
        <v>543</v>
      </c>
      <c r="H73" s="1238"/>
      <c r="I73" s="1243" t="s">
        <v>541</v>
      </c>
      <c r="J73" s="1243"/>
      <c r="K73" s="1245">
        <v>35.6</v>
      </c>
      <c r="L73" s="1245">
        <v>28.6</v>
      </c>
      <c r="M73" s="1221">
        <v>33.5</v>
      </c>
      <c r="N73" s="1221">
        <v>27.3</v>
      </c>
      <c r="O73" s="1221">
        <v>23.9</v>
      </c>
      <c r="S73" s="245">
        <v>9.9</v>
      </c>
    </row>
    <row r="74" spans="2:30" ht="13.5" x14ac:dyDescent="0.15">
      <c r="B74" s="250"/>
      <c r="C74" s="246"/>
      <c r="D74" s="246"/>
      <c r="E74" s="246"/>
      <c r="F74" s="246"/>
      <c r="G74" s="1239"/>
      <c r="H74" s="1240"/>
      <c r="I74" s="1244"/>
      <c r="J74" s="1244"/>
      <c r="K74" s="1245"/>
      <c r="L74" s="1245"/>
      <c r="M74" s="1221"/>
      <c r="N74" s="1221"/>
      <c r="O74" s="1221"/>
    </row>
    <row r="75" spans="2:30" ht="13.5" x14ac:dyDescent="0.15">
      <c r="B75" s="250"/>
      <c r="C75" s="246"/>
      <c r="D75" s="246"/>
      <c r="E75" s="246"/>
      <c r="F75" s="246"/>
      <c r="G75" s="1239"/>
      <c r="H75" s="1240"/>
      <c r="I75" s="1252" t="s">
        <v>540</v>
      </c>
      <c r="J75" s="1252"/>
      <c r="K75" s="1253">
        <v>10.4</v>
      </c>
      <c r="L75" s="1253">
        <v>9.3000000000000007</v>
      </c>
      <c r="M75" s="1253">
        <v>9</v>
      </c>
      <c r="N75" s="1253">
        <v>9.6</v>
      </c>
      <c r="O75" s="1253">
        <v>10</v>
      </c>
      <c r="U75" s="245">
        <v>81.2</v>
      </c>
      <c r="W75" s="245">
        <v>87.2</v>
      </c>
      <c r="Y75" s="245">
        <v>99.8</v>
      </c>
      <c r="AA75" s="245">
        <v>109.5</v>
      </c>
      <c r="AC75" s="245">
        <v>115.2</v>
      </c>
    </row>
    <row r="76" spans="2:30" ht="13.5" x14ac:dyDescent="0.15">
      <c r="B76" s="250"/>
      <c r="C76" s="246"/>
      <c r="D76" s="246"/>
      <c r="E76" s="246"/>
      <c r="F76" s="246"/>
      <c r="G76" s="1241"/>
      <c r="H76" s="1242"/>
      <c r="I76" s="1252"/>
      <c r="J76" s="1252"/>
      <c r="K76" s="1254"/>
      <c r="L76" s="1254"/>
      <c r="M76" s="1254"/>
      <c r="N76" s="1254"/>
      <c r="O76" s="1254"/>
    </row>
    <row r="77" spans="2:30" ht="13.5" x14ac:dyDescent="0.15">
      <c r="B77" s="250"/>
      <c r="C77" s="246"/>
      <c r="D77" s="246"/>
      <c r="E77" s="246"/>
      <c r="F77" s="246"/>
      <c r="G77" s="1246" t="s">
        <v>542</v>
      </c>
      <c r="H77" s="1247"/>
      <c r="I77" s="1252" t="s">
        <v>541</v>
      </c>
      <c r="J77" s="1252"/>
      <c r="K77" s="1245">
        <v>0</v>
      </c>
      <c r="L77" s="1245">
        <v>0</v>
      </c>
      <c r="M77" s="1221">
        <v>0</v>
      </c>
      <c r="N77" s="1221">
        <v>0</v>
      </c>
      <c r="O77" s="1221">
        <v>0</v>
      </c>
      <c r="R77" s="245">
        <v>12.3</v>
      </c>
      <c r="T77" s="245">
        <v>11.1</v>
      </c>
    </row>
    <row r="78" spans="2:30" ht="13.5" x14ac:dyDescent="0.15">
      <c r="B78" s="250"/>
      <c r="C78" s="246"/>
      <c r="D78" s="246"/>
      <c r="E78" s="246"/>
      <c r="F78" s="246"/>
      <c r="G78" s="1248"/>
      <c r="H78" s="1249"/>
      <c r="I78" s="1252"/>
      <c r="J78" s="1252"/>
      <c r="K78" s="1245"/>
      <c r="L78" s="1245"/>
      <c r="M78" s="1221"/>
      <c r="N78" s="1221"/>
      <c r="O78" s="1221"/>
    </row>
    <row r="79" spans="2:30" ht="13.5" x14ac:dyDescent="0.15">
      <c r="B79" s="250"/>
      <c r="C79" s="246"/>
      <c r="D79" s="246"/>
      <c r="E79" s="246"/>
      <c r="F79" s="246"/>
      <c r="G79" s="1248"/>
      <c r="H79" s="1249"/>
      <c r="I79" s="1222" t="s">
        <v>540</v>
      </c>
      <c r="J79" s="1223"/>
      <c r="K79" s="1224">
        <v>9.6999999999999993</v>
      </c>
      <c r="L79" s="1224">
        <v>8.6</v>
      </c>
      <c r="M79" s="1224">
        <v>7.7</v>
      </c>
      <c r="N79" s="1224">
        <v>6.4</v>
      </c>
      <c r="O79" s="1224">
        <v>6.9</v>
      </c>
      <c r="V79" s="245">
        <v>53.5</v>
      </c>
      <c r="X79" s="245">
        <v>48.2</v>
      </c>
      <c r="Z79" s="245">
        <v>34.200000000000003</v>
      </c>
      <c r="AB79" s="245">
        <v>30.3</v>
      </c>
      <c r="AD79" s="245">
        <v>28.9</v>
      </c>
    </row>
    <row r="80" spans="2:30" ht="13.5" x14ac:dyDescent="0.15">
      <c r="B80" s="250"/>
      <c r="C80" s="246"/>
      <c r="D80" s="246"/>
      <c r="E80" s="246"/>
      <c r="F80" s="246"/>
      <c r="G80" s="1250"/>
      <c r="H80" s="1251"/>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245865</v>
      </c>
      <c r="E3" s="118"/>
      <c r="F3" s="119">
        <v>185018</v>
      </c>
      <c r="G3" s="120"/>
      <c r="H3" s="121"/>
    </row>
    <row r="4" spans="1:8" x14ac:dyDescent="0.15">
      <c r="A4" s="122"/>
      <c r="B4" s="123"/>
      <c r="C4" s="124"/>
      <c r="D4" s="125">
        <v>159203</v>
      </c>
      <c r="E4" s="126"/>
      <c r="F4" s="127">
        <v>95064</v>
      </c>
      <c r="G4" s="128"/>
      <c r="H4" s="129"/>
    </row>
    <row r="5" spans="1:8" x14ac:dyDescent="0.15">
      <c r="A5" s="110" t="s">
        <v>512</v>
      </c>
      <c r="B5" s="115"/>
      <c r="C5" s="116"/>
      <c r="D5" s="117">
        <v>229484</v>
      </c>
      <c r="E5" s="118"/>
      <c r="F5" s="119">
        <v>238802</v>
      </c>
      <c r="G5" s="120"/>
      <c r="H5" s="121"/>
    </row>
    <row r="6" spans="1:8" x14ac:dyDescent="0.15">
      <c r="A6" s="122"/>
      <c r="B6" s="123"/>
      <c r="C6" s="124"/>
      <c r="D6" s="125">
        <v>130937</v>
      </c>
      <c r="E6" s="126"/>
      <c r="F6" s="127">
        <v>128562</v>
      </c>
      <c r="G6" s="128"/>
      <c r="H6" s="129"/>
    </row>
    <row r="7" spans="1:8" x14ac:dyDescent="0.15">
      <c r="A7" s="110" t="s">
        <v>513</v>
      </c>
      <c r="B7" s="115"/>
      <c r="C7" s="116"/>
      <c r="D7" s="117">
        <v>261552</v>
      </c>
      <c r="E7" s="118"/>
      <c r="F7" s="119">
        <v>288550</v>
      </c>
      <c r="G7" s="120"/>
      <c r="H7" s="121"/>
    </row>
    <row r="8" spans="1:8" x14ac:dyDescent="0.15">
      <c r="A8" s="122"/>
      <c r="B8" s="123"/>
      <c r="C8" s="124"/>
      <c r="D8" s="125">
        <v>144213</v>
      </c>
      <c r="E8" s="126"/>
      <c r="F8" s="127">
        <v>141525</v>
      </c>
      <c r="G8" s="128"/>
      <c r="H8" s="129"/>
    </row>
    <row r="9" spans="1:8" x14ac:dyDescent="0.15">
      <c r="A9" s="110" t="s">
        <v>514</v>
      </c>
      <c r="B9" s="115"/>
      <c r="C9" s="116"/>
      <c r="D9" s="117">
        <v>226551</v>
      </c>
      <c r="E9" s="118"/>
      <c r="F9" s="119">
        <v>287914</v>
      </c>
      <c r="G9" s="120"/>
      <c r="H9" s="121"/>
    </row>
    <row r="10" spans="1:8" x14ac:dyDescent="0.15">
      <c r="A10" s="122"/>
      <c r="B10" s="123"/>
      <c r="C10" s="124"/>
      <c r="D10" s="125">
        <v>161295</v>
      </c>
      <c r="E10" s="126"/>
      <c r="F10" s="127">
        <v>146531</v>
      </c>
      <c r="G10" s="128"/>
      <c r="H10" s="129"/>
    </row>
    <row r="11" spans="1:8" x14ac:dyDescent="0.15">
      <c r="A11" s="110" t="s">
        <v>515</v>
      </c>
      <c r="B11" s="115"/>
      <c r="C11" s="116"/>
      <c r="D11" s="117">
        <v>618912</v>
      </c>
      <c r="E11" s="118"/>
      <c r="F11" s="119">
        <v>310300</v>
      </c>
      <c r="G11" s="120"/>
      <c r="H11" s="121"/>
    </row>
    <row r="12" spans="1:8" x14ac:dyDescent="0.15">
      <c r="A12" s="122"/>
      <c r="B12" s="123"/>
      <c r="C12" s="130"/>
      <c r="D12" s="125">
        <v>258631</v>
      </c>
      <c r="E12" s="126"/>
      <c r="F12" s="127">
        <v>157576</v>
      </c>
      <c r="G12" s="128"/>
      <c r="H12" s="129"/>
    </row>
    <row r="13" spans="1:8" x14ac:dyDescent="0.15">
      <c r="A13" s="110"/>
      <c r="B13" s="115"/>
      <c r="C13" s="131"/>
      <c r="D13" s="132">
        <v>316473</v>
      </c>
      <c r="E13" s="133"/>
      <c r="F13" s="134">
        <v>262117</v>
      </c>
      <c r="G13" s="135"/>
      <c r="H13" s="121"/>
    </row>
    <row r="14" spans="1:8" x14ac:dyDescent="0.15">
      <c r="A14" s="122"/>
      <c r="B14" s="123"/>
      <c r="C14" s="124"/>
      <c r="D14" s="125">
        <v>170856</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16.600000000000001</v>
      </c>
      <c r="C19" s="136">
        <f>ROUND(VALUE(SUBSTITUTE(実質収支比率等に係る経年分析!G$48,"▲","-")),2)</f>
        <v>19.809999999999999</v>
      </c>
      <c r="D19" s="136">
        <f>ROUND(VALUE(SUBSTITUTE(実質収支比率等に係る経年分析!H$48,"▲","-")),2)</f>
        <v>24.07</v>
      </c>
      <c r="E19" s="136">
        <f>ROUND(VALUE(SUBSTITUTE(実質収支比率等に係る経年分析!I$48,"▲","-")),2)</f>
        <v>22.33</v>
      </c>
      <c r="F19" s="136">
        <f>ROUND(VALUE(SUBSTITUTE(実質収支比率等に係る経年分析!J$48,"▲","-")),2)</f>
        <v>17.14</v>
      </c>
    </row>
    <row r="20" spans="1:11" x14ac:dyDescent="0.15">
      <c r="A20" s="136" t="s">
        <v>43</v>
      </c>
      <c r="B20" s="136">
        <f>ROUND(VALUE(SUBSTITUTE(実質収支比率等に係る経年分析!F$47,"▲","-")),2)</f>
        <v>42.8</v>
      </c>
      <c r="C20" s="136">
        <f>ROUND(VALUE(SUBSTITUTE(実質収支比率等に係る経年分析!G$47,"▲","-")),2)</f>
        <v>53.19</v>
      </c>
      <c r="D20" s="136">
        <f>ROUND(VALUE(SUBSTITUTE(実質収支比率等に係る経年分析!H$47,"▲","-")),2)</f>
        <v>57.97</v>
      </c>
      <c r="E20" s="136">
        <f>ROUND(VALUE(SUBSTITUTE(実質収支比率等に係る経年分析!I$47,"▲","-")),2)</f>
        <v>68.95</v>
      </c>
      <c r="F20" s="136">
        <f>ROUND(VALUE(SUBSTITUTE(実質収支比率等に係る経年分析!J$47,"▲","-")),2)</f>
        <v>83.56</v>
      </c>
    </row>
    <row r="21" spans="1:11" x14ac:dyDescent="0.15">
      <c r="A21" s="136" t="s">
        <v>44</v>
      </c>
      <c r="B21" s="136">
        <f>IF(ISNUMBER(VALUE(SUBSTITUTE(実質収支比率等に係る経年分析!F$49,"▲","-"))),ROUND(VALUE(SUBSTITUTE(実質収支比率等に係る経年分析!F$49,"▲","-")),2),NA())</f>
        <v>6.69</v>
      </c>
      <c r="C21" s="136">
        <f>IF(ISNUMBER(VALUE(SUBSTITUTE(実質収支比率等に係る経年分析!G$49,"▲","-"))),ROUND(VALUE(SUBSTITUTE(実質収支比率等に係る経年分析!G$49,"▲","-")),2),NA())</f>
        <v>13.06</v>
      </c>
      <c r="D21" s="136">
        <f>IF(ISNUMBER(VALUE(SUBSTITUTE(実質収支比率等に係る経年分析!H$49,"▲","-"))),ROUND(VALUE(SUBSTITUTE(実質収支比率等に係る経年分析!H$49,"▲","-")),2),NA())</f>
        <v>5.48</v>
      </c>
      <c r="E21" s="136">
        <f>IF(ISNUMBER(VALUE(SUBSTITUTE(実質収支比率等に係る経年分析!I$49,"▲","-"))),ROUND(VALUE(SUBSTITUTE(実質収支比率等に係る経年分析!I$49,"▲","-")),2),NA())</f>
        <v>13.78</v>
      </c>
      <c r="F21" s="136">
        <f>IF(ISNUMBER(VALUE(SUBSTITUTE(実質収支比率等に係る経年分析!J$49,"▲","-"))),ROUND(VALUE(SUBSTITUTE(実質収支比率等に係る経年分析!J$49,"▲","-")),2),NA())</f>
        <v>7.94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栃尾簡易水道事業特別会計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国民健康保険直診勘定特別会計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中央簡易水道事業特別会計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0.51</v>
      </c>
    </row>
    <row r="33" spans="1:16" x14ac:dyDescent="0.15">
      <c r="A33" s="137" t="str">
        <f>IF(連結実質赤字比率に係る赤字・黒字の構成分析!C$37="",NA(),連結実質赤字比率に係る赤字・黒字の構成分析!C$37)</f>
        <v>洞川簡易水道事業特別会計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0.54</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1.38</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7.0000000000000007E-2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16.600000000000001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19.809999999999999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24.07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17.14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272</v>
      </c>
      <c r="E42" s="138"/>
      <c r="F42" s="138"/>
      <c r="G42" s="138">
        <f>'実質公債費比率（分子）の構造'!L$52</f>
        <v>263</v>
      </c>
      <c r="H42" s="138"/>
      <c r="I42" s="138"/>
      <c r="J42" s="138">
        <f>'実質公債費比率（分子）の構造'!M$52</f>
        <v>263</v>
      </c>
      <c r="K42" s="138"/>
      <c r="L42" s="138"/>
      <c r="M42" s="138">
        <f>'実質公債費比率（分子）の構造'!N$52</f>
        <v>251</v>
      </c>
      <c r="N42" s="138"/>
      <c r="O42" s="138"/>
      <c r="P42" s="138">
        <f>'実質公債費比率（分子）の構造'!O$52</f>
        <v>259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v>
      </c>
      <c r="C45" s="138"/>
      <c r="D45" s="138"/>
      <c r="E45" s="138">
        <f>'実質公債費比率（分子）の構造'!L$49</f>
        <v>9</v>
      </c>
      <c r="F45" s="138"/>
      <c r="G45" s="138"/>
      <c r="H45" s="138">
        <f>'実質公債費比率（分子）の構造'!M$49</f>
        <v>9</v>
      </c>
      <c r="I45" s="138"/>
      <c r="J45" s="138"/>
      <c r="K45" s="138">
        <f>'実質公債費比率（分子）の構造'!N$49</f>
        <v>9</v>
      </c>
      <c r="L45" s="138"/>
      <c r="M45" s="138"/>
      <c r="N45" s="138">
        <f>'実質公債費比率（分子）の構造'!O$49</f>
        <v>13</v>
      </c>
      <c r="O45" s="138"/>
      <c r="P45" s="138"/>
    </row>
    <row r="46" spans="1:16" x14ac:dyDescent="0.15">
      <c r="A46" s="138" t="s">
        <v>55</v>
      </c>
      <c r="B46" s="138">
        <f>'実質公債費比率（分子）の構造'!K$48</f>
        <v>92</v>
      </c>
      <c r="C46" s="138"/>
      <c r="D46" s="138"/>
      <c r="E46" s="138">
        <f>'実質公債費比率（分子）の構造'!L$48</f>
        <v>88</v>
      </c>
      <c r="F46" s="138"/>
      <c r="G46" s="138"/>
      <c r="H46" s="138">
        <f>'実質公債費比率（分子）の構造'!M$48</f>
        <v>100</v>
      </c>
      <c r="I46" s="138"/>
      <c r="J46" s="138"/>
      <c r="K46" s="138">
        <f>'実質公債費比率（分子）の構造'!N$48</f>
        <v>102</v>
      </c>
      <c r="L46" s="138"/>
      <c r="M46" s="138"/>
      <c r="N46" s="138">
        <f>'実質公債費比率（分子）の構造'!O$48</f>
        <v>95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286</v>
      </c>
      <c r="C49" s="138"/>
      <c r="D49" s="138"/>
      <c r="E49" s="138">
        <f>'実質公債費比率（分子）の構造'!L$45</f>
        <v>273</v>
      </c>
      <c r="F49" s="138"/>
      <c r="G49" s="138"/>
      <c r="H49" s="138">
        <f>'実質公債費比率（分子）の構造'!M$45</f>
        <v>265</v>
      </c>
      <c r="I49" s="138"/>
      <c r="J49" s="138"/>
      <c r="K49" s="138">
        <f>'実質公債費比率（分子）の構造'!N$45</f>
        <v>276</v>
      </c>
      <c r="L49" s="138"/>
      <c r="M49" s="138"/>
      <c r="N49" s="138">
        <f>'実質公債費比率（分子）の構造'!O$45</f>
        <v>275</v>
      </c>
      <c r="O49" s="138"/>
      <c r="P49" s="138"/>
    </row>
    <row r="50" spans="1:16" x14ac:dyDescent="0.15">
      <c r="A50" s="138" t="s">
        <v>59</v>
      </c>
      <c r="B50" s="138" t="e">
        <f>NA()</f>
        <v>#N/A</v>
      </c>
      <c r="C50" s="138">
        <f>IF(ISNUMBER('実質公債費比率（分子）の構造'!K$53),'実質公債費比率（分子）の構造'!K$53,NA())</f>
        <v>112</v>
      </c>
      <c r="D50" s="138" t="e">
        <f>NA()</f>
        <v>#N/A</v>
      </c>
      <c r="E50" s="138" t="e">
        <f>NA()</f>
        <v>#N/A</v>
      </c>
      <c r="F50" s="138">
        <f>IF(ISNUMBER('実質公債費比率（分子）の構造'!L$53),'実質公債費比率（分子）の構造'!L$53,NA())</f>
        <v>107</v>
      </c>
      <c r="G50" s="138" t="e">
        <f>NA()</f>
        <v>#N/A</v>
      </c>
      <c r="H50" s="138" t="e">
        <f>NA()</f>
        <v>#N/A</v>
      </c>
      <c r="I50" s="138">
        <f>IF(ISNUMBER('実質公債費比率（分子）の構造'!M$53),'実質公債費比率（分子）の構造'!M$53,NA())</f>
        <v>111</v>
      </c>
      <c r="J50" s="138" t="e">
        <f>NA()</f>
        <v>#N/A</v>
      </c>
      <c r="K50" s="138" t="e">
        <f>NA()</f>
        <v>#N/A</v>
      </c>
      <c r="L50" s="138">
        <f>IF(ISNUMBER('実質公債費比率（分子）の構造'!N$53),'実質公債費比率（分子）の構造'!N$53,NA())</f>
        <v>136</v>
      </c>
      <c r="M50" s="138" t="e">
        <f>NA()</f>
        <v>#N/A</v>
      </c>
      <c r="N50" s="138" t="e">
        <f>NA()</f>
        <v>#N/A</v>
      </c>
      <c r="O50" s="138">
        <f>IF(ISNUMBER('実質公債費比率（分子）の構造'!O$53),'実質公債費比率（分子）の構造'!O$53,NA())</f>
        <v>124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2441</v>
      </c>
      <c r="E56" s="137"/>
      <c r="F56" s="137"/>
      <c r="G56" s="137">
        <f>'将来負担比率（分子）の構造'!J$52</f>
        <v>2230</v>
      </c>
      <c r="H56" s="137"/>
      <c r="I56" s="137"/>
      <c r="J56" s="137">
        <f>'将来負担比率（分子）の構造'!K$52</f>
        <v>2353</v>
      </c>
      <c r="K56" s="137"/>
      <c r="L56" s="137"/>
      <c r="M56" s="137">
        <f>'将来負担比率（分子）の構造'!L$52</f>
        <v>2456</v>
      </c>
      <c r="N56" s="137"/>
      <c r="O56" s="137"/>
      <c r="P56" s="137">
        <f>'将来負担比率（分子）の構造'!M$52</f>
        <v>2709</v>
      </c>
    </row>
    <row r="57" spans="1:16" x14ac:dyDescent="0.15">
      <c r="A57" s="137" t="s">
        <v>36</v>
      </c>
      <c r="B57" s="137"/>
      <c r="C57" s="137"/>
      <c r="D57" s="137" t="str">
        <f>'将来負担比率（分子）の構造'!I$51</f>
        <v>-</v>
      </c>
      <c r="E57" s="137"/>
      <c r="F57" s="137"/>
      <c r="G57" s="137" t="str">
        <f>'将来負担比率（分子）の構造'!J$51</f>
        <v>-</v>
      </c>
      <c r="H57" s="137"/>
      <c r="I57" s="137"/>
      <c r="J57" s="137">
        <f>'将来負担比率（分子）の構造'!K$51</f>
        <v>25</v>
      </c>
      <c r="K57" s="137"/>
      <c r="L57" s="137"/>
      <c r="M57" s="137" t="str">
        <f>'将来負担比率（分子）の構造'!L$51</f>
        <v>-</v>
      </c>
      <c r="N57" s="137"/>
      <c r="O57" s="137"/>
      <c r="P57" s="137">
        <f>'将来負担比率（分子）の構造'!M$51</f>
        <v>56</v>
      </c>
    </row>
    <row r="58" spans="1:16" x14ac:dyDescent="0.15">
      <c r="A58" s="137" t="s">
        <v>35</v>
      </c>
      <c r="B58" s="137"/>
      <c r="C58" s="137"/>
      <c r="D58" s="137">
        <f>'将来負担比率（分子）の構造'!I$50</f>
        <v>1150</v>
      </c>
      <c r="E58" s="137"/>
      <c r="F58" s="137"/>
      <c r="G58" s="137">
        <f>'将来負担比率（分子）の構造'!J$50</f>
        <v>1298</v>
      </c>
      <c r="H58" s="137"/>
      <c r="I58" s="137"/>
      <c r="J58" s="137">
        <f>'将来負担比率（分子）の構造'!K$50</f>
        <v>1326</v>
      </c>
      <c r="K58" s="137"/>
      <c r="L58" s="137"/>
      <c r="M58" s="137">
        <f>'将来負担比率（分子）の構造'!L$50</f>
        <v>1540</v>
      </c>
      <c r="N58" s="137"/>
      <c r="O58" s="137"/>
      <c r="P58" s="137">
        <f>'将来負担比率（分子）の構造'!M$50</f>
        <v>1783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588</v>
      </c>
      <c r="C62" s="137"/>
      <c r="D62" s="137"/>
      <c r="E62" s="137">
        <f>'将来負担比率（分子）の構造'!J$45</f>
        <v>495</v>
      </c>
      <c r="F62" s="137"/>
      <c r="G62" s="137"/>
      <c r="H62" s="137">
        <f>'将来負担比率（分子）の構造'!K$45</f>
        <v>512</v>
      </c>
      <c r="I62" s="137"/>
      <c r="J62" s="137"/>
      <c r="K62" s="137">
        <f>'将来負担比率（分子）の構造'!L$45</f>
        <v>462</v>
      </c>
      <c r="L62" s="137"/>
      <c r="M62" s="137"/>
      <c r="N62" s="137">
        <f>'将来負担比率（分子）の構造'!M$45</f>
        <v>439</v>
      </c>
      <c r="O62" s="137"/>
      <c r="P62" s="137"/>
    </row>
    <row r="63" spans="1:16" x14ac:dyDescent="0.15">
      <c r="A63" s="137" t="s">
        <v>28</v>
      </c>
      <c r="B63" s="137">
        <f>'将来負担比率（分子）の構造'!I$44</f>
        <v>55</v>
      </c>
      <c r="C63" s="137"/>
      <c r="D63" s="137"/>
      <c r="E63" s="137">
        <f>'将来負担比率（分子）の構造'!J$44</f>
        <v>48</v>
      </c>
      <c r="F63" s="137"/>
      <c r="G63" s="137"/>
      <c r="H63" s="137">
        <f>'将来負担比率（分子）の構造'!K$44</f>
        <v>79</v>
      </c>
      <c r="I63" s="137"/>
      <c r="J63" s="137"/>
      <c r="K63" s="137">
        <f>'将来負担比率（分子）の構造'!L$44</f>
        <v>183</v>
      </c>
      <c r="L63" s="137"/>
      <c r="M63" s="137"/>
      <c r="N63" s="137">
        <f>'将来負担比率（分子）の構造'!M$44</f>
        <v>281</v>
      </c>
      <c r="O63" s="137"/>
      <c r="P63" s="137"/>
    </row>
    <row r="64" spans="1:16" x14ac:dyDescent="0.15">
      <c r="A64" s="137" t="s">
        <v>27</v>
      </c>
      <c r="B64" s="137">
        <f>'将来負担比率（分子）の構造'!I$43</f>
        <v>945</v>
      </c>
      <c r="C64" s="137"/>
      <c r="D64" s="137"/>
      <c r="E64" s="137">
        <f>'将来負担比率（分子）の構造'!J$43</f>
        <v>898</v>
      </c>
      <c r="F64" s="137"/>
      <c r="G64" s="137"/>
      <c r="H64" s="137">
        <f>'将来負担比率（分子）の構造'!K$43</f>
        <v>953</v>
      </c>
      <c r="I64" s="137"/>
      <c r="J64" s="137"/>
      <c r="K64" s="137">
        <f>'将来負担比率（分子）の構造'!L$43</f>
        <v>948</v>
      </c>
      <c r="L64" s="137"/>
      <c r="M64" s="137"/>
      <c r="N64" s="137">
        <f>'将来負担比率（分子）の構造'!M$43</f>
        <v>867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2447</v>
      </c>
      <c r="C66" s="137"/>
      <c r="D66" s="137"/>
      <c r="E66" s="137">
        <f>'将来負担比率（分子）の構造'!J$41</f>
        <v>2443</v>
      </c>
      <c r="F66" s="137"/>
      <c r="G66" s="137"/>
      <c r="H66" s="137">
        <f>'将来負担比率（分子）の構造'!K$41</f>
        <v>2556</v>
      </c>
      <c r="I66" s="137"/>
      <c r="J66" s="137"/>
      <c r="K66" s="137">
        <f>'将来負担比率（分子）の構造'!L$41</f>
        <v>2751</v>
      </c>
      <c r="L66" s="137"/>
      <c r="M66" s="137"/>
      <c r="N66" s="137">
        <f>'将来負担比率（分子）の構造'!M$41</f>
        <v>3257</v>
      </c>
      <c r="O66" s="137"/>
      <c r="P66" s="137"/>
    </row>
    <row r="67" spans="1:16" x14ac:dyDescent="0.15">
      <c r="A67" s="137" t="s">
        <v>63</v>
      </c>
      <c r="B67" s="137" t="e">
        <f>NA()</f>
        <v>#N/A</v>
      </c>
      <c r="C67" s="137">
        <f>IF(ISNUMBER('将来負担比率（分子）の構造'!I$53), IF('将来負担比率（分子）の構造'!I$53 &lt; 0, 0, '将来負担比率（分子）の構造'!I$53), NA())</f>
        <v>445</v>
      </c>
      <c r="D67" s="137" t="e">
        <f>NA()</f>
        <v>#N/A</v>
      </c>
      <c r="E67" s="137" t="e">
        <f>NA()</f>
        <v>#N/A</v>
      </c>
      <c r="F67" s="137">
        <f>IF(ISNUMBER('将来負担比率（分子）の構造'!J$53), IF('将来負担比率（分子）の構造'!J$53 &lt; 0, 0, '将来負担比率（分子）の構造'!J$53), NA())</f>
        <v>356</v>
      </c>
      <c r="G67" s="137" t="e">
        <f>NA()</f>
        <v>#N/A</v>
      </c>
      <c r="H67" s="137" t="e">
        <f>NA()</f>
        <v>#N/A</v>
      </c>
      <c r="I67" s="137">
        <f>IF(ISNUMBER('将来負担比率（分子）の構造'!K$53), IF('将来負担比率（分子）の構造'!K$53 &lt; 0, 0, '将来負担比率（分子）の構造'!K$53), NA())</f>
        <v>394</v>
      </c>
      <c r="J67" s="137" t="e">
        <f>NA()</f>
        <v>#N/A</v>
      </c>
      <c r="K67" s="137" t="e">
        <f>NA()</f>
        <v>#N/A</v>
      </c>
      <c r="L67" s="137">
        <f>IF(ISNUMBER('将来負担比率（分子）の構造'!L$53), IF('将来負担比率（分子）の構造'!L$53 &lt; 0, 0, '将来負担比率（分子）の構造'!L$53), NA())</f>
        <v>347</v>
      </c>
      <c r="M67" s="137" t="e">
        <f>NA()</f>
        <v>#N/A</v>
      </c>
      <c r="N67" s="137" t="e">
        <f>NA()</f>
        <v>#N/A</v>
      </c>
      <c r="O67" s="137">
        <f>IF(ISNUMBER('将来負担比率（分子）の構造'!M$53), IF('将来負担比率（分子）の構造'!M$53 &lt; 0, 0, '将来負担比率（分子）の構造'!M$53), NA())</f>
        <v>297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5" t="s">
        <v>207</v>
      </c>
      <c r="C5" s="706"/>
      <c r="D5" s="706"/>
      <c r="E5" s="706"/>
      <c r="F5" s="706"/>
      <c r="G5" s="706"/>
      <c r="H5" s="706"/>
      <c r="I5" s="706"/>
      <c r="J5" s="706"/>
      <c r="K5" s="706"/>
      <c r="L5" s="706"/>
      <c r="M5" s="706"/>
      <c r="N5" s="706"/>
      <c r="O5" s="706"/>
      <c r="P5" s="706"/>
      <c r="Q5" s="707"/>
      <c r="R5" s="670">
        <v>175900</v>
      </c>
      <c r="S5" s="671"/>
      <c r="T5" s="671"/>
      <c r="U5" s="671"/>
      <c r="V5" s="671"/>
      <c r="W5" s="671"/>
      <c r="X5" s="671"/>
      <c r="Y5" s="718"/>
      <c r="Z5" s="731">
        <v>5.3</v>
      </c>
      <c r="AA5" s="731"/>
      <c r="AB5" s="731"/>
      <c r="AC5" s="731"/>
      <c r="AD5" s="732">
        <v>175900</v>
      </c>
      <c r="AE5" s="732"/>
      <c r="AF5" s="732"/>
      <c r="AG5" s="732"/>
      <c r="AH5" s="732"/>
      <c r="AI5" s="732"/>
      <c r="AJ5" s="732"/>
      <c r="AK5" s="732"/>
      <c r="AL5" s="719">
        <v>12.6</v>
      </c>
      <c r="AM5" s="688"/>
      <c r="AN5" s="688"/>
      <c r="AO5" s="720"/>
      <c r="AP5" s="705" t="s">
        <v>208</v>
      </c>
      <c r="AQ5" s="706"/>
      <c r="AR5" s="706"/>
      <c r="AS5" s="706"/>
      <c r="AT5" s="706"/>
      <c r="AU5" s="706"/>
      <c r="AV5" s="706"/>
      <c r="AW5" s="706"/>
      <c r="AX5" s="706"/>
      <c r="AY5" s="706"/>
      <c r="AZ5" s="706"/>
      <c r="BA5" s="706"/>
      <c r="BB5" s="706"/>
      <c r="BC5" s="706"/>
      <c r="BD5" s="706"/>
      <c r="BE5" s="706"/>
      <c r="BF5" s="707"/>
      <c r="BG5" s="620">
        <v>165421</v>
      </c>
      <c r="BH5" s="621"/>
      <c r="BI5" s="621"/>
      <c r="BJ5" s="621"/>
      <c r="BK5" s="621"/>
      <c r="BL5" s="621"/>
      <c r="BM5" s="621"/>
      <c r="BN5" s="622"/>
      <c r="BO5" s="673">
        <v>94</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12684</v>
      </c>
      <c r="S6" s="621"/>
      <c r="T6" s="621"/>
      <c r="U6" s="621"/>
      <c r="V6" s="621"/>
      <c r="W6" s="621"/>
      <c r="X6" s="621"/>
      <c r="Y6" s="622"/>
      <c r="Z6" s="673">
        <v>0.4</v>
      </c>
      <c r="AA6" s="673"/>
      <c r="AB6" s="673"/>
      <c r="AC6" s="673"/>
      <c r="AD6" s="674">
        <v>12684</v>
      </c>
      <c r="AE6" s="674"/>
      <c r="AF6" s="674"/>
      <c r="AG6" s="674"/>
      <c r="AH6" s="674"/>
      <c r="AI6" s="674"/>
      <c r="AJ6" s="674"/>
      <c r="AK6" s="674"/>
      <c r="AL6" s="643">
        <v>0.9</v>
      </c>
      <c r="AM6" s="675"/>
      <c r="AN6" s="675"/>
      <c r="AO6" s="676"/>
      <c r="AP6" s="617" t="s">
        <v>214</v>
      </c>
      <c r="AQ6" s="618"/>
      <c r="AR6" s="618"/>
      <c r="AS6" s="618"/>
      <c r="AT6" s="618"/>
      <c r="AU6" s="618"/>
      <c r="AV6" s="618"/>
      <c r="AW6" s="618"/>
      <c r="AX6" s="618"/>
      <c r="AY6" s="618"/>
      <c r="AZ6" s="618"/>
      <c r="BA6" s="618"/>
      <c r="BB6" s="618"/>
      <c r="BC6" s="618"/>
      <c r="BD6" s="618"/>
      <c r="BE6" s="618"/>
      <c r="BF6" s="619"/>
      <c r="BG6" s="620">
        <v>165421</v>
      </c>
      <c r="BH6" s="621"/>
      <c r="BI6" s="621"/>
      <c r="BJ6" s="621"/>
      <c r="BK6" s="621"/>
      <c r="BL6" s="621"/>
      <c r="BM6" s="621"/>
      <c r="BN6" s="622"/>
      <c r="BO6" s="673">
        <v>94</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42587</v>
      </c>
      <c r="CS6" s="621"/>
      <c r="CT6" s="621"/>
      <c r="CU6" s="621"/>
      <c r="CV6" s="621"/>
      <c r="CW6" s="621"/>
      <c r="CX6" s="621"/>
      <c r="CY6" s="622"/>
      <c r="CZ6" s="673">
        <v>1.4</v>
      </c>
      <c r="DA6" s="673"/>
      <c r="DB6" s="673"/>
      <c r="DC6" s="673"/>
      <c r="DD6" s="626" t="s">
        <v>209</v>
      </c>
      <c r="DE6" s="621"/>
      <c r="DF6" s="621"/>
      <c r="DG6" s="621"/>
      <c r="DH6" s="621"/>
      <c r="DI6" s="621"/>
      <c r="DJ6" s="621"/>
      <c r="DK6" s="621"/>
      <c r="DL6" s="621"/>
      <c r="DM6" s="621"/>
      <c r="DN6" s="621"/>
      <c r="DO6" s="621"/>
      <c r="DP6" s="622"/>
      <c r="DQ6" s="626">
        <v>42587</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205</v>
      </c>
      <c r="S7" s="621"/>
      <c r="T7" s="621"/>
      <c r="U7" s="621"/>
      <c r="V7" s="621"/>
      <c r="W7" s="621"/>
      <c r="X7" s="621"/>
      <c r="Y7" s="622"/>
      <c r="Z7" s="673">
        <v>0</v>
      </c>
      <c r="AA7" s="673"/>
      <c r="AB7" s="673"/>
      <c r="AC7" s="673"/>
      <c r="AD7" s="674">
        <v>205</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51968</v>
      </c>
      <c r="BH7" s="621"/>
      <c r="BI7" s="621"/>
      <c r="BJ7" s="621"/>
      <c r="BK7" s="621"/>
      <c r="BL7" s="621"/>
      <c r="BM7" s="621"/>
      <c r="BN7" s="622"/>
      <c r="BO7" s="673">
        <v>29.5</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1021626</v>
      </c>
      <c r="CS7" s="621"/>
      <c r="CT7" s="621"/>
      <c r="CU7" s="621"/>
      <c r="CV7" s="621"/>
      <c r="CW7" s="621"/>
      <c r="CX7" s="621"/>
      <c r="CY7" s="622"/>
      <c r="CZ7" s="673">
        <v>33.200000000000003</v>
      </c>
      <c r="DA7" s="673"/>
      <c r="DB7" s="673"/>
      <c r="DC7" s="673"/>
      <c r="DD7" s="626">
        <v>355149</v>
      </c>
      <c r="DE7" s="621"/>
      <c r="DF7" s="621"/>
      <c r="DG7" s="621"/>
      <c r="DH7" s="621"/>
      <c r="DI7" s="621"/>
      <c r="DJ7" s="621"/>
      <c r="DK7" s="621"/>
      <c r="DL7" s="621"/>
      <c r="DM7" s="621"/>
      <c r="DN7" s="621"/>
      <c r="DO7" s="621"/>
      <c r="DP7" s="622"/>
      <c r="DQ7" s="626">
        <v>646492</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790</v>
      </c>
      <c r="S8" s="621"/>
      <c r="T8" s="621"/>
      <c r="U8" s="621"/>
      <c r="V8" s="621"/>
      <c r="W8" s="621"/>
      <c r="X8" s="621"/>
      <c r="Y8" s="622"/>
      <c r="Z8" s="673">
        <v>0</v>
      </c>
      <c r="AA8" s="673"/>
      <c r="AB8" s="673"/>
      <c r="AC8" s="673"/>
      <c r="AD8" s="674">
        <v>790</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2117</v>
      </c>
      <c r="BH8" s="621"/>
      <c r="BI8" s="621"/>
      <c r="BJ8" s="621"/>
      <c r="BK8" s="621"/>
      <c r="BL8" s="621"/>
      <c r="BM8" s="621"/>
      <c r="BN8" s="622"/>
      <c r="BO8" s="673">
        <v>1.2</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342084</v>
      </c>
      <c r="CS8" s="621"/>
      <c r="CT8" s="621"/>
      <c r="CU8" s="621"/>
      <c r="CV8" s="621"/>
      <c r="CW8" s="621"/>
      <c r="CX8" s="621"/>
      <c r="CY8" s="622"/>
      <c r="CZ8" s="673">
        <v>11.1</v>
      </c>
      <c r="DA8" s="673"/>
      <c r="DB8" s="673"/>
      <c r="DC8" s="673"/>
      <c r="DD8" s="626">
        <v>12085</v>
      </c>
      <c r="DE8" s="621"/>
      <c r="DF8" s="621"/>
      <c r="DG8" s="621"/>
      <c r="DH8" s="621"/>
      <c r="DI8" s="621"/>
      <c r="DJ8" s="621"/>
      <c r="DK8" s="621"/>
      <c r="DL8" s="621"/>
      <c r="DM8" s="621"/>
      <c r="DN8" s="621"/>
      <c r="DO8" s="621"/>
      <c r="DP8" s="622"/>
      <c r="DQ8" s="626">
        <v>239945</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410</v>
      </c>
      <c r="S9" s="621"/>
      <c r="T9" s="621"/>
      <c r="U9" s="621"/>
      <c r="V9" s="621"/>
      <c r="W9" s="621"/>
      <c r="X9" s="621"/>
      <c r="Y9" s="622"/>
      <c r="Z9" s="673">
        <v>0</v>
      </c>
      <c r="AA9" s="673"/>
      <c r="AB9" s="673"/>
      <c r="AC9" s="673"/>
      <c r="AD9" s="674">
        <v>410</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43908</v>
      </c>
      <c r="BH9" s="621"/>
      <c r="BI9" s="621"/>
      <c r="BJ9" s="621"/>
      <c r="BK9" s="621"/>
      <c r="BL9" s="621"/>
      <c r="BM9" s="621"/>
      <c r="BN9" s="622"/>
      <c r="BO9" s="673">
        <v>25</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272673</v>
      </c>
      <c r="CS9" s="621"/>
      <c r="CT9" s="621"/>
      <c r="CU9" s="621"/>
      <c r="CV9" s="621"/>
      <c r="CW9" s="621"/>
      <c r="CX9" s="621"/>
      <c r="CY9" s="622"/>
      <c r="CZ9" s="673">
        <v>8.9</v>
      </c>
      <c r="DA9" s="673"/>
      <c r="DB9" s="673"/>
      <c r="DC9" s="673"/>
      <c r="DD9" s="626">
        <v>19967</v>
      </c>
      <c r="DE9" s="621"/>
      <c r="DF9" s="621"/>
      <c r="DG9" s="621"/>
      <c r="DH9" s="621"/>
      <c r="DI9" s="621"/>
      <c r="DJ9" s="621"/>
      <c r="DK9" s="621"/>
      <c r="DL9" s="621"/>
      <c r="DM9" s="621"/>
      <c r="DN9" s="621"/>
      <c r="DO9" s="621"/>
      <c r="DP9" s="622"/>
      <c r="DQ9" s="626">
        <v>165250</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27531</v>
      </c>
      <c r="S10" s="621"/>
      <c r="T10" s="621"/>
      <c r="U10" s="621"/>
      <c r="V10" s="621"/>
      <c r="W10" s="621"/>
      <c r="X10" s="621"/>
      <c r="Y10" s="622"/>
      <c r="Z10" s="673">
        <v>0.8</v>
      </c>
      <c r="AA10" s="673"/>
      <c r="AB10" s="673"/>
      <c r="AC10" s="673"/>
      <c r="AD10" s="674">
        <v>27531</v>
      </c>
      <c r="AE10" s="674"/>
      <c r="AF10" s="674"/>
      <c r="AG10" s="674"/>
      <c r="AH10" s="674"/>
      <c r="AI10" s="674"/>
      <c r="AJ10" s="674"/>
      <c r="AK10" s="674"/>
      <c r="AL10" s="643">
        <v>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4901</v>
      </c>
      <c r="BH10" s="621"/>
      <c r="BI10" s="621"/>
      <c r="BJ10" s="621"/>
      <c r="BK10" s="621"/>
      <c r="BL10" s="621"/>
      <c r="BM10" s="621"/>
      <c r="BN10" s="622"/>
      <c r="BO10" s="673">
        <v>2.8</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53</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53</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1042</v>
      </c>
      <c r="BH11" s="621"/>
      <c r="BI11" s="621"/>
      <c r="BJ11" s="621"/>
      <c r="BK11" s="621"/>
      <c r="BL11" s="621"/>
      <c r="BM11" s="621"/>
      <c r="BN11" s="622"/>
      <c r="BO11" s="673">
        <v>0.6</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178548</v>
      </c>
      <c r="CS11" s="621"/>
      <c r="CT11" s="621"/>
      <c r="CU11" s="621"/>
      <c r="CV11" s="621"/>
      <c r="CW11" s="621"/>
      <c r="CX11" s="621"/>
      <c r="CY11" s="622"/>
      <c r="CZ11" s="673">
        <v>5.8</v>
      </c>
      <c r="DA11" s="673"/>
      <c r="DB11" s="673"/>
      <c r="DC11" s="673"/>
      <c r="DD11" s="626">
        <v>89865</v>
      </c>
      <c r="DE11" s="621"/>
      <c r="DF11" s="621"/>
      <c r="DG11" s="621"/>
      <c r="DH11" s="621"/>
      <c r="DI11" s="621"/>
      <c r="DJ11" s="621"/>
      <c r="DK11" s="621"/>
      <c r="DL11" s="621"/>
      <c r="DM11" s="621"/>
      <c r="DN11" s="621"/>
      <c r="DO11" s="621"/>
      <c r="DP11" s="622"/>
      <c r="DQ11" s="626">
        <v>69154</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102390</v>
      </c>
      <c r="BH12" s="621"/>
      <c r="BI12" s="621"/>
      <c r="BJ12" s="621"/>
      <c r="BK12" s="621"/>
      <c r="BL12" s="621"/>
      <c r="BM12" s="621"/>
      <c r="BN12" s="622"/>
      <c r="BO12" s="673">
        <v>58.2</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279339</v>
      </c>
      <c r="CS12" s="621"/>
      <c r="CT12" s="621"/>
      <c r="CU12" s="621"/>
      <c r="CV12" s="621"/>
      <c r="CW12" s="621"/>
      <c r="CX12" s="621"/>
      <c r="CY12" s="622"/>
      <c r="CZ12" s="673">
        <v>9.1</v>
      </c>
      <c r="DA12" s="673"/>
      <c r="DB12" s="673"/>
      <c r="DC12" s="673"/>
      <c r="DD12" s="626">
        <v>150918</v>
      </c>
      <c r="DE12" s="621"/>
      <c r="DF12" s="621"/>
      <c r="DG12" s="621"/>
      <c r="DH12" s="621"/>
      <c r="DI12" s="621"/>
      <c r="DJ12" s="621"/>
      <c r="DK12" s="621"/>
      <c r="DL12" s="621"/>
      <c r="DM12" s="621"/>
      <c r="DN12" s="621"/>
      <c r="DO12" s="621"/>
      <c r="DP12" s="622"/>
      <c r="DQ12" s="626">
        <v>58251</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3087</v>
      </c>
      <c r="S13" s="621"/>
      <c r="T13" s="621"/>
      <c r="U13" s="621"/>
      <c r="V13" s="621"/>
      <c r="W13" s="621"/>
      <c r="X13" s="621"/>
      <c r="Y13" s="622"/>
      <c r="Z13" s="673">
        <v>0.1</v>
      </c>
      <c r="AA13" s="673"/>
      <c r="AB13" s="673"/>
      <c r="AC13" s="673"/>
      <c r="AD13" s="674">
        <v>3087</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100268</v>
      </c>
      <c r="BH13" s="621"/>
      <c r="BI13" s="621"/>
      <c r="BJ13" s="621"/>
      <c r="BK13" s="621"/>
      <c r="BL13" s="621"/>
      <c r="BM13" s="621"/>
      <c r="BN13" s="622"/>
      <c r="BO13" s="673">
        <v>57</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331404</v>
      </c>
      <c r="CS13" s="621"/>
      <c r="CT13" s="621"/>
      <c r="CU13" s="621"/>
      <c r="CV13" s="621"/>
      <c r="CW13" s="621"/>
      <c r="CX13" s="621"/>
      <c r="CY13" s="622"/>
      <c r="CZ13" s="673">
        <v>10.8</v>
      </c>
      <c r="DA13" s="673"/>
      <c r="DB13" s="673"/>
      <c r="DC13" s="673"/>
      <c r="DD13" s="626">
        <v>234616</v>
      </c>
      <c r="DE13" s="621"/>
      <c r="DF13" s="621"/>
      <c r="DG13" s="621"/>
      <c r="DH13" s="621"/>
      <c r="DI13" s="621"/>
      <c r="DJ13" s="621"/>
      <c r="DK13" s="621"/>
      <c r="DL13" s="621"/>
      <c r="DM13" s="621"/>
      <c r="DN13" s="621"/>
      <c r="DO13" s="621"/>
      <c r="DP13" s="622"/>
      <c r="DQ13" s="626">
        <v>151301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5175</v>
      </c>
      <c r="BH14" s="621"/>
      <c r="BI14" s="621"/>
      <c r="BJ14" s="621"/>
      <c r="BK14" s="621"/>
      <c r="BL14" s="621"/>
      <c r="BM14" s="621"/>
      <c r="BN14" s="622"/>
      <c r="BO14" s="673">
        <v>2.9</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108283</v>
      </c>
      <c r="CS14" s="621"/>
      <c r="CT14" s="621"/>
      <c r="CU14" s="621"/>
      <c r="CV14" s="621"/>
      <c r="CW14" s="621"/>
      <c r="CX14" s="621"/>
      <c r="CY14" s="622"/>
      <c r="CZ14" s="673">
        <v>3.5</v>
      </c>
      <c r="DA14" s="673"/>
      <c r="DB14" s="673"/>
      <c r="DC14" s="673"/>
      <c r="DD14" s="626">
        <v>5709</v>
      </c>
      <c r="DE14" s="621"/>
      <c r="DF14" s="621"/>
      <c r="DG14" s="621"/>
      <c r="DH14" s="621"/>
      <c r="DI14" s="621"/>
      <c r="DJ14" s="621"/>
      <c r="DK14" s="621"/>
      <c r="DL14" s="621"/>
      <c r="DM14" s="621"/>
      <c r="DN14" s="621"/>
      <c r="DO14" s="621"/>
      <c r="DP14" s="622"/>
      <c r="DQ14" s="626">
        <v>97248</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44</v>
      </c>
      <c r="S15" s="621"/>
      <c r="T15" s="621"/>
      <c r="U15" s="621"/>
      <c r="V15" s="621"/>
      <c r="W15" s="621"/>
      <c r="X15" s="621"/>
      <c r="Y15" s="622"/>
      <c r="Z15" s="673">
        <v>0</v>
      </c>
      <c r="AA15" s="673"/>
      <c r="AB15" s="673"/>
      <c r="AC15" s="673"/>
      <c r="AD15" s="674">
        <v>44</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5888</v>
      </c>
      <c r="BH15" s="621"/>
      <c r="BI15" s="621"/>
      <c r="BJ15" s="621"/>
      <c r="BK15" s="621"/>
      <c r="BL15" s="621"/>
      <c r="BM15" s="621"/>
      <c r="BN15" s="622"/>
      <c r="BO15" s="673">
        <v>3.3</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220137</v>
      </c>
      <c r="CS15" s="621"/>
      <c r="CT15" s="621"/>
      <c r="CU15" s="621"/>
      <c r="CV15" s="621"/>
      <c r="CW15" s="621"/>
      <c r="CX15" s="621"/>
      <c r="CY15" s="622"/>
      <c r="CZ15" s="673">
        <v>7.2</v>
      </c>
      <c r="DA15" s="673"/>
      <c r="DB15" s="673"/>
      <c r="DC15" s="673"/>
      <c r="DD15" s="626">
        <v>51394</v>
      </c>
      <c r="DE15" s="621"/>
      <c r="DF15" s="621"/>
      <c r="DG15" s="621"/>
      <c r="DH15" s="621"/>
      <c r="DI15" s="621"/>
      <c r="DJ15" s="621"/>
      <c r="DK15" s="621"/>
      <c r="DL15" s="621"/>
      <c r="DM15" s="621"/>
      <c r="DN15" s="621"/>
      <c r="DO15" s="621"/>
      <c r="DP15" s="622"/>
      <c r="DQ15" s="626">
        <v>176859</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1337538</v>
      </c>
      <c r="S16" s="621"/>
      <c r="T16" s="621"/>
      <c r="U16" s="621"/>
      <c r="V16" s="621"/>
      <c r="W16" s="621"/>
      <c r="X16" s="621"/>
      <c r="Y16" s="622"/>
      <c r="Z16" s="673">
        <v>40.1</v>
      </c>
      <c r="AA16" s="673"/>
      <c r="AB16" s="673"/>
      <c r="AC16" s="673"/>
      <c r="AD16" s="674">
        <v>1174241</v>
      </c>
      <c r="AE16" s="674"/>
      <c r="AF16" s="674"/>
      <c r="AG16" s="674"/>
      <c r="AH16" s="674"/>
      <c r="AI16" s="674"/>
      <c r="AJ16" s="674"/>
      <c r="AK16" s="674"/>
      <c r="AL16" s="643">
        <v>84.2</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9865</v>
      </c>
      <c r="CS16" s="621"/>
      <c r="CT16" s="621"/>
      <c r="CU16" s="621"/>
      <c r="CV16" s="621"/>
      <c r="CW16" s="621"/>
      <c r="CX16" s="621"/>
      <c r="CY16" s="622"/>
      <c r="CZ16" s="673">
        <v>0.3</v>
      </c>
      <c r="DA16" s="673"/>
      <c r="DB16" s="673"/>
      <c r="DC16" s="673"/>
      <c r="DD16" s="626" t="s">
        <v>111</v>
      </c>
      <c r="DE16" s="621"/>
      <c r="DF16" s="621"/>
      <c r="DG16" s="621"/>
      <c r="DH16" s="621"/>
      <c r="DI16" s="621"/>
      <c r="DJ16" s="621"/>
      <c r="DK16" s="621"/>
      <c r="DL16" s="621"/>
      <c r="DM16" s="621"/>
      <c r="DN16" s="621"/>
      <c r="DO16" s="621"/>
      <c r="DP16" s="622"/>
      <c r="DQ16" s="626">
        <v>59</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1174241</v>
      </c>
      <c r="S17" s="621"/>
      <c r="T17" s="621"/>
      <c r="U17" s="621"/>
      <c r="V17" s="621"/>
      <c r="W17" s="621"/>
      <c r="X17" s="621"/>
      <c r="Y17" s="622"/>
      <c r="Z17" s="673">
        <v>35.200000000000003</v>
      </c>
      <c r="AA17" s="673"/>
      <c r="AB17" s="673"/>
      <c r="AC17" s="673"/>
      <c r="AD17" s="674">
        <v>1174241</v>
      </c>
      <c r="AE17" s="674"/>
      <c r="AF17" s="674"/>
      <c r="AG17" s="674"/>
      <c r="AH17" s="674"/>
      <c r="AI17" s="674"/>
      <c r="AJ17" s="674"/>
      <c r="AK17" s="674"/>
      <c r="AL17" s="643">
        <v>84.2</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269123</v>
      </c>
      <c r="CS17" s="621"/>
      <c r="CT17" s="621"/>
      <c r="CU17" s="621"/>
      <c r="CV17" s="621"/>
      <c r="CW17" s="621"/>
      <c r="CX17" s="621"/>
      <c r="CY17" s="622"/>
      <c r="CZ17" s="673">
        <v>8.6999999999999993</v>
      </c>
      <c r="DA17" s="673"/>
      <c r="DB17" s="673"/>
      <c r="DC17" s="673"/>
      <c r="DD17" s="626" t="s">
        <v>111</v>
      </c>
      <c r="DE17" s="621"/>
      <c r="DF17" s="621"/>
      <c r="DG17" s="621"/>
      <c r="DH17" s="621"/>
      <c r="DI17" s="621"/>
      <c r="DJ17" s="621"/>
      <c r="DK17" s="621"/>
      <c r="DL17" s="621"/>
      <c r="DM17" s="621"/>
      <c r="DN17" s="621"/>
      <c r="DO17" s="621"/>
      <c r="DP17" s="622"/>
      <c r="DQ17" s="626">
        <v>267127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163297</v>
      </c>
      <c r="S18" s="621"/>
      <c r="T18" s="621"/>
      <c r="U18" s="621"/>
      <c r="V18" s="621"/>
      <c r="W18" s="621"/>
      <c r="X18" s="621"/>
      <c r="Y18" s="622"/>
      <c r="Z18" s="673">
        <v>4.9000000000000004</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10479</v>
      </c>
      <c r="BH19" s="621"/>
      <c r="BI19" s="621"/>
      <c r="BJ19" s="621"/>
      <c r="BK19" s="621"/>
      <c r="BL19" s="621"/>
      <c r="BM19" s="621"/>
      <c r="BN19" s="622"/>
      <c r="BO19" s="673">
        <v>6</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1558189</v>
      </c>
      <c r="S20" s="621"/>
      <c r="T20" s="621"/>
      <c r="U20" s="621"/>
      <c r="V20" s="621"/>
      <c r="W20" s="621"/>
      <c r="X20" s="621"/>
      <c r="Y20" s="622"/>
      <c r="Z20" s="673">
        <v>46.7</v>
      </c>
      <c r="AA20" s="673"/>
      <c r="AB20" s="673"/>
      <c r="AC20" s="673"/>
      <c r="AD20" s="674">
        <v>1394892</v>
      </c>
      <c r="AE20" s="674"/>
      <c r="AF20" s="674"/>
      <c r="AG20" s="674"/>
      <c r="AH20" s="674"/>
      <c r="AI20" s="674"/>
      <c r="AJ20" s="674"/>
      <c r="AK20" s="674"/>
      <c r="AL20" s="643">
        <v>100</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10479</v>
      </c>
      <c r="BH20" s="621"/>
      <c r="BI20" s="621"/>
      <c r="BJ20" s="621"/>
      <c r="BK20" s="621"/>
      <c r="BL20" s="621"/>
      <c r="BM20" s="621"/>
      <c r="BN20" s="622"/>
      <c r="BO20" s="673">
        <v>6</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3075722</v>
      </c>
      <c r="CS20" s="621"/>
      <c r="CT20" s="621"/>
      <c r="CU20" s="621"/>
      <c r="CV20" s="621"/>
      <c r="CW20" s="621"/>
      <c r="CX20" s="621"/>
      <c r="CY20" s="622"/>
      <c r="CZ20" s="673">
        <v>100</v>
      </c>
      <c r="DA20" s="673"/>
      <c r="DB20" s="673"/>
      <c r="DC20" s="673"/>
      <c r="DD20" s="626">
        <v>919703</v>
      </c>
      <c r="DE20" s="621"/>
      <c r="DF20" s="621"/>
      <c r="DG20" s="621"/>
      <c r="DH20" s="621"/>
      <c r="DI20" s="621"/>
      <c r="DJ20" s="621"/>
      <c r="DK20" s="621"/>
      <c r="DL20" s="621"/>
      <c r="DM20" s="621"/>
      <c r="DN20" s="621"/>
      <c r="DO20" s="621"/>
      <c r="DP20" s="622"/>
      <c r="DQ20" s="626">
        <v>1914326</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4" t="s">
        <v>259</v>
      </c>
      <c r="AQ21" s="721"/>
      <c r="AR21" s="721"/>
      <c r="AS21" s="721"/>
      <c r="AT21" s="721"/>
      <c r="AU21" s="721"/>
      <c r="AV21" s="721"/>
      <c r="AW21" s="721"/>
      <c r="AX21" s="721"/>
      <c r="AY21" s="721"/>
      <c r="AZ21" s="721"/>
      <c r="BA21" s="721"/>
      <c r="BB21" s="721"/>
      <c r="BC21" s="721"/>
      <c r="BD21" s="721"/>
      <c r="BE21" s="721"/>
      <c r="BF21" s="716"/>
      <c r="BG21" s="620">
        <v>10479</v>
      </c>
      <c r="BH21" s="621"/>
      <c r="BI21" s="621"/>
      <c r="BJ21" s="621"/>
      <c r="BK21" s="621"/>
      <c r="BL21" s="621"/>
      <c r="BM21" s="621"/>
      <c r="BN21" s="622"/>
      <c r="BO21" s="673">
        <v>6</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2291</v>
      </c>
      <c r="S22" s="621"/>
      <c r="T22" s="621"/>
      <c r="U22" s="621"/>
      <c r="V22" s="621"/>
      <c r="W22" s="621"/>
      <c r="X22" s="621"/>
      <c r="Y22" s="622"/>
      <c r="Z22" s="673">
        <v>0.1</v>
      </c>
      <c r="AA22" s="673"/>
      <c r="AB22" s="673"/>
      <c r="AC22" s="673"/>
      <c r="AD22" s="674" t="s">
        <v>111</v>
      </c>
      <c r="AE22" s="674"/>
      <c r="AF22" s="674"/>
      <c r="AG22" s="674"/>
      <c r="AH22" s="674"/>
      <c r="AI22" s="674"/>
      <c r="AJ22" s="674"/>
      <c r="AK22" s="674"/>
      <c r="AL22" s="643" t="s">
        <v>111</v>
      </c>
      <c r="AM22" s="675"/>
      <c r="AN22" s="675"/>
      <c r="AO22" s="676"/>
      <c r="AP22" s="714" t="s">
        <v>261</v>
      </c>
      <c r="AQ22" s="721"/>
      <c r="AR22" s="721"/>
      <c r="AS22" s="721"/>
      <c r="AT22" s="721"/>
      <c r="AU22" s="721"/>
      <c r="AV22" s="721"/>
      <c r="AW22" s="721"/>
      <c r="AX22" s="721"/>
      <c r="AY22" s="721"/>
      <c r="AZ22" s="721"/>
      <c r="BA22" s="721"/>
      <c r="BB22" s="721"/>
      <c r="BC22" s="721"/>
      <c r="BD22" s="721"/>
      <c r="BE22" s="721"/>
      <c r="BF22" s="716"/>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213060</v>
      </c>
      <c r="S23" s="621"/>
      <c r="T23" s="621"/>
      <c r="U23" s="621"/>
      <c r="V23" s="621"/>
      <c r="W23" s="621"/>
      <c r="X23" s="621"/>
      <c r="Y23" s="622"/>
      <c r="Z23" s="673">
        <v>6.4</v>
      </c>
      <c r="AA23" s="673"/>
      <c r="AB23" s="673"/>
      <c r="AC23" s="673"/>
      <c r="AD23" s="674" t="s">
        <v>111</v>
      </c>
      <c r="AE23" s="674"/>
      <c r="AF23" s="674"/>
      <c r="AG23" s="674"/>
      <c r="AH23" s="674"/>
      <c r="AI23" s="674"/>
      <c r="AJ23" s="674"/>
      <c r="AK23" s="674"/>
      <c r="AL23" s="643" t="s">
        <v>111</v>
      </c>
      <c r="AM23" s="675"/>
      <c r="AN23" s="675"/>
      <c r="AO23" s="676"/>
      <c r="AP23" s="714" t="s">
        <v>264</v>
      </c>
      <c r="AQ23" s="721"/>
      <c r="AR23" s="721"/>
      <c r="AS23" s="721"/>
      <c r="AT23" s="721"/>
      <c r="AU23" s="721"/>
      <c r="AV23" s="721"/>
      <c r="AW23" s="721"/>
      <c r="AX23" s="721"/>
      <c r="AY23" s="721"/>
      <c r="AZ23" s="721"/>
      <c r="BA23" s="721"/>
      <c r="BB23" s="721"/>
      <c r="BC23" s="721"/>
      <c r="BD23" s="721"/>
      <c r="BE23" s="721"/>
      <c r="BF23" s="716"/>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9567</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4" t="s">
        <v>271</v>
      </c>
      <c r="AQ24" s="721"/>
      <c r="AR24" s="721"/>
      <c r="AS24" s="721"/>
      <c r="AT24" s="721"/>
      <c r="AU24" s="721"/>
      <c r="AV24" s="721"/>
      <c r="AW24" s="721"/>
      <c r="AX24" s="721"/>
      <c r="AY24" s="721"/>
      <c r="AZ24" s="721"/>
      <c r="BA24" s="721"/>
      <c r="BB24" s="721"/>
      <c r="BC24" s="721"/>
      <c r="BD24" s="721"/>
      <c r="BE24" s="721"/>
      <c r="BF24" s="716"/>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840356</v>
      </c>
      <c r="CS24" s="671"/>
      <c r="CT24" s="671"/>
      <c r="CU24" s="671"/>
      <c r="CV24" s="671"/>
      <c r="CW24" s="671"/>
      <c r="CX24" s="671"/>
      <c r="CY24" s="718"/>
      <c r="CZ24" s="722">
        <v>27.3</v>
      </c>
      <c r="DA24" s="723"/>
      <c r="DB24" s="723"/>
      <c r="DC24" s="724"/>
      <c r="DD24" s="717">
        <v>762415</v>
      </c>
      <c r="DE24" s="671"/>
      <c r="DF24" s="671"/>
      <c r="DG24" s="671"/>
      <c r="DH24" s="671"/>
      <c r="DI24" s="671"/>
      <c r="DJ24" s="671"/>
      <c r="DK24" s="718"/>
      <c r="DL24" s="717">
        <v>752818</v>
      </c>
      <c r="DM24" s="671"/>
      <c r="DN24" s="671"/>
      <c r="DO24" s="671"/>
      <c r="DP24" s="671"/>
      <c r="DQ24" s="671"/>
      <c r="DR24" s="671"/>
      <c r="DS24" s="671"/>
      <c r="DT24" s="671"/>
      <c r="DU24" s="671"/>
      <c r="DV24" s="718"/>
      <c r="DW24" s="719">
        <v>52</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241820</v>
      </c>
      <c r="S25" s="621"/>
      <c r="T25" s="621"/>
      <c r="U25" s="621"/>
      <c r="V25" s="621"/>
      <c r="W25" s="621"/>
      <c r="X25" s="621"/>
      <c r="Y25" s="622"/>
      <c r="Z25" s="673">
        <v>7.2</v>
      </c>
      <c r="AA25" s="673"/>
      <c r="AB25" s="673"/>
      <c r="AC25" s="673"/>
      <c r="AD25" s="674" t="s">
        <v>111</v>
      </c>
      <c r="AE25" s="674"/>
      <c r="AF25" s="674"/>
      <c r="AG25" s="674"/>
      <c r="AH25" s="674"/>
      <c r="AI25" s="674"/>
      <c r="AJ25" s="674"/>
      <c r="AK25" s="674"/>
      <c r="AL25" s="643" t="s">
        <v>111</v>
      </c>
      <c r="AM25" s="675"/>
      <c r="AN25" s="675"/>
      <c r="AO25" s="676"/>
      <c r="AP25" s="714" t="s">
        <v>274</v>
      </c>
      <c r="AQ25" s="721"/>
      <c r="AR25" s="721"/>
      <c r="AS25" s="721"/>
      <c r="AT25" s="721"/>
      <c r="AU25" s="721"/>
      <c r="AV25" s="721"/>
      <c r="AW25" s="721"/>
      <c r="AX25" s="721"/>
      <c r="AY25" s="721"/>
      <c r="AZ25" s="721"/>
      <c r="BA25" s="721"/>
      <c r="BB25" s="721"/>
      <c r="BC25" s="721"/>
      <c r="BD25" s="721"/>
      <c r="BE25" s="721"/>
      <c r="BF25" s="716"/>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459840</v>
      </c>
      <c r="CS25" s="639"/>
      <c r="CT25" s="639"/>
      <c r="CU25" s="639"/>
      <c r="CV25" s="639"/>
      <c r="CW25" s="639"/>
      <c r="CX25" s="639"/>
      <c r="CY25" s="640"/>
      <c r="CZ25" s="623">
        <v>15</v>
      </c>
      <c r="DA25" s="641"/>
      <c r="DB25" s="641"/>
      <c r="DC25" s="642"/>
      <c r="DD25" s="626">
        <v>452218</v>
      </c>
      <c r="DE25" s="639"/>
      <c r="DF25" s="639"/>
      <c r="DG25" s="639"/>
      <c r="DH25" s="639"/>
      <c r="DI25" s="639"/>
      <c r="DJ25" s="639"/>
      <c r="DK25" s="640"/>
      <c r="DL25" s="626">
        <v>452101</v>
      </c>
      <c r="DM25" s="639"/>
      <c r="DN25" s="639"/>
      <c r="DO25" s="639"/>
      <c r="DP25" s="639"/>
      <c r="DQ25" s="639"/>
      <c r="DR25" s="639"/>
      <c r="DS25" s="639"/>
      <c r="DT25" s="639"/>
      <c r="DU25" s="639"/>
      <c r="DV25" s="640"/>
      <c r="DW25" s="643">
        <v>31.2</v>
      </c>
      <c r="DX25" s="644"/>
      <c r="DY25" s="644"/>
      <c r="DZ25" s="644"/>
      <c r="EA25" s="644"/>
      <c r="EB25" s="644"/>
      <c r="EC25" s="645"/>
    </row>
    <row r="26" spans="2:133" ht="11.25" customHeight="1" x14ac:dyDescent="0.15">
      <c r="B26" s="711" t="s">
        <v>276</v>
      </c>
      <c r="C26" s="712"/>
      <c r="D26" s="712"/>
      <c r="E26" s="712"/>
      <c r="F26" s="712"/>
      <c r="G26" s="712"/>
      <c r="H26" s="712"/>
      <c r="I26" s="712"/>
      <c r="J26" s="712"/>
      <c r="K26" s="712"/>
      <c r="L26" s="712"/>
      <c r="M26" s="712"/>
      <c r="N26" s="712"/>
      <c r="O26" s="712"/>
      <c r="P26" s="712"/>
      <c r="Q26" s="713"/>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4" t="s">
        <v>277</v>
      </c>
      <c r="AQ26" s="715"/>
      <c r="AR26" s="715"/>
      <c r="AS26" s="715"/>
      <c r="AT26" s="715"/>
      <c r="AU26" s="715"/>
      <c r="AV26" s="715"/>
      <c r="AW26" s="715"/>
      <c r="AX26" s="715"/>
      <c r="AY26" s="715"/>
      <c r="AZ26" s="715"/>
      <c r="BA26" s="715"/>
      <c r="BB26" s="715"/>
      <c r="BC26" s="715"/>
      <c r="BD26" s="715"/>
      <c r="BE26" s="715"/>
      <c r="BF26" s="716"/>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283988</v>
      </c>
      <c r="CS26" s="621"/>
      <c r="CT26" s="621"/>
      <c r="CU26" s="621"/>
      <c r="CV26" s="621"/>
      <c r="CW26" s="621"/>
      <c r="CX26" s="621"/>
      <c r="CY26" s="622"/>
      <c r="CZ26" s="623">
        <v>9.1999999999999993</v>
      </c>
      <c r="DA26" s="641"/>
      <c r="DB26" s="641"/>
      <c r="DC26" s="642"/>
      <c r="DD26" s="626">
        <v>277337</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139573</v>
      </c>
      <c r="S27" s="621"/>
      <c r="T27" s="621"/>
      <c r="U27" s="621"/>
      <c r="V27" s="621"/>
      <c r="W27" s="621"/>
      <c r="X27" s="621"/>
      <c r="Y27" s="622"/>
      <c r="Z27" s="673">
        <v>4.2</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175900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111393</v>
      </c>
      <c r="CS27" s="639"/>
      <c r="CT27" s="639"/>
      <c r="CU27" s="639"/>
      <c r="CV27" s="639"/>
      <c r="CW27" s="639"/>
      <c r="CX27" s="639"/>
      <c r="CY27" s="640"/>
      <c r="CZ27" s="623">
        <v>3.6</v>
      </c>
      <c r="DA27" s="641"/>
      <c r="DB27" s="641"/>
      <c r="DC27" s="642"/>
      <c r="DD27" s="626">
        <v>43070</v>
      </c>
      <c r="DE27" s="639"/>
      <c r="DF27" s="639"/>
      <c r="DG27" s="639"/>
      <c r="DH27" s="639"/>
      <c r="DI27" s="639"/>
      <c r="DJ27" s="639"/>
      <c r="DK27" s="640"/>
      <c r="DL27" s="626">
        <v>33590</v>
      </c>
      <c r="DM27" s="639"/>
      <c r="DN27" s="639"/>
      <c r="DO27" s="639"/>
      <c r="DP27" s="639"/>
      <c r="DQ27" s="639"/>
      <c r="DR27" s="639"/>
      <c r="DS27" s="639"/>
      <c r="DT27" s="639"/>
      <c r="DU27" s="639"/>
      <c r="DV27" s="640"/>
      <c r="DW27" s="643">
        <v>2.2999999999999998</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3220</v>
      </c>
      <c r="S28" s="621"/>
      <c r="T28" s="621"/>
      <c r="U28" s="621"/>
      <c r="V28" s="621"/>
      <c r="W28" s="621"/>
      <c r="X28" s="621"/>
      <c r="Y28" s="622"/>
      <c r="Z28" s="673">
        <v>0.1</v>
      </c>
      <c r="AA28" s="673"/>
      <c r="AB28" s="673"/>
      <c r="AC28" s="673"/>
      <c r="AD28" s="674">
        <v>75</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269123</v>
      </c>
      <c r="CS28" s="621"/>
      <c r="CT28" s="621"/>
      <c r="CU28" s="621"/>
      <c r="CV28" s="621"/>
      <c r="CW28" s="621"/>
      <c r="CX28" s="621"/>
      <c r="CY28" s="622"/>
      <c r="CZ28" s="623">
        <v>8.6999999999999993</v>
      </c>
      <c r="DA28" s="641"/>
      <c r="DB28" s="641"/>
      <c r="DC28" s="642"/>
      <c r="DD28" s="626">
        <v>267127</v>
      </c>
      <c r="DE28" s="621"/>
      <c r="DF28" s="621"/>
      <c r="DG28" s="621"/>
      <c r="DH28" s="621"/>
      <c r="DI28" s="621"/>
      <c r="DJ28" s="621"/>
      <c r="DK28" s="622"/>
      <c r="DL28" s="626">
        <v>267127</v>
      </c>
      <c r="DM28" s="621"/>
      <c r="DN28" s="621"/>
      <c r="DO28" s="621"/>
      <c r="DP28" s="621"/>
      <c r="DQ28" s="621"/>
      <c r="DR28" s="621"/>
      <c r="DS28" s="621"/>
      <c r="DT28" s="621"/>
      <c r="DU28" s="621"/>
      <c r="DV28" s="622"/>
      <c r="DW28" s="643">
        <v>18.5</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4808</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708"/>
      <c r="BI29" s="708"/>
      <c r="BJ29" s="708"/>
      <c r="BK29" s="708"/>
      <c r="BL29" s="708"/>
      <c r="BM29" s="708"/>
      <c r="BN29" s="708"/>
      <c r="BO29" s="708"/>
      <c r="BP29" s="708"/>
      <c r="BQ29" s="709"/>
      <c r="BR29" s="680" t="s">
        <v>286</v>
      </c>
      <c r="BS29" s="708"/>
      <c r="BT29" s="708"/>
      <c r="BU29" s="708"/>
      <c r="BV29" s="708"/>
      <c r="BW29" s="708"/>
      <c r="BX29" s="708"/>
      <c r="BY29" s="708"/>
      <c r="BZ29" s="708"/>
      <c r="CA29" s="708"/>
      <c r="CB29" s="709"/>
      <c r="CD29" s="690" t="s">
        <v>287</v>
      </c>
      <c r="CE29" s="691"/>
      <c r="CF29" s="657" t="s">
        <v>58</v>
      </c>
      <c r="CG29" s="654"/>
      <c r="CH29" s="654"/>
      <c r="CI29" s="654"/>
      <c r="CJ29" s="654"/>
      <c r="CK29" s="654"/>
      <c r="CL29" s="654"/>
      <c r="CM29" s="654"/>
      <c r="CN29" s="654"/>
      <c r="CO29" s="654"/>
      <c r="CP29" s="654"/>
      <c r="CQ29" s="655"/>
      <c r="CR29" s="620">
        <v>268971</v>
      </c>
      <c r="CS29" s="639"/>
      <c r="CT29" s="639"/>
      <c r="CU29" s="639"/>
      <c r="CV29" s="639"/>
      <c r="CW29" s="639"/>
      <c r="CX29" s="639"/>
      <c r="CY29" s="640"/>
      <c r="CZ29" s="623">
        <v>8.6999999999999993</v>
      </c>
      <c r="DA29" s="641"/>
      <c r="DB29" s="641"/>
      <c r="DC29" s="642"/>
      <c r="DD29" s="626">
        <v>266975</v>
      </c>
      <c r="DE29" s="639"/>
      <c r="DF29" s="639"/>
      <c r="DG29" s="639"/>
      <c r="DH29" s="639"/>
      <c r="DI29" s="639"/>
      <c r="DJ29" s="639"/>
      <c r="DK29" s="640"/>
      <c r="DL29" s="626">
        <v>266975</v>
      </c>
      <c r="DM29" s="639"/>
      <c r="DN29" s="639"/>
      <c r="DO29" s="639"/>
      <c r="DP29" s="639"/>
      <c r="DQ29" s="639"/>
      <c r="DR29" s="639"/>
      <c r="DS29" s="639"/>
      <c r="DT29" s="639"/>
      <c r="DU29" s="639"/>
      <c r="DV29" s="640"/>
      <c r="DW29" s="643">
        <v>18.5</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19116</v>
      </c>
      <c r="S30" s="621"/>
      <c r="T30" s="621"/>
      <c r="U30" s="621"/>
      <c r="V30" s="621"/>
      <c r="W30" s="621"/>
      <c r="X30" s="621"/>
      <c r="Y30" s="622"/>
      <c r="Z30" s="673">
        <v>0.6</v>
      </c>
      <c r="AA30" s="673"/>
      <c r="AB30" s="673"/>
      <c r="AC30" s="673"/>
      <c r="AD30" s="674" t="s">
        <v>111</v>
      </c>
      <c r="AE30" s="674"/>
      <c r="AF30" s="674"/>
      <c r="AG30" s="674"/>
      <c r="AH30" s="674"/>
      <c r="AI30" s="674"/>
      <c r="AJ30" s="674"/>
      <c r="AK30" s="674"/>
      <c r="AL30" s="643" t="s">
        <v>111</v>
      </c>
      <c r="AM30" s="675"/>
      <c r="AN30" s="675"/>
      <c r="AO30" s="676"/>
      <c r="AP30" s="696" t="s">
        <v>289</v>
      </c>
      <c r="AQ30" s="697"/>
      <c r="AR30" s="697"/>
      <c r="AS30" s="697"/>
      <c r="AT30" s="702" t="s">
        <v>290</v>
      </c>
      <c r="AU30" s="184"/>
      <c r="AV30" s="184"/>
      <c r="AW30" s="184"/>
      <c r="AX30" s="705" t="s">
        <v>169</v>
      </c>
      <c r="AY30" s="706"/>
      <c r="AZ30" s="706"/>
      <c r="BA30" s="706"/>
      <c r="BB30" s="706"/>
      <c r="BC30" s="706"/>
      <c r="BD30" s="706"/>
      <c r="BE30" s="706"/>
      <c r="BF30" s="707"/>
      <c r="BG30" s="686">
        <v>97.1</v>
      </c>
      <c r="BH30" s="687"/>
      <c r="BI30" s="687"/>
      <c r="BJ30" s="687"/>
      <c r="BK30" s="687"/>
      <c r="BL30" s="687"/>
      <c r="BM30" s="688">
        <v>89.5</v>
      </c>
      <c r="BN30" s="687"/>
      <c r="BO30" s="687"/>
      <c r="BP30" s="687"/>
      <c r="BQ30" s="689"/>
      <c r="BR30" s="686">
        <v>95.1</v>
      </c>
      <c r="BS30" s="687"/>
      <c r="BT30" s="687"/>
      <c r="BU30" s="687"/>
      <c r="BV30" s="687"/>
      <c r="BW30" s="687"/>
      <c r="BX30" s="688">
        <v>90.6</v>
      </c>
      <c r="BY30" s="687"/>
      <c r="BZ30" s="687"/>
      <c r="CA30" s="687"/>
      <c r="CB30" s="689"/>
      <c r="CD30" s="692"/>
      <c r="CE30" s="693"/>
      <c r="CF30" s="657" t="s">
        <v>291</v>
      </c>
      <c r="CG30" s="654"/>
      <c r="CH30" s="654"/>
      <c r="CI30" s="654"/>
      <c r="CJ30" s="654"/>
      <c r="CK30" s="654"/>
      <c r="CL30" s="654"/>
      <c r="CM30" s="654"/>
      <c r="CN30" s="654"/>
      <c r="CO30" s="654"/>
      <c r="CP30" s="654"/>
      <c r="CQ30" s="655"/>
      <c r="CR30" s="620">
        <v>249156</v>
      </c>
      <c r="CS30" s="621"/>
      <c r="CT30" s="621"/>
      <c r="CU30" s="621"/>
      <c r="CV30" s="621"/>
      <c r="CW30" s="621"/>
      <c r="CX30" s="621"/>
      <c r="CY30" s="622"/>
      <c r="CZ30" s="623">
        <v>8.1</v>
      </c>
      <c r="DA30" s="641"/>
      <c r="DB30" s="641"/>
      <c r="DC30" s="642"/>
      <c r="DD30" s="626">
        <v>247160</v>
      </c>
      <c r="DE30" s="621"/>
      <c r="DF30" s="621"/>
      <c r="DG30" s="621"/>
      <c r="DH30" s="621"/>
      <c r="DI30" s="621"/>
      <c r="DJ30" s="621"/>
      <c r="DK30" s="622"/>
      <c r="DL30" s="626">
        <v>247160</v>
      </c>
      <c r="DM30" s="621"/>
      <c r="DN30" s="621"/>
      <c r="DO30" s="621"/>
      <c r="DP30" s="621"/>
      <c r="DQ30" s="621"/>
      <c r="DR30" s="621"/>
      <c r="DS30" s="621"/>
      <c r="DT30" s="621"/>
      <c r="DU30" s="621"/>
      <c r="DV30" s="622"/>
      <c r="DW30" s="643">
        <v>17.100000000000001</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373416</v>
      </c>
      <c r="S31" s="621"/>
      <c r="T31" s="621"/>
      <c r="U31" s="621"/>
      <c r="V31" s="621"/>
      <c r="W31" s="621"/>
      <c r="X31" s="621"/>
      <c r="Y31" s="622"/>
      <c r="Z31" s="673">
        <v>11.2</v>
      </c>
      <c r="AA31" s="673"/>
      <c r="AB31" s="673"/>
      <c r="AC31" s="673"/>
      <c r="AD31" s="674" t="s">
        <v>111</v>
      </c>
      <c r="AE31" s="674"/>
      <c r="AF31" s="674"/>
      <c r="AG31" s="674"/>
      <c r="AH31" s="674"/>
      <c r="AI31" s="674"/>
      <c r="AJ31" s="674"/>
      <c r="AK31" s="674"/>
      <c r="AL31" s="643" t="s">
        <v>111</v>
      </c>
      <c r="AM31" s="675"/>
      <c r="AN31" s="675"/>
      <c r="AO31" s="676"/>
      <c r="AP31" s="698"/>
      <c r="AQ31" s="699"/>
      <c r="AR31" s="699"/>
      <c r="AS31" s="699"/>
      <c r="AT31" s="703"/>
      <c r="AU31" s="183" t="s">
        <v>293</v>
      </c>
      <c r="AV31" s="183"/>
      <c r="AW31" s="183"/>
      <c r="AX31" s="617" t="s">
        <v>294</v>
      </c>
      <c r="AY31" s="618"/>
      <c r="AZ31" s="618"/>
      <c r="BA31" s="618"/>
      <c r="BB31" s="618"/>
      <c r="BC31" s="618"/>
      <c r="BD31" s="618"/>
      <c r="BE31" s="618"/>
      <c r="BF31" s="619"/>
      <c r="BG31" s="684">
        <v>94.1</v>
      </c>
      <c r="BH31" s="639"/>
      <c r="BI31" s="639"/>
      <c r="BJ31" s="639"/>
      <c r="BK31" s="639"/>
      <c r="BL31" s="639"/>
      <c r="BM31" s="675">
        <v>81.400000000000006</v>
      </c>
      <c r="BN31" s="685"/>
      <c r="BO31" s="685"/>
      <c r="BP31" s="685"/>
      <c r="BQ31" s="649"/>
      <c r="BR31" s="684">
        <v>87.2</v>
      </c>
      <c r="BS31" s="639"/>
      <c r="BT31" s="639"/>
      <c r="BU31" s="639"/>
      <c r="BV31" s="639"/>
      <c r="BW31" s="639"/>
      <c r="BX31" s="675">
        <v>83.9</v>
      </c>
      <c r="BY31" s="685"/>
      <c r="BZ31" s="685"/>
      <c r="CA31" s="685"/>
      <c r="CB31" s="649"/>
      <c r="CD31" s="692"/>
      <c r="CE31" s="693"/>
      <c r="CF31" s="657" t="s">
        <v>295</v>
      </c>
      <c r="CG31" s="654"/>
      <c r="CH31" s="654"/>
      <c r="CI31" s="654"/>
      <c r="CJ31" s="654"/>
      <c r="CK31" s="654"/>
      <c r="CL31" s="654"/>
      <c r="CM31" s="654"/>
      <c r="CN31" s="654"/>
      <c r="CO31" s="654"/>
      <c r="CP31" s="654"/>
      <c r="CQ31" s="655"/>
      <c r="CR31" s="620">
        <v>19815</v>
      </c>
      <c r="CS31" s="639"/>
      <c r="CT31" s="639"/>
      <c r="CU31" s="639"/>
      <c r="CV31" s="639"/>
      <c r="CW31" s="639"/>
      <c r="CX31" s="639"/>
      <c r="CY31" s="640"/>
      <c r="CZ31" s="623">
        <v>0.6</v>
      </c>
      <c r="DA31" s="641"/>
      <c r="DB31" s="641"/>
      <c r="DC31" s="642"/>
      <c r="DD31" s="626">
        <v>19815</v>
      </c>
      <c r="DE31" s="639"/>
      <c r="DF31" s="639"/>
      <c r="DG31" s="639"/>
      <c r="DH31" s="639"/>
      <c r="DI31" s="639"/>
      <c r="DJ31" s="639"/>
      <c r="DK31" s="640"/>
      <c r="DL31" s="626">
        <v>19815</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17417</v>
      </c>
      <c r="S32" s="621"/>
      <c r="T32" s="621"/>
      <c r="U32" s="621"/>
      <c r="V32" s="621"/>
      <c r="W32" s="621"/>
      <c r="X32" s="621"/>
      <c r="Y32" s="622"/>
      <c r="Z32" s="673">
        <v>0.5</v>
      </c>
      <c r="AA32" s="673"/>
      <c r="AB32" s="673"/>
      <c r="AC32" s="673"/>
      <c r="AD32" s="674">
        <v>386</v>
      </c>
      <c r="AE32" s="674"/>
      <c r="AF32" s="674"/>
      <c r="AG32" s="674"/>
      <c r="AH32" s="674"/>
      <c r="AI32" s="674"/>
      <c r="AJ32" s="674"/>
      <c r="AK32" s="674"/>
      <c r="AL32" s="643">
        <v>0</v>
      </c>
      <c r="AM32" s="675"/>
      <c r="AN32" s="675"/>
      <c r="AO32" s="676"/>
      <c r="AP32" s="700"/>
      <c r="AQ32" s="701"/>
      <c r="AR32" s="701"/>
      <c r="AS32" s="701"/>
      <c r="AT32" s="704"/>
      <c r="AU32" s="185"/>
      <c r="AV32" s="185"/>
      <c r="AW32" s="185"/>
      <c r="AX32" s="601" t="s">
        <v>297</v>
      </c>
      <c r="AY32" s="602"/>
      <c r="AZ32" s="602"/>
      <c r="BA32" s="602"/>
      <c r="BB32" s="602"/>
      <c r="BC32" s="602"/>
      <c r="BD32" s="602"/>
      <c r="BE32" s="602"/>
      <c r="BF32" s="603"/>
      <c r="BG32" s="683">
        <v>98.1</v>
      </c>
      <c r="BH32" s="605"/>
      <c r="BI32" s="605"/>
      <c r="BJ32" s="605"/>
      <c r="BK32" s="605"/>
      <c r="BL32" s="605"/>
      <c r="BM32" s="668">
        <v>92.7</v>
      </c>
      <c r="BN32" s="605"/>
      <c r="BO32" s="605"/>
      <c r="BP32" s="605"/>
      <c r="BQ32" s="662"/>
      <c r="BR32" s="683">
        <v>98.3</v>
      </c>
      <c r="BS32" s="605"/>
      <c r="BT32" s="605"/>
      <c r="BU32" s="605"/>
      <c r="BV32" s="605"/>
      <c r="BW32" s="605"/>
      <c r="BX32" s="668">
        <v>92.8</v>
      </c>
      <c r="BY32" s="605"/>
      <c r="BZ32" s="605"/>
      <c r="CA32" s="605"/>
      <c r="CB32" s="662"/>
      <c r="CD32" s="694"/>
      <c r="CE32" s="695"/>
      <c r="CF32" s="657" t="s">
        <v>298</v>
      </c>
      <c r="CG32" s="654"/>
      <c r="CH32" s="654"/>
      <c r="CI32" s="654"/>
      <c r="CJ32" s="654"/>
      <c r="CK32" s="654"/>
      <c r="CL32" s="654"/>
      <c r="CM32" s="654"/>
      <c r="CN32" s="654"/>
      <c r="CO32" s="654"/>
      <c r="CP32" s="654"/>
      <c r="CQ32" s="655"/>
      <c r="CR32" s="620">
        <v>152</v>
      </c>
      <c r="CS32" s="621"/>
      <c r="CT32" s="621"/>
      <c r="CU32" s="621"/>
      <c r="CV32" s="621"/>
      <c r="CW32" s="621"/>
      <c r="CX32" s="621"/>
      <c r="CY32" s="622"/>
      <c r="CZ32" s="623">
        <v>0</v>
      </c>
      <c r="DA32" s="641"/>
      <c r="DB32" s="641"/>
      <c r="DC32" s="642"/>
      <c r="DD32" s="626">
        <v>152</v>
      </c>
      <c r="DE32" s="621"/>
      <c r="DF32" s="621"/>
      <c r="DG32" s="621"/>
      <c r="DH32" s="621"/>
      <c r="DI32" s="621"/>
      <c r="DJ32" s="621"/>
      <c r="DK32" s="622"/>
      <c r="DL32" s="626">
        <v>152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755300</v>
      </c>
      <c r="S33" s="621"/>
      <c r="T33" s="621"/>
      <c r="U33" s="621"/>
      <c r="V33" s="621"/>
      <c r="W33" s="621"/>
      <c r="X33" s="621"/>
      <c r="Y33" s="622"/>
      <c r="Z33" s="673">
        <v>22.6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1305798</v>
      </c>
      <c r="CS33" s="639"/>
      <c r="CT33" s="639"/>
      <c r="CU33" s="639"/>
      <c r="CV33" s="639"/>
      <c r="CW33" s="639"/>
      <c r="CX33" s="639"/>
      <c r="CY33" s="640"/>
      <c r="CZ33" s="623">
        <v>42.5</v>
      </c>
      <c r="DA33" s="641"/>
      <c r="DB33" s="641"/>
      <c r="DC33" s="642"/>
      <c r="DD33" s="626">
        <v>1011355</v>
      </c>
      <c r="DE33" s="639"/>
      <c r="DF33" s="639"/>
      <c r="DG33" s="639"/>
      <c r="DH33" s="639"/>
      <c r="DI33" s="639"/>
      <c r="DJ33" s="639"/>
      <c r="DK33" s="640"/>
      <c r="DL33" s="626">
        <v>546483</v>
      </c>
      <c r="DM33" s="639"/>
      <c r="DN33" s="639"/>
      <c r="DO33" s="639"/>
      <c r="DP33" s="639"/>
      <c r="DQ33" s="639"/>
      <c r="DR33" s="639"/>
      <c r="DS33" s="639"/>
      <c r="DT33" s="639"/>
      <c r="DU33" s="639"/>
      <c r="DV33" s="640"/>
      <c r="DW33" s="643">
        <v>37.799999999999997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459155</v>
      </c>
      <c r="CS34" s="621"/>
      <c r="CT34" s="621"/>
      <c r="CU34" s="621"/>
      <c r="CV34" s="621"/>
      <c r="CW34" s="621"/>
      <c r="CX34" s="621"/>
      <c r="CY34" s="622"/>
      <c r="CZ34" s="623">
        <v>14.9</v>
      </c>
      <c r="DA34" s="641"/>
      <c r="DB34" s="641"/>
      <c r="DC34" s="642"/>
      <c r="DD34" s="626">
        <v>339191</v>
      </c>
      <c r="DE34" s="621"/>
      <c r="DF34" s="621"/>
      <c r="DG34" s="621"/>
      <c r="DH34" s="621"/>
      <c r="DI34" s="621"/>
      <c r="DJ34" s="621"/>
      <c r="DK34" s="622"/>
      <c r="DL34" s="626">
        <v>200531</v>
      </c>
      <c r="DM34" s="621"/>
      <c r="DN34" s="621"/>
      <c r="DO34" s="621"/>
      <c r="DP34" s="621"/>
      <c r="DQ34" s="621"/>
      <c r="DR34" s="621"/>
      <c r="DS34" s="621"/>
      <c r="DT34" s="621"/>
      <c r="DU34" s="621"/>
      <c r="DV34" s="622"/>
      <c r="DW34" s="643">
        <v>13.9</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51600</v>
      </c>
      <c r="S35" s="621"/>
      <c r="T35" s="621"/>
      <c r="U35" s="621"/>
      <c r="V35" s="621"/>
      <c r="W35" s="621"/>
      <c r="X35" s="621"/>
      <c r="Y35" s="622"/>
      <c r="Z35" s="673">
        <v>1.5</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342403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20697</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11595</v>
      </c>
      <c r="CS35" s="639"/>
      <c r="CT35" s="639"/>
      <c r="CU35" s="639"/>
      <c r="CV35" s="639"/>
      <c r="CW35" s="639"/>
      <c r="CX35" s="639"/>
      <c r="CY35" s="640"/>
      <c r="CZ35" s="623">
        <v>0.4</v>
      </c>
      <c r="DA35" s="641"/>
      <c r="DB35" s="641"/>
      <c r="DC35" s="642"/>
      <c r="DD35" s="626">
        <v>8987</v>
      </c>
      <c r="DE35" s="639"/>
      <c r="DF35" s="639"/>
      <c r="DG35" s="639"/>
      <c r="DH35" s="639"/>
      <c r="DI35" s="639"/>
      <c r="DJ35" s="639"/>
      <c r="DK35" s="640"/>
      <c r="DL35" s="626">
        <v>8987</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3337777</v>
      </c>
      <c r="S36" s="661"/>
      <c r="T36" s="661"/>
      <c r="U36" s="661"/>
      <c r="V36" s="661"/>
      <c r="W36" s="661"/>
      <c r="X36" s="661"/>
      <c r="Y36" s="664"/>
      <c r="Z36" s="665">
        <v>100</v>
      </c>
      <c r="AA36" s="665"/>
      <c r="AB36" s="665"/>
      <c r="AC36" s="665"/>
      <c r="AD36" s="666">
        <v>1395353</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72270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17041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356824</v>
      </c>
      <c r="CS36" s="621"/>
      <c r="CT36" s="621"/>
      <c r="CU36" s="621"/>
      <c r="CV36" s="621"/>
      <c r="CW36" s="621"/>
      <c r="CX36" s="621"/>
      <c r="CY36" s="622"/>
      <c r="CZ36" s="623">
        <v>11.6</v>
      </c>
      <c r="DA36" s="641"/>
      <c r="DB36" s="641"/>
      <c r="DC36" s="642"/>
      <c r="DD36" s="626">
        <v>217278</v>
      </c>
      <c r="DE36" s="621"/>
      <c r="DF36" s="621"/>
      <c r="DG36" s="621"/>
      <c r="DH36" s="621"/>
      <c r="DI36" s="621"/>
      <c r="DJ36" s="621"/>
      <c r="DK36" s="622"/>
      <c r="DL36" s="626">
        <v>180411</v>
      </c>
      <c r="DM36" s="621"/>
      <c r="DN36" s="621"/>
      <c r="DO36" s="621"/>
      <c r="DP36" s="621"/>
      <c r="DQ36" s="621"/>
      <c r="DR36" s="621"/>
      <c r="DS36" s="621"/>
      <c r="DT36" s="621"/>
      <c r="DU36" s="621"/>
      <c r="DV36" s="622"/>
      <c r="DW36" s="643">
        <v>12.5</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71791</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292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123564</v>
      </c>
      <c r="CS37" s="639"/>
      <c r="CT37" s="639"/>
      <c r="CU37" s="639"/>
      <c r="CV37" s="639"/>
      <c r="CW37" s="639"/>
      <c r="CX37" s="639"/>
      <c r="CY37" s="640"/>
      <c r="CZ37" s="623">
        <v>4</v>
      </c>
      <c r="DA37" s="641"/>
      <c r="DB37" s="641"/>
      <c r="DC37" s="642"/>
      <c r="DD37" s="626">
        <v>114817</v>
      </c>
      <c r="DE37" s="639"/>
      <c r="DF37" s="639"/>
      <c r="DG37" s="639"/>
      <c r="DH37" s="639"/>
      <c r="DI37" s="639"/>
      <c r="DJ37" s="639"/>
      <c r="DK37" s="640"/>
      <c r="DL37" s="626">
        <v>107254</v>
      </c>
      <c r="DM37" s="639"/>
      <c r="DN37" s="639"/>
      <c r="DO37" s="639"/>
      <c r="DP37" s="639"/>
      <c r="DQ37" s="639"/>
      <c r="DR37" s="639"/>
      <c r="DS37" s="639"/>
      <c r="DT37" s="639"/>
      <c r="DU37" s="639"/>
      <c r="DV37" s="640"/>
      <c r="DW37" s="643">
        <v>7.4</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69990</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539</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270612</v>
      </c>
      <c r="CS38" s="621"/>
      <c r="CT38" s="621"/>
      <c r="CU38" s="621"/>
      <c r="CV38" s="621"/>
      <c r="CW38" s="621"/>
      <c r="CX38" s="621"/>
      <c r="CY38" s="622"/>
      <c r="CZ38" s="623">
        <v>8.8000000000000007</v>
      </c>
      <c r="DA38" s="641"/>
      <c r="DB38" s="641"/>
      <c r="DC38" s="642"/>
      <c r="DD38" s="626">
        <v>245887</v>
      </c>
      <c r="DE38" s="621"/>
      <c r="DF38" s="621"/>
      <c r="DG38" s="621"/>
      <c r="DH38" s="621"/>
      <c r="DI38" s="621"/>
      <c r="DJ38" s="621"/>
      <c r="DK38" s="622"/>
      <c r="DL38" s="626">
        <v>156554</v>
      </c>
      <c r="DM38" s="621"/>
      <c r="DN38" s="621"/>
      <c r="DO38" s="621"/>
      <c r="DP38" s="621"/>
      <c r="DQ38" s="621"/>
      <c r="DR38" s="621"/>
      <c r="DS38" s="621"/>
      <c r="DT38" s="621"/>
      <c r="DU38" s="621"/>
      <c r="DV38" s="622"/>
      <c r="DW38" s="643">
        <v>10.8</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122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207612</v>
      </c>
      <c r="CS39" s="639"/>
      <c r="CT39" s="639"/>
      <c r="CU39" s="639"/>
      <c r="CV39" s="639"/>
      <c r="CW39" s="639"/>
      <c r="CX39" s="639"/>
      <c r="CY39" s="640"/>
      <c r="CZ39" s="623">
        <v>6.8</v>
      </c>
      <c r="DA39" s="641"/>
      <c r="DB39" s="641"/>
      <c r="DC39" s="642"/>
      <c r="DD39" s="626">
        <v>200012</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31494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85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96858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235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929568</v>
      </c>
      <c r="CS42" s="621"/>
      <c r="CT42" s="621"/>
      <c r="CU42" s="621"/>
      <c r="CV42" s="621"/>
      <c r="CW42" s="621"/>
      <c r="CX42" s="621"/>
      <c r="CY42" s="622"/>
      <c r="CZ42" s="623">
        <v>30.2</v>
      </c>
      <c r="DA42" s="624"/>
      <c r="DB42" s="624"/>
      <c r="DC42" s="625"/>
      <c r="DD42" s="626">
        <v>140556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919703</v>
      </c>
      <c r="CS44" s="621"/>
      <c r="CT44" s="621"/>
      <c r="CU44" s="621"/>
      <c r="CV44" s="621"/>
      <c r="CW44" s="621"/>
      <c r="CX44" s="621"/>
      <c r="CY44" s="622"/>
      <c r="CZ44" s="623">
        <v>29.9</v>
      </c>
      <c r="DA44" s="624"/>
      <c r="DB44" s="624"/>
      <c r="DC44" s="625"/>
      <c r="DD44" s="626">
        <v>140497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535377</v>
      </c>
      <c r="CS45" s="639"/>
      <c r="CT45" s="639"/>
      <c r="CU45" s="639"/>
      <c r="CV45" s="639"/>
      <c r="CW45" s="639"/>
      <c r="CX45" s="639"/>
      <c r="CY45" s="640"/>
      <c r="CZ45" s="623">
        <v>17.399999999999999</v>
      </c>
      <c r="DA45" s="641"/>
      <c r="DB45" s="641"/>
      <c r="DC45" s="642"/>
      <c r="DD45" s="626">
        <v>31789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384326</v>
      </c>
      <c r="CS46" s="621"/>
      <c r="CT46" s="621"/>
      <c r="CU46" s="621"/>
      <c r="CV46" s="621"/>
      <c r="CW46" s="621"/>
      <c r="CX46" s="621"/>
      <c r="CY46" s="622"/>
      <c r="CZ46" s="623">
        <v>12.5</v>
      </c>
      <c r="DA46" s="624"/>
      <c r="DB46" s="624"/>
      <c r="DC46" s="625"/>
      <c r="DD46" s="626">
        <v>108708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9865</v>
      </c>
      <c r="CS47" s="639"/>
      <c r="CT47" s="639"/>
      <c r="CU47" s="639"/>
      <c r="CV47" s="639"/>
      <c r="CW47" s="639"/>
      <c r="CX47" s="639"/>
      <c r="CY47" s="640"/>
      <c r="CZ47" s="623">
        <v>0.3</v>
      </c>
      <c r="DA47" s="641"/>
      <c r="DB47" s="641"/>
      <c r="DC47" s="642"/>
      <c r="DD47" s="626">
        <v>59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3075722</v>
      </c>
      <c r="CS49" s="605"/>
      <c r="CT49" s="605"/>
      <c r="CU49" s="605"/>
      <c r="CV49" s="605"/>
      <c r="CW49" s="605"/>
      <c r="CX49" s="605"/>
      <c r="CY49" s="606"/>
      <c r="CZ49" s="607">
        <v>100</v>
      </c>
      <c r="DA49" s="608"/>
      <c r="DB49" s="608"/>
      <c r="DC49" s="609"/>
      <c r="DD49" s="610">
        <v>1914326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3338</v>
      </c>
      <c r="R7" s="1134"/>
      <c r="S7" s="1134"/>
      <c r="T7" s="1134"/>
      <c r="U7" s="1134"/>
      <c r="V7" s="1134">
        <v>3076</v>
      </c>
      <c r="W7" s="1134"/>
      <c r="X7" s="1134"/>
      <c r="Y7" s="1134"/>
      <c r="Z7" s="1134"/>
      <c r="AA7" s="1134">
        <v>262</v>
      </c>
      <c r="AB7" s="1134"/>
      <c r="AC7" s="1134"/>
      <c r="AD7" s="1134"/>
      <c r="AE7" s="1135"/>
      <c r="AF7" s="1136">
        <v>257</v>
      </c>
      <c r="AG7" s="1137"/>
      <c r="AH7" s="1137"/>
      <c r="AI7" s="1137"/>
      <c r="AJ7" s="1138"/>
      <c r="AK7" s="1120"/>
      <c r="AL7" s="1121"/>
      <c r="AM7" s="1121"/>
      <c r="AN7" s="1121"/>
      <c r="AO7" s="1121"/>
      <c r="AP7" s="1121">
        <v>3257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365</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3338</v>
      </c>
      <c r="R23" s="1098"/>
      <c r="S23" s="1098"/>
      <c r="T23" s="1098"/>
      <c r="U23" s="1098"/>
      <c r="V23" s="1098">
        <v>3076</v>
      </c>
      <c r="W23" s="1098"/>
      <c r="X23" s="1098"/>
      <c r="Y23" s="1098"/>
      <c r="Z23" s="1098"/>
      <c r="AA23" s="1098">
        <v>262</v>
      </c>
      <c r="AB23" s="1098"/>
      <c r="AC23" s="1098"/>
      <c r="AD23" s="1098"/>
      <c r="AE23" s="1099"/>
      <c r="AF23" s="1100">
        <v>257</v>
      </c>
      <c r="AG23" s="1098"/>
      <c r="AH23" s="1098"/>
      <c r="AI23" s="1098"/>
      <c r="AJ23" s="1101"/>
      <c r="AK23" s="1102"/>
      <c r="AL23" s="1103"/>
      <c r="AM23" s="1103"/>
      <c r="AN23" s="1103"/>
      <c r="AO23" s="1103"/>
      <c r="AP23" s="1098">
        <v>3257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284</v>
      </c>
      <c r="R28" s="1083"/>
      <c r="S28" s="1083"/>
      <c r="T28" s="1083"/>
      <c r="U28" s="1083"/>
      <c r="V28" s="1083">
        <v>263</v>
      </c>
      <c r="W28" s="1083"/>
      <c r="X28" s="1083"/>
      <c r="Y28" s="1083"/>
      <c r="Z28" s="1083"/>
      <c r="AA28" s="1083">
        <v>21</v>
      </c>
      <c r="AB28" s="1083"/>
      <c r="AC28" s="1083"/>
      <c r="AD28" s="1083"/>
      <c r="AE28" s="1084"/>
      <c r="AF28" s="1085">
        <v>21</v>
      </c>
      <c r="AG28" s="1083"/>
      <c r="AH28" s="1083"/>
      <c r="AI28" s="1083"/>
      <c r="AJ28" s="1086"/>
      <c r="AK28" s="1087">
        <v>16</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379</v>
      </c>
      <c r="C29" s="1061"/>
      <c r="D29" s="1061"/>
      <c r="E29" s="1061"/>
      <c r="F29" s="1061"/>
      <c r="G29" s="1061"/>
      <c r="H29" s="1061"/>
      <c r="I29" s="1061"/>
      <c r="J29" s="1061"/>
      <c r="K29" s="1061"/>
      <c r="L29" s="1061"/>
      <c r="M29" s="1061"/>
      <c r="N29" s="1061"/>
      <c r="O29" s="1061"/>
      <c r="P29" s="1062"/>
      <c r="Q29" s="1072">
        <v>102</v>
      </c>
      <c r="R29" s="1073"/>
      <c r="S29" s="1073"/>
      <c r="T29" s="1073"/>
      <c r="U29" s="1073"/>
      <c r="V29" s="1073">
        <v>100</v>
      </c>
      <c r="W29" s="1073"/>
      <c r="X29" s="1073"/>
      <c r="Y29" s="1073"/>
      <c r="Z29" s="1073"/>
      <c r="AA29" s="1073">
        <v>2</v>
      </c>
      <c r="AB29" s="1073"/>
      <c r="AC29" s="1073"/>
      <c r="AD29" s="1073"/>
      <c r="AE29" s="1074"/>
      <c r="AF29" s="1066">
        <v>2</v>
      </c>
      <c r="AG29" s="1067"/>
      <c r="AH29" s="1067"/>
      <c r="AI29" s="1067"/>
      <c r="AJ29" s="1068"/>
      <c r="AK29" s="1009">
        <v>21</v>
      </c>
      <c r="AL29" s="1000"/>
      <c r="AM29" s="1000"/>
      <c r="AN29" s="1000"/>
      <c r="AO29" s="1000"/>
      <c r="AP29" s="1000">
        <v>7</v>
      </c>
      <c r="AQ29" s="1000"/>
      <c r="AR29" s="1000"/>
      <c r="AS29" s="1000"/>
      <c r="AT29" s="1000"/>
      <c r="AU29" s="1000">
        <v>2</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380</v>
      </c>
      <c r="C30" s="1061"/>
      <c r="D30" s="1061"/>
      <c r="E30" s="1061"/>
      <c r="F30" s="1061"/>
      <c r="G30" s="1061"/>
      <c r="H30" s="1061"/>
      <c r="I30" s="1061"/>
      <c r="J30" s="1061"/>
      <c r="K30" s="1061"/>
      <c r="L30" s="1061"/>
      <c r="M30" s="1061"/>
      <c r="N30" s="1061"/>
      <c r="O30" s="1061"/>
      <c r="P30" s="1062"/>
      <c r="Q30" s="1072">
        <v>350</v>
      </c>
      <c r="R30" s="1073"/>
      <c r="S30" s="1073"/>
      <c r="T30" s="1073"/>
      <c r="U30" s="1073"/>
      <c r="V30" s="1073">
        <v>326</v>
      </c>
      <c r="W30" s="1073"/>
      <c r="X30" s="1073"/>
      <c r="Y30" s="1073"/>
      <c r="Z30" s="1073"/>
      <c r="AA30" s="1073">
        <v>24</v>
      </c>
      <c r="AB30" s="1073"/>
      <c r="AC30" s="1073"/>
      <c r="AD30" s="1073"/>
      <c r="AE30" s="1074"/>
      <c r="AF30" s="1066">
        <v>24</v>
      </c>
      <c r="AG30" s="1067"/>
      <c r="AH30" s="1067"/>
      <c r="AI30" s="1067"/>
      <c r="AJ30" s="1068"/>
      <c r="AK30" s="1009">
        <v>48</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381</v>
      </c>
      <c r="C31" s="1061"/>
      <c r="D31" s="1061"/>
      <c r="E31" s="1061"/>
      <c r="F31" s="1061"/>
      <c r="G31" s="1061"/>
      <c r="H31" s="1061"/>
      <c r="I31" s="1061"/>
      <c r="J31" s="1061"/>
      <c r="K31" s="1061"/>
      <c r="L31" s="1061"/>
      <c r="M31" s="1061"/>
      <c r="N31" s="1061"/>
      <c r="O31" s="1061"/>
      <c r="P31" s="1062"/>
      <c r="Q31" s="1072">
        <v>32</v>
      </c>
      <c r="R31" s="1073"/>
      <c r="S31" s="1073"/>
      <c r="T31" s="1073"/>
      <c r="U31" s="1073"/>
      <c r="V31" s="1073">
        <v>32</v>
      </c>
      <c r="W31" s="1073"/>
      <c r="X31" s="1073"/>
      <c r="Y31" s="1073"/>
      <c r="Z31" s="1073"/>
      <c r="AA31" s="1073">
        <v>0</v>
      </c>
      <c r="AB31" s="1073"/>
      <c r="AC31" s="1073"/>
      <c r="AD31" s="1073"/>
      <c r="AE31" s="1074"/>
      <c r="AF31" s="1066">
        <v>0</v>
      </c>
      <c r="AG31" s="1067"/>
      <c r="AH31" s="1067"/>
      <c r="AI31" s="1067"/>
      <c r="AJ31" s="1068"/>
      <c r="AK31" s="1009">
        <v>16</v>
      </c>
      <c r="AL31" s="1000"/>
      <c r="AM31" s="1000"/>
      <c r="AN31" s="1000"/>
      <c r="AO31" s="1000"/>
      <c r="AP31" s="1000">
        <v>0</v>
      </c>
      <c r="AQ31" s="1000"/>
      <c r="AR31" s="1000"/>
      <c r="AS31" s="1000"/>
      <c r="AT31" s="1000"/>
      <c r="AU31" s="1000">
        <v>0</v>
      </c>
      <c r="AV31" s="1000"/>
      <c r="AW31" s="1000"/>
      <c r="AX31" s="1000"/>
      <c r="AY31" s="1000"/>
      <c r="AZ31" s="1071"/>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382</v>
      </c>
      <c r="C32" s="1061"/>
      <c r="D32" s="1061"/>
      <c r="E32" s="1061"/>
      <c r="F32" s="1061"/>
      <c r="G32" s="1061"/>
      <c r="H32" s="1061"/>
      <c r="I32" s="1061"/>
      <c r="J32" s="1061"/>
      <c r="K32" s="1061"/>
      <c r="L32" s="1061"/>
      <c r="M32" s="1061"/>
      <c r="N32" s="1061"/>
      <c r="O32" s="1061"/>
      <c r="P32" s="1062"/>
      <c r="Q32" s="1072">
        <v>21</v>
      </c>
      <c r="R32" s="1073"/>
      <c r="S32" s="1073"/>
      <c r="T32" s="1073"/>
      <c r="U32" s="1073"/>
      <c r="V32" s="1073">
        <v>13</v>
      </c>
      <c r="W32" s="1073"/>
      <c r="X32" s="1073"/>
      <c r="Y32" s="1073"/>
      <c r="Z32" s="1073"/>
      <c r="AA32" s="1073">
        <v>8</v>
      </c>
      <c r="AB32" s="1073"/>
      <c r="AC32" s="1073"/>
      <c r="AD32" s="1073"/>
      <c r="AE32" s="1074"/>
      <c r="AF32" s="1066">
        <v>8</v>
      </c>
      <c r="AG32" s="1067"/>
      <c r="AH32" s="1067"/>
      <c r="AI32" s="1067"/>
      <c r="AJ32" s="1068"/>
      <c r="AK32" s="1009">
        <v>3</v>
      </c>
      <c r="AL32" s="1000"/>
      <c r="AM32" s="1000"/>
      <c r="AN32" s="1000"/>
      <c r="AO32" s="1000"/>
      <c r="AP32" s="1000">
        <v>45</v>
      </c>
      <c r="AQ32" s="1000"/>
      <c r="AR32" s="1000"/>
      <c r="AS32" s="1000"/>
      <c r="AT32" s="1000"/>
      <c r="AU32" s="1000">
        <v>20</v>
      </c>
      <c r="AV32" s="1000"/>
      <c r="AW32" s="1000"/>
      <c r="AX32" s="1000"/>
      <c r="AY32" s="1000"/>
      <c r="AZ32" s="1071"/>
      <c r="BA32" s="1071"/>
      <c r="BB32" s="1071"/>
      <c r="BC32" s="1071"/>
      <c r="BD32" s="1071"/>
      <c r="BE32" s="1055" t="s">
        <v>383</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384</v>
      </c>
      <c r="C33" s="1061"/>
      <c r="D33" s="1061"/>
      <c r="E33" s="1061"/>
      <c r="F33" s="1061"/>
      <c r="G33" s="1061"/>
      <c r="H33" s="1061"/>
      <c r="I33" s="1061"/>
      <c r="J33" s="1061"/>
      <c r="K33" s="1061"/>
      <c r="L33" s="1061"/>
      <c r="M33" s="1061"/>
      <c r="N33" s="1061"/>
      <c r="O33" s="1061"/>
      <c r="P33" s="1062"/>
      <c r="Q33" s="1072">
        <v>3</v>
      </c>
      <c r="R33" s="1073"/>
      <c r="S33" s="1073"/>
      <c r="T33" s="1073"/>
      <c r="U33" s="1073"/>
      <c r="V33" s="1073">
        <v>2</v>
      </c>
      <c r="W33" s="1073"/>
      <c r="X33" s="1073"/>
      <c r="Y33" s="1073"/>
      <c r="Z33" s="1073"/>
      <c r="AA33" s="1073">
        <v>1</v>
      </c>
      <c r="AB33" s="1073"/>
      <c r="AC33" s="1073"/>
      <c r="AD33" s="1073"/>
      <c r="AE33" s="1074"/>
      <c r="AF33" s="1066">
        <v>1</v>
      </c>
      <c r="AG33" s="1067"/>
      <c r="AH33" s="1067"/>
      <c r="AI33" s="1067"/>
      <c r="AJ33" s="1068"/>
      <c r="AK33" s="1009">
        <v>1</v>
      </c>
      <c r="AL33" s="1000"/>
      <c r="AM33" s="1000"/>
      <c r="AN33" s="1000"/>
      <c r="AO33" s="1000"/>
      <c r="AP33" s="1000">
        <v>0</v>
      </c>
      <c r="AQ33" s="1000"/>
      <c r="AR33" s="1000"/>
      <c r="AS33" s="1000"/>
      <c r="AT33" s="1000"/>
      <c r="AU33" s="1000">
        <v>0</v>
      </c>
      <c r="AV33" s="1000"/>
      <c r="AW33" s="1000"/>
      <c r="AX33" s="1000"/>
      <c r="AY33" s="1000"/>
      <c r="AZ33" s="1071"/>
      <c r="BA33" s="1071"/>
      <c r="BB33" s="1071"/>
      <c r="BC33" s="1071"/>
      <c r="BD33" s="1071"/>
      <c r="BE33" s="1055" t="s">
        <v>383</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385</v>
      </c>
      <c r="C34" s="1061"/>
      <c r="D34" s="1061"/>
      <c r="E34" s="1061"/>
      <c r="F34" s="1061"/>
      <c r="G34" s="1061"/>
      <c r="H34" s="1061"/>
      <c r="I34" s="1061"/>
      <c r="J34" s="1061"/>
      <c r="K34" s="1061"/>
      <c r="L34" s="1061"/>
      <c r="M34" s="1061"/>
      <c r="N34" s="1061"/>
      <c r="O34" s="1061"/>
      <c r="P34" s="1062"/>
      <c r="Q34" s="1072">
        <v>106</v>
      </c>
      <c r="R34" s="1073"/>
      <c r="S34" s="1073"/>
      <c r="T34" s="1073"/>
      <c r="U34" s="1073"/>
      <c r="V34" s="1073">
        <v>98</v>
      </c>
      <c r="W34" s="1073"/>
      <c r="X34" s="1073"/>
      <c r="Y34" s="1073"/>
      <c r="Z34" s="1073"/>
      <c r="AA34" s="1073">
        <v>8</v>
      </c>
      <c r="AB34" s="1073"/>
      <c r="AC34" s="1073"/>
      <c r="AD34" s="1073"/>
      <c r="AE34" s="1074"/>
      <c r="AF34" s="1066">
        <v>8</v>
      </c>
      <c r="AG34" s="1067"/>
      <c r="AH34" s="1067"/>
      <c r="AI34" s="1067"/>
      <c r="AJ34" s="1068"/>
      <c r="AK34" s="1009">
        <v>72</v>
      </c>
      <c r="AL34" s="1000"/>
      <c r="AM34" s="1000"/>
      <c r="AN34" s="1000"/>
      <c r="AO34" s="1000"/>
      <c r="AP34" s="1000">
        <v>464</v>
      </c>
      <c r="AQ34" s="1000"/>
      <c r="AR34" s="1000"/>
      <c r="AS34" s="1000"/>
      <c r="AT34" s="1000"/>
      <c r="AU34" s="1000">
        <v>220</v>
      </c>
      <c r="AV34" s="1000"/>
      <c r="AW34" s="1000"/>
      <c r="AX34" s="1000"/>
      <c r="AY34" s="1000"/>
      <c r="AZ34" s="1071"/>
      <c r="BA34" s="1071"/>
      <c r="BB34" s="1071"/>
      <c r="BC34" s="1071"/>
      <c r="BD34" s="1071"/>
      <c r="BE34" s="1055" t="s">
        <v>383</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t="s">
        <v>386</v>
      </c>
      <c r="C35" s="1061"/>
      <c r="D35" s="1061"/>
      <c r="E35" s="1061"/>
      <c r="F35" s="1061"/>
      <c r="G35" s="1061"/>
      <c r="H35" s="1061"/>
      <c r="I35" s="1061"/>
      <c r="J35" s="1061"/>
      <c r="K35" s="1061"/>
      <c r="L35" s="1061"/>
      <c r="M35" s="1061"/>
      <c r="N35" s="1061"/>
      <c r="O35" s="1061"/>
      <c r="P35" s="1062"/>
      <c r="Q35" s="1072">
        <v>85</v>
      </c>
      <c r="R35" s="1073"/>
      <c r="S35" s="1073"/>
      <c r="T35" s="1073"/>
      <c r="U35" s="1073"/>
      <c r="V35" s="1073">
        <v>81</v>
      </c>
      <c r="W35" s="1073"/>
      <c r="X35" s="1073"/>
      <c r="Y35" s="1073"/>
      <c r="Z35" s="1073"/>
      <c r="AA35" s="1073">
        <v>4</v>
      </c>
      <c r="AB35" s="1073"/>
      <c r="AC35" s="1073"/>
      <c r="AD35" s="1073"/>
      <c r="AE35" s="1074"/>
      <c r="AF35" s="1066">
        <v>4</v>
      </c>
      <c r="AG35" s="1067"/>
      <c r="AH35" s="1067"/>
      <c r="AI35" s="1067"/>
      <c r="AJ35" s="1068"/>
      <c r="AK35" s="1009">
        <v>66</v>
      </c>
      <c r="AL35" s="1000"/>
      <c r="AM35" s="1000"/>
      <c r="AN35" s="1000"/>
      <c r="AO35" s="1000"/>
      <c r="AP35" s="1000">
        <v>482</v>
      </c>
      <c r="AQ35" s="1000"/>
      <c r="AR35" s="1000"/>
      <c r="AS35" s="1000"/>
      <c r="AT35" s="1000"/>
      <c r="AU35" s="1000">
        <v>213</v>
      </c>
      <c r="AV35" s="1000"/>
      <c r="AW35" s="1000"/>
      <c r="AX35" s="1000"/>
      <c r="AY35" s="1000"/>
      <c r="AZ35" s="1071"/>
      <c r="BA35" s="1071"/>
      <c r="BB35" s="1071"/>
      <c r="BC35" s="1071"/>
      <c r="BD35" s="1071"/>
      <c r="BE35" s="1055" t="s">
        <v>383</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387</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67</v>
      </c>
      <c r="AG63" s="988"/>
      <c r="AH63" s="988"/>
      <c r="AI63" s="988"/>
      <c r="AJ63" s="1053"/>
      <c r="AK63" s="1054"/>
      <c r="AL63" s="992"/>
      <c r="AM63" s="992"/>
      <c r="AN63" s="992"/>
      <c r="AO63" s="992"/>
      <c r="AP63" s="988">
        <v>998</v>
      </c>
      <c r="AQ63" s="988"/>
      <c r="AR63" s="988"/>
      <c r="AS63" s="988"/>
      <c r="AT63" s="988"/>
      <c r="AU63" s="988">
        <v>455</v>
      </c>
      <c r="AV63" s="988"/>
      <c r="AW63" s="988"/>
      <c r="AX63" s="988"/>
      <c r="AY63" s="988"/>
      <c r="AZ63" s="1048"/>
      <c r="BA63" s="1048"/>
      <c r="BB63" s="1048"/>
      <c r="BC63" s="1048"/>
      <c r="BD63" s="1048"/>
      <c r="BE63" s="989"/>
      <c r="BF63" s="989"/>
      <c r="BG63" s="989"/>
      <c r="BH63" s="989"/>
      <c r="BI63" s="990"/>
      <c r="BJ63" s="1049" t="s">
        <v>111</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669</v>
      </c>
      <c r="R69" s="1000"/>
      <c r="S69" s="1000"/>
      <c r="T69" s="1000"/>
      <c r="U69" s="1000"/>
      <c r="V69" s="1000">
        <v>648</v>
      </c>
      <c r="W69" s="1000"/>
      <c r="X69" s="1000"/>
      <c r="Y69" s="1000"/>
      <c r="Z69" s="1000"/>
      <c r="AA69" s="1000">
        <v>20</v>
      </c>
      <c r="AB69" s="1000"/>
      <c r="AC69" s="1000"/>
      <c r="AD69" s="1000"/>
      <c r="AE69" s="1000"/>
      <c r="AF69" s="1000">
        <v>20</v>
      </c>
      <c r="AG69" s="1000"/>
      <c r="AH69" s="1000"/>
      <c r="AI69" s="1000"/>
      <c r="AJ69" s="1000"/>
      <c r="AK69" s="1000">
        <v>3</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v>4</v>
      </c>
      <c r="AG70" s="1000"/>
      <c r="AH70" s="1000"/>
      <c r="AI70" s="1000"/>
      <c r="AJ70" s="1000"/>
      <c r="AK70" s="1000">
        <v>19</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203</v>
      </c>
      <c r="R71" s="1000"/>
      <c r="S71" s="1000"/>
      <c r="T71" s="1000"/>
      <c r="U71" s="1000"/>
      <c r="V71" s="1000">
        <v>125</v>
      </c>
      <c r="W71" s="1000"/>
      <c r="X71" s="1000"/>
      <c r="Y71" s="1000"/>
      <c r="Z71" s="1000"/>
      <c r="AA71" s="1000">
        <v>78</v>
      </c>
      <c r="AB71" s="1000"/>
      <c r="AC71" s="1000"/>
      <c r="AD71" s="1000"/>
      <c r="AE71" s="1000"/>
      <c r="AF71" s="1000">
        <v>78</v>
      </c>
      <c r="AG71" s="1000"/>
      <c r="AH71" s="1000"/>
      <c r="AI71" s="1000"/>
      <c r="AJ71" s="1000"/>
      <c r="AK71" s="1000">
        <v>0</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14094</v>
      </c>
      <c r="R72" s="1000"/>
      <c r="S72" s="1000"/>
      <c r="T72" s="1000"/>
      <c r="U72" s="1000"/>
      <c r="V72" s="1000">
        <v>13724</v>
      </c>
      <c r="W72" s="1000"/>
      <c r="X72" s="1000"/>
      <c r="Y72" s="1000"/>
      <c r="Z72" s="1000"/>
      <c r="AA72" s="1000">
        <v>370</v>
      </c>
      <c r="AB72" s="1000"/>
      <c r="AC72" s="1000"/>
      <c r="AD72" s="1000"/>
      <c r="AE72" s="1000"/>
      <c r="AF72" s="1000">
        <v>370</v>
      </c>
      <c r="AG72" s="1000"/>
      <c r="AH72" s="1000"/>
      <c r="AI72" s="1000"/>
      <c r="AJ72" s="1000"/>
      <c r="AK72" s="1000">
        <v>40</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51</v>
      </c>
      <c r="R73" s="1000"/>
      <c r="S73" s="1000"/>
      <c r="T73" s="1000"/>
      <c r="U73" s="1000"/>
      <c r="V73" s="1000">
        <v>45</v>
      </c>
      <c r="W73" s="1000"/>
      <c r="X73" s="1000"/>
      <c r="Y73" s="1000"/>
      <c r="Z73" s="1000"/>
      <c r="AA73" s="1000">
        <v>5</v>
      </c>
      <c r="AB73" s="1000"/>
      <c r="AC73" s="1000"/>
      <c r="AD73" s="1000"/>
      <c r="AE73" s="1000"/>
      <c r="AF73" s="1000">
        <v>5</v>
      </c>
      <c r="AG73" s="1000"/>
      <c r="AH73" s="1000"/>
      <c r="AI73" s="1000"/>
      <c r="AJ73" s="1000"/>
      <c r="AK73" s="1000">
        <v>0</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7435</v>
      </c>
      <c r="R74" s="1000"/>
      <c r="S74" s="1000"/>
      <c r="T74" s="1000"/>
      <c r="U74" s="1000"/>
      <c r="V74" s="1000">
        <v>8203</v>
      </c>
      <c r="W74" s="1000"/>
      <c r="X74" s="1000"/>
      <c r="Y74" s="1000"/>
      <c r="Z74" s="1000"/>
      <c r="AA74" s="1000">
        <v>-768</v>
      </c>
      <c r="AB74" s="1000"/>
      <c r="AC74" s="1000"/>
      <c r="AD74" s="1000"/>
      <c r="AE74" s="1000"/>
      <c r="AF74" s="1000">
        <v>-768</v>
      </c>
      <c r="AG74" s="1000"/>
      <c r="AH74" s="1000"/>
      <c r="AI74" s="1000"/>
      <c r="AJ74" s="1000"/>
      <c r="AK74" s="1000">
        <v>249</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-265</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264948</v>
      </c>
      <c r="AB110" s="916"/>
      <c r="AC110" s="916"/>
      <c r="AD110" s="916"/>
      <c r="AE110" s="917"/>
      <c r="AF110" s="918">
        <v>275940</v>
      </c>
      <c r="AG110" s="916"/>
      <c r="AH110" s="916"/>
      <c r="AI110" s="916"/>
      <c r="AJ110" s="917"/>
      <c r="AK110" s="918">
        <v>274977</v>
      </c>
      <c r="AL110" s="916"/>
      <c r="AM110" s="916"/>
      <c r="AN110" s="916"/>
      <c r="AO110" s="917"/>
      <c r="AP110" s="919">
        <v>22.2</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2555707</v>
      </c>
      <c r="BR110" s="863"/>
      <c r="BS110" s="863"/>
      <c r="BT110" s="863"/>
      <c r="BU110" s="863"/>
      <c r="BV110" s="863">
        <v>2751173</v>
      </c>
      <c r="BW110" s="863"/>
      <c r="BX110" s="863"/>
      <c r="BY110" s="863"/>
      <c r="BZ110" s="863"/>
      <c r="CA110" s="863">
        <v>3257317</v>
      </c>
      <c r="CB110" s="863"/>
      <c r="CC110" s="863"/>
      <c r="CD110" s="863"/>
      <c r="CE110" s="863"/>
      <c r="CF110" s="887">
        <v>262.7</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952722</v>
      </c>
      <c r="BR112" s="835"/>
      <c r="BS112" s="835"/>
      <c r="BT112" s="835"/>
      <c r="BU112" s="835"/>
      <c r="BV112" s="835">
        <v>947860</v>
      </c>
      <c r="BW112" s="835"/>
      <c r="BX112" s="835"/>
      <c r="BY112" s="835"/>
      <c r="BZ112" s="835"/>
      <c r="CA112" s="835">
        <v>866860</v>
      </c>
      <c r="CB112" s="835"/>
      <c r="CC112" s="835"/>
      <c r="CD112" s="835"/>
      <c r="CE112" s="835"/>
      <c r="CF112" s="896">
        <v>69.900000000000006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100240</v>
      </c>
      <c r="AB113" s="944"/>
      <c r="AC113" s="944"/>
      <c r="AD113" s="944"/>
      <c r="AE113" s="945"/>
      <c r="AF113" s="946">
        <v>101993</v>
      </c>
      <c r="AG113" s="944"/>
      <c r="AH113" s="944"/>
      <c r="AI113" s="944"/>
      <c r="AJ113" s="945"/>
      <c r="AK113" s="946">
        <v>95375</v>
      </c>
      <c r="AL113" s="944"/>
      <c r="AM113" s="944"/>
      <c r="AN113" s="944"/>
      <c r="AO113" s="945"/>
      <c r="AP113" s="947">
        <v>7.7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79299</v>
      </c>
      <c r="BR113" s="835"/>
      <c r="BS113" s="835"/>
      <c r="BT113" s="835"/>
      <c r="BU113" s="835"/>
      <c r="BV113" s="835">
        <v>183095</v>
      </c>
      <c r="BW113" s="835"/>
      <c r="BX113" s="835"/>
      <c r="BY113" s="835"/>
      <c r="BZ113" s="835"/>
      <c r="CA113" s="835">
        <v>281227</v>
      </c>
      <c r="CB113" s="835"/>
      <c r="CC113" s="835"/>
      <c r="CD113" s="835"/>
      <c r="CE113" s="835"/>
      <c r="CF113" s="896">
        <v>22.7</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8562</v>
      </c>
      <c r="AB114" s="798"/>
      <c r="AC114" s="798"/>
      <c r="AD114" s="798"/>
      <c r="AE114" s="799"/>
      <c r="AF114" s="800">
        <v>9357</v>
      </c>
      <c r="AG114" s="798"/>
      <c r="AH114" s="798"/>
      <c r="AI114" s="798"/>
      <c r="AJ114" s="799"/>
      <c r="AK114" s="800">
        <v>13459</v>
      </c>
      <c r="AL114" s="798"/>
      <c r="AM114" s="798"/>
      <c r="AN114" s="798"/>
      <c r="AO114" s="799"/>
      <c r="AP114" s="845">
        <v>1.1000000000000001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511550</v>
      </c>
      <c r="BR114" s="835"/>
      <c r="BS114" s="835"/>
      <c r="BT114" s="835"/>
      <c r="BU114" s="835"/>
      <c r="BV114" s="835">
        <v>461534</v>
      </c>
      <c r="BW114" s="835"/>
      <c r="BX114" s="835"/>
      <c r="BY114" s="835"/>
      <c r="BZ114" s="835"/>
      <c r="CA114" s="835">
        <v>438998</v>
      </c>
      <c r="CB114" s="835"/>
      <c r="CC114" s="835"/>
      <c r="CD114" s="835"/>
      <c r="CE114" s="835"/>
      <c r="CF114" s="896">
        <v>35.4</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198</v>
      </c>
      <c r="AB116" s="798"/>
      <c r="AC116" s="798"/>
      <c r="AD116" s="798"/>
      <c r="AE116" s="799"/>
      <c r="AF116" s="800">
        <v>159</v>
      </c>
      <c r="AG116" s="798"/>
      <c r="AH116" s="798"/>
      <c r="AI116" s="798"/>
      <c r="AJ116" s="799"/>
      <c r="AK116" s="800">
        <v>152</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373948</v>
      </c>
      <c r="AB117" s="930"/>
      <c r="AC117" s="930"/>
      <c r="AD117" s="930"/>
      <c r="AE117" s="931"/>
      <c r="AF117" s="932">
        <v>387449</v>
      </c>
      <c r="AG117" s="930"/>
      <c r="AH117" s="930"/>
      <c r="AI117" s="930"/>
      <c r="AJ117" s="931"/>
      <c r="AK117" s="932">
        <v>383963</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4099278</v>
      </c>
      <c r="BR119" s="866"/>
      <c r="BS119" s="866"/>
      <c r="BT119" s="866"/>
      <c r="BU119" s="866"/>
      <c r="BV119" s="866">
        <v>4343662</v>
      </c>
      <c r="BW119" s="866"/>
      <c r="BX119" s="866"/>
      <c r="BY119" s="866"/>
      <c r="BZ119" s="866"/>
      <c r="CA119" s="866">
        <v>4844402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1326274</v>
      </c>
      <c r="BR120" s="863"/>
      <c r="BS120" s="863"/>
      <c r="BT120" s="863"/>
      <c r="BU120" s="863"/>
      <c r="BV120" s="863">
        <v>1540335</v>
      </c>
      <c r="BW120" s="863"/>
      <c r="BX120" s="863"/>
      <c r="BY120" s="863"/>
      <c r="BZ120" s="863"/>
      <c r="CA120" s="863">
        <v>1782600</v>
      </c>
      <c r="CB120" s="863"/>
      <c r="CC120" s="863"/>
      <c r="CD120" s="863"/>
      <c r="CE120" s="863"/>
      <c r="CF120" s="887">
        <v>143.80000000000001</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439509</v>
      </c>
      <c r="DH120" s="863"/>
      <c r="DI120" s="863"/>
      <c r="DJ120" s="863"/>
      <c r="DK120" s="863"/>
      <c r="DL120" s="863">
        <v>452346</v>
      </c>
      <c r="DM120" s="863"/>
      <c r="DN120" s="863"/>
      <c r="DO120" s="863"/>
      <c r="DP120" s="863"/>
      <c r="DQ120" s="863">
        <v>426440</v>
      </c>
      <c r="DR120" s="863"/>
      <c r="DS120" s="863"/>
      <c r="DT120" s="863"/>
      <c r="DU120" s="863"/>
      <c r="DV120" s="864">
        <v>34.4</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25418</v>
      </c>
      <c r="BR121" s="835"/>
      <c r="BS121" s="835"/>
      <c r="BT121" s="835"/>
      <c r="BU121" s="835"/>
      <c r="BV121" s="835" t="s">
        <v>111</v>
      </c>
      <c r="BW121" s="835"/>
      <c r="BX121" s="835"/>
      <c r="BY121" s="835"/>
      <c r="BZ121" s="835"/>
      <c r="CA121" s="835">
        <v>56369</v>
      </c>
      <c r="CB121" s="835"/>
      <c r="CC121" s="835"/>
      <c r="CD121" s="835"/>
      <c r="CE121" s="835"/>
      <c r="CF121" s="896">
        <v>4.5</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480199</v>
      </c>
      <c r="DH121" s="835"/>
      <c r="DI121" s="835"/>
      <c r="DJ121" s="835"/>
      <c r="DK121" s="835"/>
      <c r="DL121" s="835">
        <v>470254</v>
      </c>
      <c r="DM121" s="835"/>
      <c r="DN121" s="835"/>
      <c r="DO121" s="835"/>
      <c r="DP121" s="835"/>
      <c r="DQ121" s="835">
        <v>415054</v>
      </c>
      <c r="DR121" s="835"/>
      <c r="DS121" s="835"/>
      <c r="DT121" s="835"/>
      <c r="DU121" s="835"/>
      <c r="DV121" s="812">
        <v>33.5</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2353384</v>
      </c>
      <c r="BR122" s="866"/>
      <c r="BS122" s="866"/>
      <c r="BT122" s="866"/>
      <c r="BU122" s="866"/>
      <c r="BV122" s="866">
        <v>2456243</v>
      </c>
      <c r="BW122" s="866"/>
      <c r="BX122" s="866"/>
      <c r="BY122" s="866"/>
      <c r="BZ122" s="866"/>
      <c r="CA122" s="866">
        <v>2708687</v>
      </c>
      <c r="CB122" s="866"/>
      <c r="CC122" s="866"/>
      <c r="CD122" s="866"/>
      <c r="CE122" s="866"/>
      <c r="CF122" s="867">
        <v>218.5</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29036</v>
      </c>
      <c r="DH122" s="835"/>
      <c r="DI122" s="835"/>
      <c r="DJ122" s="835"/>
      <c r="DK122" s="835"/>
      <c r="DL122" s="835">
        <v>27103</v>
      </c>
      <c r="DM122" s="835"/>
      <c r="DN122" s="835"/>
      <c r="DO122" s="835"/>
      <c r="DP122" s="835"/>
      <c r="DQ122" s="835">
        <v>25366</v>
      </c>
      <c r="DR122" s="835"/>
      <c r="DS122" s="835"/>
      <c r="DT122" s="835"/>
      <c r="DU122" s="835"/>
      <c r="DV122" s="812">
        <v>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3705076</v>
      </c>
      <c r="BR123" s="854"/>
      <c r="BS123" s="854"/>
      <c r="BT123" s="854"/>
      <c r="BU123" s="854"/>
      <c r="BV123" s="854">
        <v>3996578</v>
      </c>
      <c r="BW123" s="854"/>
      <c r="BX123" s="854"/>
      <c r="BY123" s="854"/>
      <c r="BZ123" s="854"/>
      <c r="CA123" s="854">
        <v>4547656</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3773</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33.5</v>
      </c>
      <c r="BR124" s="852"/>
      <c r="BS124" s="852"/>
      <c r="BT124" s="852"/>
      <c r="BU124" s="852"/>
      <c r="BV124" s="852">
        <v>27.3</v>
      </c>
      <c r="BW124" s="852"/>
      <c r="BX124" s="852"/>
      <c r="BY124" s="852"/>
      <c r="BZ124" s="852"/>
      <c r="CA124" s="852">
        <v>23.9</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205</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111</v>
      </c>
      <c r="AB128" s="819"/>
      <c r="AC128" s="819"/>
      <c r="AD128" s="819"/>
      <c r="AE128" s="820"/>
      <c r="AF128" s="821" t="s">
        <v>111</v>
      </c>
      <c r="AG128" s="819"/>
      <c r="AH128" s="819"/>
      <c r="AI128" s="819"/>
      <c r="AJ128" s="820"/>
      <c r="AK128" s="821">
        <v>1996</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456</v>
      </c>
      <c r="DM128" s="809"/>
      <c r="DN128" s="809"/>
      <c r="DO128" s="809"/>
      <c r="DP128" s="809"/>
      <c r="DQ128" s="809" t="s">
        <v>456</v>
      </c>
      <c r="DR128" s="809"/>
      <c r="DS128" s="809"/>
      <c r="DT128" s="809"/>
      <c r="DU128" s="809"/>
      <c r="DV128" s="810" t="s">
        <v>456</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1436871</v>
      </c>
      <c r="AB129" s="798"/>
      <c r="AC129" s="798"/>
      <c r="AD129" s="798"/>
      <c r="AE129" s="799"/>
      <c r="AF129" s="800">
        <v>1520977</v>
      </c>
      <c r="AG129" s="798"/>
      <c r="AH129" s="798"/>
      <c r="AI129" s="798"/>
      <c r="AJ129" s="799"/>
      <c r="AK129" s="800">
        <v>1496690</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262631</v>
      </c>
      <c r="AB130" s="798"/>
      <c r="AC130" s="798"/>
      <c r="AD130" s="798"/>
      <c r="AE130" s="799"/>
      <c r="AF130" s="800">
        <v>251683</v>
      </c>
      <c r="AG130" s="798"/>
      <c r="AH130" s="798"/>
      <c r="AI130" s="798"/>
      <c r="AJ130" s="799"/>
      <c r="AK130" s="800">
        <v>256813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1174240</v>
      </c>
      <c r="AB131" s="781"/>
      <c r="AC131" s="781"/>
      <c r="AD131" s="781"/>
      <c r="AE131" s="782"/>
      <c r="AF131" s="783">
        <v>1269294</v>
      </c>
      <c r="AG131" s="781"/>
      <c r="AH131" s="781"/>
      <c r="AI131" s="781"/>
      <c r="AJ131" s="782"/>
      <c r="AK131" s="783">
        <v>1239877</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23.9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9.4799189259999999</v>
      </c>
      <c r="AB132" s="761"/>
      <c r="AC132" s="761"/>
      <c r="AD132" s="761"/>
      <c r="AE132" s="762"/>
      <c r="AF132" s="763">
        <v>10.696182289999999</v>
      </c>
      <c r="AG132" s="761"/>
      <c r="AH132" s="761"/>
      <c r="AI132" s="761"/>
      <c r="AJ132" s="762"/>
      <c r="AK132" s="763">
        <v>10.094065779999999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v>
      </c>
      <c r="AB133" s="740"/>
      <c r="AC133" s="740"/>
      <c r="AD133" s="740"/>
      <c r="AE133" s="741"/>
      <c r="AF133" s="739">
        <v>9.6</v>
      </c>
      <c r="AG133" s="740"/>
      <c r="AH133" s="740"/>
      <c r="AI133" s="740"/>
      <c r="AJ133" s="741"/>
      <c r="AK133" s="739">
        <v>10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459840</v>
      </c>
      <c r="L9" s="266">
        <v>309448</v>
      </c>
      <c r="M9" s="267">
        <v>214828</v>
      </c>
      <c r="N9" s="268">
        <v>44</v>
      </c>
    </row>
    <row r="10" spans="1:16" x14ac:dyDescent="0.15">
      <c r="A10" s="250"/>
      <c r="B10" s="246"/>
      <c r="C10" s="246"/>
      <c r="D10" s="246"/>
      <c r="E10" s="246"/>
      <c r="F10" s="246"/>
      <c r="G10" s="1166" t="s">
        <v>475</v>
      </c>
      <c r="H10" s="1167"/>
      <c r="I10" s="1167"/>
      <c r="J10" s="1168"/>
      <c r="K10" s="269">
        <v>83767</v>
      </c>
      <c r="L10" s="270">
        <v>56371</v>
      </c>
      <c r="M10" s="271">
        <v>28178</v>
      </c>
      <c r="N10" s="272">
        <v>100.1</v>
      </c>
    </row>
    <row r="11" spans="1:16" ht="13.5" customHeight="1" x14ac:dyDescent="0.15">
      <c r="A11" s="250"/>
      <c r="B11" s="246"/>
      <c r="C11" s="246"/>
      <c r="D11" s="246"/>
      <c r="E11" s="246"/>
      <c r="F11" s="246"/>
      <c r="G11" s="1166" t="s">
        <v>476</v>
      </c>
      <c r="H11" s="1167"/>
      <c r="I11" s="1167"/>
      <c r="J11" s="1168"/>
      <c r="K11" s="269">
        <v>86244</v>
      </c>
      <c r="L11" s="270">
        <v>58038</v>
      </c>
      <c r="M11" s="271">
        <v>24639</v>
      </c>
      <c r="N11" s="272">
        <v>135.6</v>
      </c>
    </row>
    <row r="12" spans="1:16" ht="13.5" customHeight="1" x14ac:dyDescent="0.15">
      <c r="A12" s="250"/>
      <c r="B12" s="246"/>
      <c r="C12" s="246"/>
      <c r="D12" s="246"/>
      <c r="E12" s="246"/>
      <c r="F12" s="246"/>
      <c r="G12" s="1166" t="s">
        <v>477</v>
      </c>
      <c r="H12" s="1167"/>
      <c r="I12" s="1167"/>
      <c r="J12" s="1168"/>
      <c r="K12" s="269" t="s">
        <v>478</v>
      </c>
      <c r="L12" s="270" t="s">
        <v>478</v>
      </c>
      <c r="M12" s="271">
        <v>3805</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v>9576</v>
      </c>
      <c r="L14" s="270">
        <v>6444</v>
      </c>
      <c r="M14" s="271">
        <v>8783</v>
      </c>
      <c r="N14" s="272">
        <v>-26.6</v>
      </c>
    </row>
    <row r="15" spans="1:16" ht="13.5" customHeight="1" x14ac:dyDescent="0.15">
      <c r="A15" s="250"/>
      <c r="B15" s="246"/>
      <c r="C15" s="246"/>
      <c r="D15" s="246"/>
      <c r="E15" s="246"/>
      <c r="F15" s="246"/>
      <c r="G15" s="1166" t="s">
        <v>481</v>
      </c>
      <c r="H15" s="1167"/>
      <c r="I15" s="1167"/>
      <c r="J15" s="1168"/>
      <c r="K15" s="269" t="s">
        <v>478</v>
      </c>
      <c r="L15" s="270" t="s">
        <v>478</v>
      </c>
      <c r="M15" s="271">
        <v>4830</v>
      </c>
      <c r="N15" s="272" t="s">
        <v>478</v>
      </c>
    </row>
    <row r="16" spans="1:16" x14ac:dyDescent="0.15">
      <c r="A16" s="250"/>
      <c r="B16" s="246"/>
      <c r="C16" s="246"/>
      <c r="D16" s="246"/>
      <c r="E16" s="246"/>
      <c r="F16" s="246"/>
      <c r="G16" s="1169" t="s">
        <v>482</v>
      </c>
      <c r="H16" s="1170"/>
      <c r="I16" s="1170"/>
      <c r="J16" s="1171"/>
      <c r="K16" s="270">
        <v>-50718</v>
      </c>
      <c r="L16" s="270">
        <v>-34131</v>
      </c>
      <c r="M16" s="271">
        <v>-21703</v>
      </c>
      <c r="N16" s="272">
        <v>57.3</v>
      </c>
    </row>
    <row r="17" spans="1:16" x14ac:dyDescent="0.15">
      <c r="A17" s="250"/>
      <c r="B17" s="246"/>
      <c r="C17" s="246"/>
      <c r="D17" s="246"/>
      <c r="E17" s="246"/>
      <c r="F17" s="246"/>
      <c r="G17" s="1169" t="s">
        <v>169</v>
      </c>
      <c r="H17" s="1170"/>
      <c r="I17" s="1170"/>
      <c r="J17" s="1171"/>
      <c r="K17" s="270">
        <v>588709</v>
      </c>
      <c r="L17" s="270">
        <v>396170</v>
      </c>
      <c r="M17" s="271">
        <v>263360</v>
      </c>
      <c r="N17" s="272">
        <v>50.4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36.340000000000003</v>
      </c>
      <c r="L21" s="283">
        <v>24.72</v>
      </c>
      <c r="M21" s="284">
        <v>11.62</v>
      </c>
      <c r="N21" s="251"/>
      <c r="O21" s="285"/>
      <c r="P21" s="281"/>
    </row>
    <row r="22" spans="1:16" s="286" customFormat="1" x14ac:dyDescent="0.15">
      <c r="A22" s="281"/>
      <c r="B22" s="251"/>
      <c r="C22" s="251"/>
      <c r="D22" s="251"/>
      <c r="E22" s="251"/>
      <c r="F22" s="251"/>
      <c r="G22" s="1163" t="s">
        <v>488</v>
      </c>
      <c r="H22" s="1164"/>
      <c r="I22" s="1164"/>
      <c r="J22" s="1165"/>
      <c r="K22" s="287">
        <v>89</v>
      </c>
      <c r="L22" s="288">
        <v>94.2</v>
      </c>
      <c r="M22" s="289">
        <v>-5.2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274977</v>
      </c>
      <c r="L32" s="296">
        <v>185045</v>
      </c>
      <c r="M32" s="297">
        <v>146462</v>
      </c>
      <c r="N32" s="298">
        <v>26.3</v>
      </c>
    </row>
    <row r="33" spans="1:16" ht="13.5" customHeight="1" x14ac:dyDescent="0.15">
      <c r="A33" s="250"/>
      <c r="B33" s="246"/>
      <c r="C33" s="246"/>
      <c r="D33" s="246"/>
      <c r="E33" s="246"/>
      <c r="F33" s="246"/>
      <c r="G33" s="1154" t="s">
        <v>493</v>
      </c>
      <c r="H33" s="1155"/>
      <c r="I33" s="1155"/>
      <c r="J33" s="1156"/>
      <c r="K33" s="296" t="s">
        <v>478</v>
      </c>
      <c r="L33" s="296" t="s">
        <v>478</v>
      </c>
      <c r="M33" s="297">
        <v>66</v>
      </c>
      <c r="N33" s="298" t="s">
        <v>478</v>
      </c>
    </row>
    <row r="34" spans="1:16" ht="27" customHeight="1" x14ac:dyDescent="0.15">
      <c r="A34" s="250"/>
      <c r="B34" s="246"/>
      <c r="C34" s="246"/>
      <c r="D34" s="246"/>
      <c r="E34" s="246"/>
      <c r="F34" s="246"/>
      <c r="G34" s="1154" t="s">
        <v>494</v>
      </c>
      <c r="H34" s="1155"/>
      <c r="I34" s="1155"/>
      <c r="J34" s="1156"/>
      <c r="K34" s="296" t="s">
        <v>478</v>
      </c>
      <c r="L34" s="296" t="s">
        <v>478</v>
      </c>
      <c r="M34" s="297">
        <v>56</v>
      </c>
      <c r="N34" s="298" t="s">
        <v>478</v>
      </c>
    </row>
    <row r="35" spans="1:16" ht="27" customHeight="1" x14ac:dyDescent="0.15">
      <c r="A35" s="250"/>
      <c r="B35" s="246"/>
      <c r="C35" s="246"/>
      <c r="D35" s="246"/>
      <c r="E35" s="246"/>
      <c r="F35" s="246"/>
      <c r="G35" s="1154" t="s">
        <v>495</v>
      </c>
      <c r="H35" s="1155"/>
      <c r="I35" s="1155"/>
      <c r="J35" s="1156"/>
      <c r="K35" s="296">
        <v>95375</v>
      </c>
      <c r="L35" s="296">
        <v>64182</v>
      </c>
      <c r="M35" s="297">
        <v>28990</v>
      </c>
      <c r="N35" s="298">
        <v>121.4</v>
      </c>
    </row>
    <row r="36" spans="1:16" ht="27" customHeight="1" x14ac:dyDescent="0.15">
      <c r="A36" s="250"/>
      <c r="B36" s="246"/>
      <c r="C36" s="246"/>
      <c r="D36" s="246"/>
      <c r="E36" s="246"/>
      <c r="F36" s="246"/>
      <c r="G36" s="1154" t="s">
        <v>496</v>
      </c>
      <c r="H36" s="1155"/>
      <c r="I36" s="1155"/>
      <c r="J36" s="1156"/>
      <c r="K36" s="296">
        <v>13459</v>
      </c>
      <c r="L36" s="296">
        <v>9057</v>
      </c>
      <c r="M36" s="297">
        <v>3973</v>
      </c>
      <c r="N36" s="298">
        <v>128</v>
      </c>
    </row>
    <row r="37" spans="1:16" ht="13.5" customHeight="1" x14ac:dyDescent="0.15">
      <c r="A37" s="250"/>
      <c r="B37" s="246"/>
      <c r="C37" s="246"/>
      <c r="D37" s="246"/>
      <c r="E37" s="246"/>
      <c r="F37" s="246"/>
      <c r="G37" s="1154" t="s">
        <v>497</v>
      </c>
      <c r="H37" s="1155"/>
      <c r="I37" s="1155"/>
      <c r="J37" s="1156"/>
      <c r="K37" s="296" t="s">
        <v>478</v>
      </c>
      <c r="L37" s="296" t="s">
        <v>478</v>
      </c>
      <c r="M37" s="297">
        <v>2172</v>
      </c>
      <c r="N37" s="298" t="s">
        <v>478</v>
      </c>
    </row>
    <row r="38" spans="1:16" ht="27" customHeight="1" x14ac:dyDescent="0.15">
      <c r="A38" s="250"/>
      <c r="B38" s="246"/>
      <c r="C38" s="246"/>
      <c r="D38" s="246"/>
      <c r="E38" s="246"/>
      <c r="F38" s="246"/>
      <c r="G38" s="1157" t="s">
        <v>498</v>
      </c>
      <c r="H38" s="1158"/>
      <c r="I38" s="1158"/>
      <c r="J38" s="1159"/>
      <c r="K38" s="299">
        <v>152</v>
      </c>
      <c r="L38" s="299">
        <v>102</v>
      </c>
      <c r="M38" s="300">
        <v>44</v>
      </c>
      <c r="N38" s="301">
        <v>131.80000000000001</v>
      </c>
      <c r="O38" s="295"/>
    </row>
    <row r="39" spans="1:16" x14ac:dyDescent="0.15">
      <c r="A39" s="250"/>
      <c r="B39" s="246"/>
      <c r="C39" s="246"/>
      <c r="D39" s="246"/>
      <c r="E39" s="246"/>
      <c r="F39" s="246"/>
      <c r="G39" s="1157" t="s">
        <v>499</v>
      </c>
      <c r="H39" s="1158"/>
      <c r="I39" s="1158"/>
      <c r="J39" s="1159"/>
      <c r="K39" s="302">
        <v>-1996</v>
      </c>
      <c r="L39" s="302">
        <v>-1343</v>
      </c>
      <c r="M39" s="303">
        <v>-6849</v>
      </c>
      <c r="N39" s="304">
        <v>-80.400000000000006</v>
      </c>
      <c r="O39" s="295"/>
    </row>
    <row r="40" spans="1:16" ht="27" customHeight="1" x14ac:dyDescent="0.15">
      <c r="A40" s="250"/>
      <c r="B40" s="246"/>
      <c r="C40" s="246"/>
      <c r="D40" s="246"/>
      <c r="E40" s="246"/>
      <c r="F40" s="246"/>
      <c r="G40" s="1154" t="s">
        <v>500</v>
      </c>
      <c r="H40" s="1155"/>
      <c r="I40" s="1155"/>
      <c r="J40" s="1156"/>
      <c r="K40" s="302">
        <v>-256813</v>
      </c>
      <c r="L40" s="302">
        <v>-172822</v>
      </c>
      <c r="M40" s="303">
        <v>-133024</v>
      </c>
      <c r="N40" s="304">
        <v>29.9</v>
      </c>
      <c r="O40" s="295"/>
    </row>
    <row r="41" spans="1:16" x14ac:dyDescent="0.15">
      <c r="A41" s="250"/>
      <c r="B41" s="246"/>
      <c r="C41" s="246"/>
      <c r="D41" s="246"/>
      <c r="E41" s="246"/>
      <c r="F41" s="246"/>
      <c r="G41" s="1160" t="s">
        <v>280</v>
      </c>
      <c r="H41" s="1161"/>
      <c r="I41" s="1161"/>
      <c r="J41" s="1162"/>
      <c r="K41" s="296">
        <v>125154</v>
      </c>
      <c r="L41" s="302">
        <v>84222</v>
      </c>
      <c r="M41" s="303">
        <v>41890</v>
      </c>
      <c r="N41" s="304">
        <v>101.1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402972</v>
      </c>
      <c r="J51" s="322">
        <v>245865</v>
      </c>
      <c r="K51" s="323">
        <v>13.8</v>
      </c>
      <c r="L51" s="324">
        <v>185018</v>
      </c>
      <c r="M51" s="325">
        <v>-9.1</v>
      </c>
      <c r="N51" s="326">
        <v>22.9</v>
      </c>
    </row>
    <row r="52" spans="1:14" x14ac:dyDescent="0.15">
      <c r="A52" s="250"/>
      <c r="B52" s="246"/>
      <c r="C52" s="246"/>
      <c r="D52" s="246"/>
      <c r="E52" s="246"/>
      <c r="F52" s="246"/>
      <c r="G52" s="327"/>
      <c r="H52" s="328" t="s">
        <v>511</v>
      </c>
      <c r="I52" s="329">
        <v>260933</v>
      </c>
      <c r="J52" s="330">
        <v>159203</v>
      </c>
      <c r="K52" s="331">
        <v>12.3</v>
      </c>
      <c r="L52" s="332">
        <v>95064</v>
      </c>
      <c r="M52" s="333">
        <v>-21.5</v>
      </c>
      <c r="N52" s="334">
        <v>33.799999999999997</v>
      </c>
    </row>
    <row r="53" spans="1:14" x14ac:dyDescent="0.15">
      <c r="A53" s="250"/>
      <c r="B53" s="246"/>
      <c r="C53" s="246"/>
      <c r="D53" s="246"/>
      <c r="E53" s="246"/>
      <c r="F53" s="246"/>
      <c r="G53" s="312" t="s">
        <v>512</v>
      </c>
      <c r="H53" s="313"/>
      <c r="I53" s="321">
        <v>370617</v>
      </c>
      <c r="J53" s="322">
        <v>229484</v>
      </c>
      <c r="K53" s="323">
        <v>-6.7</v>
      </c>
      <c r="L53" s="324">
        <v>238802</v>
      </c>
      <c r="M53" s="325">
        <v>29.1</v>
      </c>
      <c r="N53" s="326">
        <v>-35.799999999999997</v>
      </c>
    </row>
    <row r="54" spans="1:14" x14ac:dyDescent="0.15">
      <c r="A54" s="250"/>
      <c r="B54" s="246"/>
      <c r="C54" s="246"/>
      <c r="D54" s="246"/>
      <c r="E54" s="246"/>
      <c r="F54" s="246"/>
      <c r="G54" s="327"/>
      <c r="H54" s="328" t="s">
        <v>511</v>
      </c>
      <c r="I54" s="329">
        <v>211464</v>
      </c>
      <c r="J54" s="330">
        <v>130937</v>
      </c>
      <c r="K54" s="331">
        <v>-17.8</v>
      </c>
      <c r="L54" s="332">
        <v>128562</v>
      </c>
      <c r="M54" s="333">
        <v>35.200000000000003</v>
      </c>
      <c r="N54" s="334">
        <v>-53</v>
      </c>
    </row>
    <row r="55" spans="1:14" x14ac:dyDescent="0.15">
      <c r="A55" s="250"/>
      <c r="B55" s="246"/>
      <c r="C55" s="246"/>
      <c r="D55" s="246"/>
      <c r="E55" s="246"/>
      <c r="F55" s="246"/>
      <c r="G55" s="312" t="s">
        <v>513</v>
      </c>
      <c r="H55" s="313"/>
      <c r="I55" s="321">
        <v>410636</v>
      </c>
      <c r="J55" s="322">
        <v>261552</v>
      </c>
      <c r="K55" s="323">
        <v>14</v>
      </c>
      <c r="L55" s="324">
        <v>288550</v>
      </c>
      <c r="M55" s="325">
        <v>20.8</v>
      </c>
      <c r="N55" s="326">
        <v>-6.8</v>
      </c>
    </row>
    <row r="56" spans="1:14" x14ac:dyDescent="0.15">
      <c r="A56" s="250"/>
      <c r="B56" s="246"/>
      <c r="C56" s="246"/>
      <c r="D56" s="246"/>
      <c r="E56" s="246"/>
      <c r="F56" s="246"/>
      <c r="G56" s="327"/>
      <c r="H56" s="328" t="s">
        <v>511</v>
      </c>
      <c r="I56" s="329">
        <v>226414</v>
      </c>
      <c r="J56" s="330">
        <v>144213</v>
      </c>
      <c r="K56" s="331">
        <v>10.1</v>
      </c>
      <c r="L56" s="332">
        <v>141525</v>
      </c>
      <c r="M56" s="333">
        <v>10.1</v>
      </c>
      <c r="N56" s="334">
        <v>0</v>
      </c>
    </row>
    <row r="57" spans="1:14" x14ac:dyDescent="0.15">
      <c r="A57" s="250"/>
      <c r="B57" s="246"/>
      <c r="C57" s="246"/>
      <c r="D57" s="246"/>
      <c r="E57" s="246"/>
      <c r="F57" s="246"/>
      <c r="G57" s="312" t="s">
        <v>514</v>
      </c>
      <c r="H57" s="313"/>
      <c r="I57" s="321">
        <v>346623</v>
      </c>
      <c r="J57" s="322">
        <v>226551</v>
      </c>
      <c r="K57" s="323">
        <v>-13.4</v>
      </c>
      <c r="L57" s="324">
        <v>287914</v>
      </c>
      <c r="M57" s="325">
        <v>-0.2</v>
      </c>
      <c r="N57" s="326">
        <v>-13.2</v>
      </c>
    </row>
    <row r="58" spans="1:14" x14ac:dyDescent="0.15">
      <c r="A58" s="250"/>
      <c r="B58" s="246"/>
      <c r="C58" s="246"/>
      <c r="D58" s="246"/>
      <c r="E58" s="246"/>
      <c r="F58" s="246"/>
      <c r="G58" s="327"/>
      <c r="H58" s="328" t="s">
        <v>511</v>
      </c>
      <c r="I58" s="329">
        <v>246782</v>
      </c>
      <c r="J58" s="330">
        <v>161295</v>
      </c>
      <c r="K58" s="331">
        <v>11.8</v>
      </c>
      <c r="L58" s="332">
        <v>146531</v>
      </c>
      <c r="M58" s="333">
        <v>3.5</v>
      </c>
      <c r="N58" s="334">
        <v>8.3000000000000007</v>
      </c>
    </row>
    <row r="59" spans="1:14" x14ac:dyDescent="0.15">
      <c r="A59" s="250"/>
      <c r="B59" s="246"/>
      <c r="C59" s="246"/>
      <c r="D59" s="246"/>
      <c r="E59" s="246"/>
      <c r="F59" s="246"/>
      <c r="G59" s="312" t="s">
        <v>515</v>
      </c>
      <c r="H59" s="313"/>
      <c r="I59" s="321">
        <v>919703</v>
      </c>
      <c r="J59" s="322">
        <v>618912</v>
      </c>
      <c r="K59" s="323">
        <v>173.2</v>
      </c>
      <c r="L59" s="324">
        <v>310300</v>
      </c>
      <c r="M59" s="325">
        <v>7.8</v>
      </c>
      <c r="N59" s="326">
        <v>165.4</v>
      </c>
    </row>
    <row r="60" spans="1:14" x14ac:dyDescent="0.15">
      <c r="A60" s="250"/>
      <c r="B60" s="246"/>
      <c r="C60" s="246"/>
      <c r="D60" s="246"/>
      <c r="E60" s="246"/>
      <c r="F60" s="246"/>
      <c r="G60" s="327"/>
      <c r="H60" s="328" t="s">
        <v>511</v>
      </c>
      <c r="I60" s="335">
        <v>384326</v>
      </c>
      <c r="J60" s="330">
        <v>258631</v>
      </c>
      <c r="K60" s="331">
        <v>60.3</v>
      </c>
      <c r="L60" s="332">
        <v>157576</v>
      </c>
      <c r="M60" s="333">
        <v>7.5</v>
      </c>
      <c r="N60" s="334">
        <v>52.8</v>
      </c>
    </row>
    <row r="61" spans="1:14" x14ac:dyDescent="0.15">
      <c r="A61" s="250"/>
      <c r="B61" s="246"/>
      <c r="C61" s="246"/>
      <c r="D61" s="246"/>
      <c r="E61" s="246"/>
      <c r="F61" s="246"/>
      <c r="G61" s="312" t="s">
        <v>516</v>
      </c>
      <c r="H61" s="336"/>
      <c r="I61" s="337">
        <v>490110</v>
      </c>
      <c r="J61" s="338">
        <v>316473</v>
      </c>
      <c r="K61" s="339">
        <v>36.200000000000003</v>
      </c>
      <c r="L61" s="340">
        <v>262117</v>
      </c>
      <c r="M61" s="341">
        <v>9.6999999999999993</v>
      </c>
      <c r="N61" s="326">
        <v>26.5</v>
      </c>
    </row>
    <row r="62" spans="1:14" x14ac:dyDescent="0.15">
      <c r="A62" s="250"/>
      <c r="B62" s="246"/>
      <c r="C62" s="246"/>
      <c r="D62" s="246"/>
      <c r="E62" s="246"/>
      <c r="F62" s="246"/>
      <c r="G62" s="327"/>
      <c r="H62" s="328" t="s">
        <v>511</v>
      </c>
      <c r="I62" s="329">
        <v>265984</v>
      </c>
      <c r="J62" s="330">
        <v>170856</v>
      </c>
      <c r="K62" s="331">
        <v>15.3</v>
      </c>
      <c r="L62" s="332">
        <v>133852</v>
      </c>
      <c r="M62" s="333">
        <v>7</v>
      </c>
      <c r="N62" s="334">
        <v>8.3000000000000007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42.8</v>
      </c>
      <c r="G47" s="12">
        <v>53.19</v>
      </c>
      <c r="H47" s="12">
        <v>57.97</v>
      </c>
      <c r="I47" s="12">
        <v>68.95</v>
      </c>
      <c r="J47" s="13">
        <v>83.56</v>
      </c>
    </row>
    <row r="48" spans="2:10" ht="57.75" customHeight="1" x14ac:dyDescent="0.15">
      <c r="B48" s="14"/>
      <c r="C48" s="1174" t="s">
        <v>4</v>
      </c>
      <c r="D48" s="1174"/>
      <c r="E48" s="1175"/>
      <c r="F48" s="15">
        <v>16.600000000000001</v>
      </c>
      <c r="G48" s="16">
        <v>19.809999999999999</v>
      </c>
      <c r="H48" s="16">
        <v>24.07</v>
      </c>
      <c r="I48" s="16">
        <v>22.33</v>
      </c>
      <c r="J48" s="17">
        <v>17.14</v>
      </c>
    </row>
    <row r="49" spans="2:10" ht="57.75" customHeight="1" thickBot="1" x14ac:dyDescent="0.2">
      <c r="B49" s="18"/>
      <c r="C49" s="1176" t="s">
        <v>5</v>
      </c>
      <c r="D49" s="1176"/>
      <c r="E49" s="1177"/>
      <c r="F49" s="19">
        <v>6.69</v>
      </c>
      <c r="G49" s="20">
        <v>13.06</v>
      </c>
      <c r="H49" s="20">
        <v>5.48</v>
      </c>
      <c r="I49" s="20">
        <v>13.78</v>
      </c>
      <c r="J49" s="21">
        <v>7.94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2018-02-21T23:37:09Z</cp:lastPrinted>
  <dcterms:created xsi:type="dcterms:W3CDTF">2018-01-24T05:44:10Z</dcterms:created>
  <dcterms:modified xsi:type="dcterms:W3CDTF">2018-11-27T00:39:52Z</dcterms:modified>
</cp:coreProperties>
</file>