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9" r:id="rId14"/>
    <sheet name="施設類型別ストック情報分析表②" sheetId="20"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AM34" i="9"/>
  <c r="C34" i="9"/>
  <c r="U34" i="9" l="1"/>
  <c r="U35" i="9" s="1"/>
  <c r="U36" i="9" s="1"/>
  <c r="U37" i="9" s="1"/>
  <c r="C35" i="9"/>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<sst xmlns="http://schemas.openxmlformats.org/spreadsheetml/2006/main" count="1100" uniqueCount="557">
  <si>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</si>
  <si>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</si>
  <si>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</si>
  <si>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</si>
  <si>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</si>
  <si>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</si>
  <si>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</si>
  <si>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</si>
  <si>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</si>
  <si>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</si>
  <si>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</si>
  <si>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</si>
  <si>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</si>
  <si>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</si>
  <si>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</si>
  <si>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</si>
  <si>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</si>
  <si>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</si>
  <si>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</si>
  <si>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</si>
  <si>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</si>
  <si>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</si>
  <si>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</si>
  <si>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</si>
  <si>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</si>
  <si>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</si>
  <si>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</si>
  <si>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</si>
  <si>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</si>
  <si>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</si>
  <si>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</si>
  <si>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</si>
  <si>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</si>
  <si>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</si>
  <si>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</si>
  <si>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</si>
  <si>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</si>
  <si>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</si>
  <si>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</si>
  <si>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</si>
  <si>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</si>
  <si>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</si>
  <si>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</si>
  <si>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</si>
  <si>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</si>
  <si>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</si>
  <si>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</si>
  <si>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</si>
  <si>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</si>
  <si>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</si>
  <si>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</si>
  <si>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</si>
  <si>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</si>
  <si>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</si>
  <si>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</si>
  <si>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</si>
  <si>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</si>
  <si>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</si>
  <si>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</si>
  <si>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</si>
  <si>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</si>
  <si>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</si>
  <si>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</si>
  <si>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</si>
  <si>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</si>
  <si>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</si>
  <si>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</si>
  <si>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</si>
  <si>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</si>
  <si>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</si>
  <si>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</si>
  <si>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</si>
  <si>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</si>
  <si>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</si>
  <si>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</si>
  <si>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</si>
  <si>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</si>
  <si>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</si>
  <si>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</si>
  <si>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</si>
  <si>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</si>
  <si>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</si>
  <si>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</si>
  <si>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</si>
  <si>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</si>
  <si>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</si>
  <si>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</si>
  <si>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</si>
  <si>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</si>
  <si>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</si>
  <si>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</si>
  <si>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</si>
  <si>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</si>
  <si>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</si>
  <si>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</si>
  <si>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</si>
  <si>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</si>
  <si>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</si>
  <si>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</si>
  <si>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</si>
  <si>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</si>
  <si>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</si>
  <si>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</si>
  <si>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</si>
  <si>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</si>
  <si>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</si>
  <si>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</si>
  <si>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</si>
  <si>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</si>
  <si>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</si>
  <si>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</si>
  <si>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</si>
  <si>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</si>
  <si>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</si>
  <si>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</si>
  <si>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</si>
  <si>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</si>
  <si>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</si>
  <si>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</si>
  <si>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</si>
  <si>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</si>
  <si>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</si>
  <si>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</si>
  <si>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</si>
  <si>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</si>
  <si>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</si>
  <si>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</si>
  <si>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</si>
  <si>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</si>
  <si>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</si>
  <si>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</si>
  <si>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</si>
  <si>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</si>
  <si>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</si>
  <si>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</si>
  <si>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</si>
  <si>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18"/>
  </si>
  <si>
    <t>うち日本人(％)</t>
    <phoneticPr fontId="5"/>
  </si>
  <si>
    <t>-4.7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</si>
  <si>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</si>
  <si>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</si>
  <si>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</si>
  <si>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</si>
  <si>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</si>
  <si>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</si>
  <si>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</si>
  <si>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</si>
  <si>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</si>
  <si>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</si>
  <si>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</si>
  <si>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</si>
  <si>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</si>
  <si>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</si>
  <si>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</si>
  <si>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</si>
  <si>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</si>
  <si>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</si>
  <si>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</si>
  <si>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</si>
  <si>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</si>
  <si>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</si>
  <si>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</si>
  <si>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</si>
  <si>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</si>
  <si>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</si>
  <si>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</si>
  <si>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</si>
  <si>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</si>
  <si>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</si>
  <si>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</si>
  <si>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</si>
  <si>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</si>
  <si>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</si>
  <si>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</si>
  <si>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</si>
  <si>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</si>
  <si>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</si>
  <si>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</si>
  <si>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</si>
  <si>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</si>
  <si>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</si>
  <si>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</si>
  <si>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</si>
  <si>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</si>
  <si>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</si>
  <si>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</si>
  <si>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</si>
  <si>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</si>
  <si>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</si>
  <si>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</si>
  <si>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</si>
  <si>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</si>
  <si>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</si>
  <si>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</si>
  <si>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</si>
  <si>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</si>
  <si>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</si>
  <si>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</si>
  <si>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奈良県野迫川村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</si>
  <si>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</si>
  <si>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</si>
  <si>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</si>
  <si>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</si>
  <si>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</si>
  <si>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</si>
  <si>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</si>
  <si>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</si>
  <si>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</si>
  <si>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</si>
  <si>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</si>
  <si>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</si>
  <si>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</si>
  <si>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</si>
  <si>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</si>
  <si>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</si>
  <si>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</si>
  <si>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</si>
  <si>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</si>
  <si>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</si>
  <si>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</si>
  <si>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</si>
  <si>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</si>
  <si>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</si>
  <si>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</si>
  <si>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</si>
  <si>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</si>
  <si>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</si>
  <si>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</si>
  <si>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</si>
  <si>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</si>
  <si>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</si>
  <si>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</si>
  <si>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</si>
  <si>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</si>
  <si>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</si>
  <si>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</si>
  <si>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</si>
  <si>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</si>
  <si>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</si>
  <si>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</si>
  <si>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</si>
  <si>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</si>
  <si>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</si>
  <si>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</si>
  <si>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</si>
  <si>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</si>
  <si>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</si>
  <si>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</si>
  <si>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</si>
  <si>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</si>
  <si>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</si>
  <si>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</si>
  <si>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</si>
  <si>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</si>
  <si>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</si>
  <si>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</si>
  <si>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</si>
  <si>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</si>
  <si>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</si>
  <si>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</si>
  <si>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</si>
  <si>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</si>
  <si>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</si>
  <si>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</si>
  <si>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</si>
  <si>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</si>
  <si>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</si>
  <si>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</si>
  <si>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</si>
  <si>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</si>
  <si>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</si>
  <si>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</si>
  <si>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</si>
  <si>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</si>
  <si>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</si>
  <si>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</si>
  <si>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</si>
  <si>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</si>
  <si>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</si>
  <si>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</si>
  <si>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</si>
  <si>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</si>
  <si>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</si>
  <si>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</si>
  <si>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</si>
  <si>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</si>
  <si>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</si>
  <si>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</si>
  <si>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</si>
  <si>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</si>
  <si>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</si>
  <si>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</si>
  <si>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</si>
  <si>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</si>
  <si>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</si>
  <si>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</si>
  <si>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</si>
  <si>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</si>
  <si>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</si>
  <si>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</si>
  <si>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</si>
  <si>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</si>
  <si>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</si>
  <si>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</si>
  <si>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</si>
  <si>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</si>
  <si>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</si>
  <si>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</si>
  <si>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</si>
  <si>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</si>
  <si>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</si>
  <si>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</si>
  <si>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</si>
  <si>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</si>
  <si>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</si>
  <si>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</si>
  <si>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</si>
  <si>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</si>
  <si>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</si>
  <si>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</si>
  <si>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</si>
  <si>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</si>
  <si>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</si>
  <si>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</si>
  <si>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</si>
  <si>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</si>
  <si>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</si>
  <si>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</si>
  <si>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</si>
  <si>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</si>
  <si>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</si>
  <si>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</si>
  <si>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</si>
  <si>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</si>
  <si>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</si>
  <si>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</si>
  <si>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</si>
  <si>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</si>
  <si>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</si>
  <si>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</si>
  <si>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</si>
  <si>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</si>
  <si>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</si>
  <si>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</si>
  <si>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</si>
  <si>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</si>
  <si>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</si>
  <si>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奈良県野迫川村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</si>
  <si>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</si>
  <si>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</si>
  <si>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</si>
  <si>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</si>
  <si>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</si>
  <si>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</si>
  <si>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</si>
  <si>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</si>
  <si>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</si>
  <si>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</si>
  <si>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</si>
  <si>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</si>
  <si>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</si>
  <si>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</si>
  <si>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</si>
  <si>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</si>
  <si>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</si>
  <si>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</si>
  <si>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</si>
  <si>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</si>
  <si>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</si>
  <si>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</si>
  <si>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</si>
  <si>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</si>
  <si>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</si>
  <si>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</si>
  <si>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</si>
  <si>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</si>
  <si>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</si>
  <si>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</si>
  <si>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</si>
  <si>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</si>
  <si>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</si>
  <si>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</si>
  <si>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</si>
  <si>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</si>
  <si>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</si>
  <si>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</si>
  <si>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</si>
  <si>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</si>
  <si>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</si>
  <si>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</si>
  <si>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</si>
  <si>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</si>
  <si>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</si>
  <si>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</si>
  <si>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</si>
  <si>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</si>
  <si>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</si>
  <si>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</si>
  <si>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</si>
  <si>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</si>
  <si>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</si>
  <si>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</si>
  <si>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</si>
  <si>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</si>
  <si>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</si>
  <si>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</si>
  <si>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</si>
  <si>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</si>
  <si>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</si>
  <si>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</si>
  <si>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</si>
  <si>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</si>
  <si>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</si>
  <si>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</si>
  <si>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</si>
  <si>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</si>
  <si>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</si>
  <si>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</si>
  <si>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</si>
  <si>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</si>
  <si>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</si>
  <si>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</si>
  <si>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</si>
  <si>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</si>
  <si>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</si>
  <si>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</si>
  <si>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</si>
  <si>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</si>
  <si>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</si>
  <si>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</si>
  <si>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</si>
  <si>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</si>
  <si>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</si>
  <si>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</si>
  <si>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</si>
  <si>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</si>
  <si>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</si>
  <si>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</si>
  <si>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</si>
  <si>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</si>
  <si>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</si>
  <si>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</si>
  <si>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</si>
  <si>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</si>
  <si>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</si>
  <si>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</si>
  <si>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</si>
  <si>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</si>
  <si>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</si>
  <si>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</si>
  <si>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</si>
  <si>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</si>
  <si>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</si>
  <si>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</si>
  <si>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</si>
  <si>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</si>
  <si>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</si>
  <si>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</si>
  <si>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</si>
  <si>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</si>
  <si>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</si>
  <si>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</si>
  <si>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</si>
  <si>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</si>
  <si>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</si>
  <si>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</si>
  <si>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</si>
  <si>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</si>
  <si>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</si>
  <si>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</si>
  <si>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</si>
  <si>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</si>
  <si>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</si>
  <si>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</si>
  <si>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</si>
  <si>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</si>
  <si>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</si>
  <si>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</si>
  <si>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</si>
  <si>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</si>
  <si>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</si>
  <si>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</si>
  <si>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</si>
  <si>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</si>
  <si>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</si>
  <si>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</si>
  <si>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</si>
  <si>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</si>
  <si>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</si>
  <si>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</si>
  <si>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</si>
  <si>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</si>
  <si>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</si>
  <si>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</si>
  <si>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</si>
  <si>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</si>
  <si>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</si>
  <si>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</si>
  <si>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</si>
  <si>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</si>
  <si>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</si>
  <si>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</si>
  <si>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</si>
  <si>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</si>
  <si>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</si>
  <si>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</si>
  <si>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</si>
  <si>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</si>
  <si>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</si>
  <si>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</si>
  <si>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</si>
  <si>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</si>
  <si>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</si>
  <si>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</si>
  <si>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</si>
  <si>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</si>
  <si>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</si>
  <si>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</si>
  <si>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</si>
  <si>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</si>
  <si>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</si>
  <si>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</si>
  <si>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</si>
  <si>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</si>
  <si>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</si>
  <si>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</si>
  <si>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14.74</t>
  </si>
  <si>
    <t>一般会計</t>
  </si>
  <si>
    <t>介護保険事業</t>
  </si>
  <si>
    <t>国民健康保険事業（直診勘定）</t>
  </si>
  <si>
    <t>国民健康保険事業（事業勘定）</t>
  </si>
  <si>
    <t>簡易水道事業</t>
  </si>
  <si>
    <t>後期高齢者医療事業</t>
  </si>
  <si>
    <t>代替バス</t>
  </si>
  <si>
    <t>温泉事業</t>
  </si>
  <si>
    <t>その他会計（赤字）</t>
  </si>
  <si>
    <t>その他会計（黒字）</t>
  </si>
  <si>
    <t>-</t>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</si>
  <si>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</si>
  <si>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2">
      <t>ナラ</t>
    </rPh>
    <rPh sb="2" eb="3">
      <t>ケン</t>
    </rPh>
    <rPh sb="3" eb="5">
      <t>コウイキ</t>
    </rPh>
    <rPh sb="5" eb="7">
      <t>スイシツ</t>
    </rPh>
    <rPh sb="7" eb="9">
      <t>ケンサ</t>
    </rPh>
    <rPh sb="13" eb="15">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</si>
  <si>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</si>
  <si>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</si>
  <si>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9">
      <t>キギョウダン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</si>
  <si>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</si>
  <si>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</si>
  <si>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</si>
  <si>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</si>
  <si>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</si>
  <si>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</si>
  <si>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</si>
  <si>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</si>
  <si>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</si>
  <si>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</si>
  <si>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</si>
  <si>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</si>
  <si>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</si>
  <si>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造林事業債、過疎債、造林災害復旧事業債などの地方債の償還が完了したことによる地方債残高の減額となった。そのため、H27年度と比較しH28年度では、将来負担比率が5.5%の減少となり、実質公債比率が0.6%となった。</t>
    <rPh sb="44" eb="46">
      <t>ゲンガク</t>
    </rPh>
    <rPh sb="59" eb="61">
      <t>ネンド</t>
    </rPh>
    <rPh sb="62" eb="64">
      <t>ヒカク</t>
    </rPh>
    <rPh sb="68" eb="70">
      <t>ネンド</t>
    </rPh>
    <rPh sb="73" eb="75">
      <t>ショウライ</t>
    </rPh>
    <rPh sb="75" eb="77">
      <t>フタン</t>
    </rPh>
    <rPh sb="77" eb="79">
      <t>ヒリツ</t>
    </rPh>
    <rPh sb="85" eb="87">
      <t>ゲンショウ</t>
    </rPh>
    <rPh sb="91" eb="93">
      <t>ジッシツ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</si>
</sst>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310300</c:v>
                </c:pt>
              </c:numCache>
            </c:numRef>
          </c:val>
          <c:smooth val="0"/>
          <c:extLst xmlns:c16r2="http://schemas.microsoft.com/office/drawing/2015/06/chart">
            <c:ext xmlns:c16="http://schemas.microsoft.com/office/drawing/2014/chart" uri="{C3380CC4-5D6E-409C-BE32-E72D297353CC}">
              <c16:uniqueId val="{00000000-9DBA-4361-9EDD-47123D7966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694422</c:v>
                </c:pt>
                <c:pt idx="1">
                  <c:v>845096</c:v>
                </c:pt>
                <c:pt idx="2">
                  <c:v>1151532</c:v>
                </c:pt>
                <c:pt idx="3">
                  <c:v>1448613</c:v>
                </c:pt>
                <c:pt idx="4">
                  <c:v>620940</c:v>
                </c:pt>
              </c:numCache>
            </c:numRef>
          </c:val>
          <c:smooth val="0"/>
          <c:extLst xmlns:c16r2="http://schemas.microsoft.com/office/drawing/2015/06/chart">
            <c:ext xmlns:c16="http://schemas.microsoft.com/office/drawing/2014/chart" uri="{C3380CC4-5D6E-409C-BE32-E72D297353CC}">
              <c16:uniqueId val="{00000001-9DBA-4361-9EDD-47123D796644}"/>
            </c:ext>
          </c:extLst>
        </c:ser>
        <c:dLbls>
          <c:showLegendKey val="0"/>
          <c:showVal val="0"/>
          <c:showCatName val="0"/>
          <c:showSerName val="0"/>
          <c:showPercent val="0"/>
          <c:showBubbleSize val="0"/>
        </c:dLbls>
        <c:marker val="1"/>
        <c:smooth val="0"/>
        <c:axId val="84175104"/>
        <c:axId val="84189568"/>
      </c:lineChart>
      <c:catAx>
        <c:axId val="84175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89568"/>
        <c:crosses val="autoZero"/>
        <c:auto val="1"/>
        <c:lblAlgn val="ctr"/>
        <c:lblOffset val="100"/>
        <c:tickLblSkip val="1"/>
        <c:tickMarkSkip val="1"/>
        <c:noMultiLvlLbl val="0"/>
      </c:catAx>
      <c:valAx>
        <c:axId val="84189568"/>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175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12.69</c:v>
                </c:pt>
                <c:pt idx="1">
                  <c:v>18.100000000000001</c:v>
                </c:pt>
                <c:pt idx="2">
                  <c:v>6.84</c:v>
                </c:pt>
                <c:pt idx="3">
                  <c:v>24.23</c:v>
                </c:pt>
                <c:pt idx="4">
                  <c:v>35.119999999999997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53.08</c:v>
                </c:pt>
                <c:pt idx="1">
                  <c:v>57.97</c:v>
                </c:pt>
                <c:pt idx="2">
                  <c:v>69.31</c:v>
                </c:pt>
                <c:pt idx="3">
                  <c:v>66.41</c:v>
                </c:pt>
                <c:pt idx="4">
                  <c:v>73.33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029824"/>
        <c:axId val="106031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21.04</c:v>
                </c:pt>
                <c:pt idx="1">
                  <c:v>7.07</c:v>
                </c:pt>
                <c:pt idx="2">
                  <c:v>-14.74</c:v>
                </c:pt>
                <c:pt idx="3">
                  <c:v>17.690000000000001</c:v>
                </c:pt>
                <c:pt idx="4">
                  <c:v>8.36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029824"/>
        <c:axId val="106031744"/>
      </c:lineChart>
      <c:catAx>
        <c:axId val="10602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031744"/>
        <c:crosses val="autoZero"/>
        <c:auto val="1"/>
        <c:lblAlgn val="ctr"/>
        <c:lblOffset val="100"/>
        <c:tickLblSkip val="1"/>
        <c:tickMarkSkip val="1"/>
        <c:noMultiLvlLbl val="0"/>
      </c:catAx>
      <c:valAx>
        <c:axId val="106031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29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代替バス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c:v>
                </c:pt>
                <c:pt idx="2">
                  <c:v>#N/A</c:v>
                </c:pt>
                <c:pt idx="3">
                  <c:v>0.15</c:v>
                </c:pt>
                <c:pt idx="4">
                  <c:v>#N/A</c:v>
                </c:pt>
                <c:pt idx="5">
                  <c:v>0.36</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0.21</c:v>
                </c:pt>
                <c:pt idx="4">
                  <c:v>#N/A</c:v>
                </c:pt>
                <c:pt idx="5">
                  <c:v>0.13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0.15</c:v>
                </c:pt>
                <c:pt idx="2">
                  <c:v>#N/A</c:v>
                </c:pt>
                <c:pt idx="3">
                  <c:v>0.59</c:v>
                </c:pt>
                <c:pt idx="4">
                  <c:v>#N/A</c:v>
                </c:pt>
                <c:pt idx="5">
                  <c:v>0.05</c:v>
                </c:pt>
                <c:pt idx="6">
                  <c:v>#N/A</c:v>
                </c:pt>
                <c:pt idx="7">
                  <c:v>0.09</c:v>
                </c:pt>
                <c:pt idx="8">
                  <c:v>#N/A</c:v>
                </c:pt>
                <c:pt idx="9">
                  <c:v>7.0000000000000007E-2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0.82</c:v>
                </c:pt>
                <c:pt idx="2">
                  <c:v>#N/A</c:v>
                </c:pt>
                <c:pt idx="3">
                  <c:v>1.33</c:v>
                </c:pt>
                <c:pt idx="4">
                  <c:v>#N/A</c:v>
                </c:pt>
                <c:pt idx="5">
                  <c:v>1.32</c:v>
                </c:pt>
                <c:pt idx="6">
                  <c:v>#N/A</c:v>
                </c:pt>
                <c:pt idx="7">
                  <c:v>0.69</c:v>
                </c:pt>
                <c:pt idx="8">
                  <c:v>#N/A</c:v>
                </c:pt>
                <c:pt idx="9">
                  <c:v>0.88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国民健康保険事業（直診勘定）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1.69</c:v>
                </c:pt>
                <c:pt idx="2">
                  <c:v>#N/A</c:v>
                </c:pt>
                <c:pt idx="3">
                  <c:v>0.25</c:v>
                </c:pt>
                <c:pt idx="4">
                  <c:v>#N/A</c:v>
                </c:pt>
                <c:pt idx="5">
                  <c:v>1.35</c:v>
                </c:pt>
                <c:pt idx="6">
                  <c:v>#N/A</c:v>
                </c:pt>
                <c:pt idx="7">
                  <c:v>0.06</c:v>
                </c:pt>
                <c:pt idx="8">
                  <c:v>#N/A</c:v>
                </c:pt>
                <c:pt idx="9">
                  <c:v>0.89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0.01</c:v>
                </c:pt>
                <c:pt idx="2">
                  <c:v>#N/A</c:v>
                </c:pt>
                <c:pt idx="3">
                  <c:v>0.06</c:v>
                </c:pt>
                <c:pt idx="4">
                  <c:v>#N/A</c:v>
                </c:pt>
                <c:pt idx="5">
                  <c:v>0.02</c:v>
                </c:pt>
                <c:pt idx="6">
                  <c:v>#N/A</c:v>
                </c:pt>
                <c:pt idx="7">
                  <c:v>0.43</c:v>
                </c:pt>
                <c:pt idx="8">
                  <c:v>#N/A</c:v>
                </c:pt>
                <c:pt idx="9">
                  <c:v>1.01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12.58</c:v>
                </c:pt>
                <c:pt idx="2">
                  <c:v>#N/A</c:v>
                </c:pt>
                <c:pt idx="3">
                  <c:v>17.940000000000001</c:v>
                </c:pt>
                <c:pt idx="4">
                  <c:v>#N/A</c:v>
                </c:pt>
                <c:pt idx="5">
                  <c:v>6.46</c:v>
                </c:pt>
                <c:pt idx="6">
                  <c:v>#N/A</c:v>
                </c:pt>
                <c:pt idx="7">
                  <c:v>24.21</c:v>
                </c:pt>
                <c:pt idx="8">
                  <c:v>#N/A</c:v>
                </c:pt>
                <c:pt idx="9">
                  <c:v>35.090000000000003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944576"/>
        <c:axId val="107946368"/>
      </c:barChart>
      <c:catAx>
        <c:axId val="1079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946368"/>
        <c:crosses val="autoZero"/>
        <c:auto val="1"/>
        <c:lblAlgn val="ctr"/>
        <c:lblOffset val="100"/>
        <c:tickLblSkip val="1"/>
        <c:tickMarkSkip val="1"/>
        <c:noMultiLvlLbl val="0"/>
      </c:catAx>
      <c:valAx>
        <c:axId val="1079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4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302</c:v>
                </c:pt>
                <c:pt idx="5">
                  <c:v>295</c:v>
                </c:pt>
                <c:pt idx="8">
                  <c:v>291</c:v>
                </c:pt>
                <c:pt idx="11">
                  <c:v>280</c:v>
                </c:pt>
                <c:pt idx="14">
                  <c:v>247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c:v>
                </c:pt>
                <c:pt idx="3">
                  <c:v>27</c:v>
                </c:pt>
                <c:pt idx="6">
                  <c:v>20</c:v>
                </c:pt>
                <c:pt idx="9">
                  <c:v>24</c:v>
                </c:pt>
                <c:pt idx="12">
                  <c:v>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364</c:v>
                </c:pt>
                <c:pt idx="3">
                  <c:v>353</c:v>
                </c:pt>
                <c:pt idx="6">
                  <c:v>346</c:v>
                </c:pt>
                <c:pt idx="9">
                  <c:v>325</c:v>
                </c:pt>
                <c:pt idx="12">
                  <c:v>277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8263296"/>
        <c:axId val="10833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87</c:v>
                </c:pt>
                <c:pt idx="2">
                  <c:v>#N/A</c:v>
                </c:pt>
                <c:pt idx="3">
                  <c:v>#N/A</c:v>
                </c:pt>
                <c:pt idx="4">
                  <c:v>85</c:v>
                </c:pt>
                <c:pt idx="5">
                  <c:v>#N/A</c:v>
                </c:pt>
                <c:pt idx="6">
                  <c:v>#N/A</c:v>
                </c:pt>
                <c:pt idx="7">
                  <c:v>75</c:v>
                </c:pt>
                <c:pt idx="8">
                  <c:v>#N/A</c:v>
                </c:pt>
                <c:pt idx="9">
                  <c:v>#N/A</c:v>
                </c:pt>
                <c:pt idx="10">
                  <c:v>69</c:v>
                </c:pt>
                <c:pt idx="11">
                  <c:v>#N/A</c:v>
                </c:pt>
                <c:pt idx="12">
                  <c:v>#N/A</c:v>
                </c:pt>
                <c:pt idx="13">
                  <c:v>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8263296"/>
        <c:axId val="108335104"/>
      </c:lineChart>
      <c:catAx>
        <c:axId val="1082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335104"/>
        <c:crosses val="autoZero"/>
        <c:auto val="1"/>
        <c:lblAlgn val="ctr"/>
        <c:lblOffset val="100"/>
        <c:tickLblSkip val="1"/>
        <c:tickMarkSkip val="1"/>
        <c:noMultiLvlLbl val="0"/>
      </c:catAx>
      <c:valAx>
        <c:axId val="10833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2041</c:v>
                </c:pt>
                <c:pt idx="5">
                  <c:v>1923</c:v>
                </c:pt>
                <c:pt idx="8">
                  <c:v>1931</c:v>
                </c:pt>
                <c:pt idx="11">
                  <c:v>2062</c:v>
                </c:pt>
                <c:pt idx="14">
                  <c:v>2076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61</c:v>
                </c:pt>
                <c:pt idx="5">
                  <c:v>43</c:v>
                </c:pt>
                <c:pt idx="8">
                  <c:v>34</c:v>
                </c:pt>
                <c:pt idx="11">
                  <c:v>30</c:v>
                </c:pt>
                <c:pt idx="14">
                  <c:v>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934</c:v>
                </c:pt>
                <c:pt idx="5">
                  <c:v>836</c:v>
                </c:pt>
                <c:pt idx="8">
                  <c:v>836</c:v>
                </c:pt>
                <c:pt idx="11">
                  <c:v>837</c:v>
                </c:pt>
                <c:pt idx="14">
                  <c:v>837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326</c:v>
                </c:pt>
                <c:pt idx="3">
                  <c:v>293</c:v>
                </c:pt>
                <c:pt idx="6">
                  <c:v>317</c:v>
                </c:pt>
                <c:pt idx="9">
                  <c:v>313</c:v>
                </c:pt>
                <c:pt idx="12">
                  <c:v>283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c:v>
                </c:pt>
                <c:pt idx="6">
                  <c:v>39</c:v>
                </c:pt>
                <c:pt idx="9">
                  <c:v>120</c:v>
                </c:pt>
                <c:pt idx="12">
                  <c:v>213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196</c:v>
                </c:pt>
                <c:pt idx="3">
                  <c:v>183</c:v>
                </c:pt>
                <c:pt idx="6">
                  <c:v>173</c:v>
                </c:pt>
                <c:pt idx="9">
                  <c:v>149</c:v>
                </c:pt>
                <c:pt idx="12">
                  <c:v>125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179</c:v>
                </c:pt>
                <c:pt idx="6">
                  <c:v>0</c:v>
                </c:pt>
                <c:pt idx="9">
                  <c:v>48</c:v>
                </c:pt>
                <c:pt idx="12">
                  <c:v>28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2510</c:v>
                </c:pt>
                <c:pt idx="3">
                  <c:v>2349</c:v>
                </c:pt>
                <c:pt idx="6">
                  <c:v>2379</c:v>
                </c:pt>
                <c:pt idx="9">
                  <c:v>2529</c:v>
                </c:pt>
                <c:pt idx="12">
                  <c:v>2465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8471424"/>
        <c:axId val="10847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205</c:v>
                </c:pt>
                <c:pt idx="5">
                  <c:v>#N/A</c:v>
                </c:pt>
                <c:pt idx="6">
                  <c:v>#N/A</c:v>
                </c:pt>
                <c:pt idx="7">
                  <c:v>107</c:v>
                </c:pt>
                <c:pt idx="8">
                  <c:v>#N/A</c:v>
                </c:pt>
                <c:pt idx="9">
                  <c:v>#N/A</c:v>
                </c:pt>
                <c:pt idx="10">
                  <c:v>230</c:v>
                </c:pt>
                <c:pt idx="11">
                  <c:v>#N/A</c:v>
                </c:pt>
                <c:pt idx="12">
                  <c:v>#N/A</c:v>
                </c:pt>
                <c:pt idx="13">
                  <c:v>173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8471424"/>
        <c:axId val="108473344"/>
      </c:lineChart>
      <c:catAx>
        <c:axId val="10847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73344"/>
        <c:crosses val="autoZero"/>
        <c:auto val="1"/>
        <c:lblAlgn val="ctr"/>
        <c:lblOffset val="100"/>
        <c:tickLblSkip val="1"/>
        <c:tickMarkSkip val="1"/>
        <c:noMultiLvlLbl val="0"/>
      </c:catAx>
      <c:valAx>
        <c:axId val="10847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7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{935A4C41-B5E6-4275-8A9F-3DDC5EBC8896}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B74-483E-B164-6C29A71C45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{41D9BFA2-689A-488E-86E6-65975D1D1952}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B74-483E-B164-6C29A71C45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{5E6C8631-3E6B-4B00-9775-17D23B711A80}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B74-483E-B164-6C29A71C45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{808D9166-EA78-45CE-BAF9-95B52CFFD234}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B74-483E-B164-6C29A71C45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{AACA3492-77DD-4A34-A147-2CCC5B0C7B14}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B74-483E-B164-6C29A71C4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7B74-483E-B164-6C29A71C4554}"/>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{3413FAAD-611A-4FEC-AAB7-9221A673BE7C}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B74-483E-B164-6C29A71C4554}"/>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{88EEB098-07D3-4D23-ADB2-1711AF54A9A5}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B74-483E-B164-6C29A71C4554}"/>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{4F2BA682-2B51-4222-A4FA-55B3BD304A8F}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B74-483E-B164-6C29A71C4554}"/>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{14D78DDE-BD37-49DB-B645-9998EC4A4948}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B74-483E-B164-6C29A71C4554}"/>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{DC94CE50-D572-4166-909D-3883376C3CC3}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B74-483E-B164-6C29A71C45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7B74-483E-B164-6C29A71C4554}"/>
            </c:ext>
          </c:extLst>
        </c:ser>
        <c:dLbls>
          <c:showLegendKey val="0"/>
          <c:showVal val="0"/>
          <c:showCatName val="0"/>
          <c:showSerName val="0"/>
          <c:showPercent val="0"/>
          <c:showBubbleSize val="0"/>
        </c:dLbls>
        <c:axId val="108774912"/>
        <c:axId val="108776832"/>
      </c:scatterChart>
      <c:valAx>
        <c:axId val="10877491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776832"/>
        <c:crosses val="autoZero"/>
        <c:crossBetween val="midCat"/>
      </c:valAx>
      <c:valAx>
        <c:axId val="1087768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774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{A8A1B954-00CC-4F46-9EED-281992F6220F}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599-41C5-976A-E83CFB04D35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{F617EC65-A0CE-4712-B02B-C49CFF326F7E}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599-41C5-976A-E83CFB04D35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{F8E001C7-6ED6-4A8B-9D0C-32C87ACF784E}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599-41C5-976A-E83CFB04D35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{4009A456-5346-4CAA-AB29-5CC3E69C91A8}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599-41C5-976A-E83CFB04D35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{7821C883-FF71-443B-AD5F-5B240E1DE8B7}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599-41C5-976A-E83CFB04D3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13.6</c:v>
                </c:pt>
                <c:pt idx="1">
                  <c:v>11.5</c:v>
                </c:pt>
                <c:pt idx="2">
                  <c:v>10</c:v>
                </c:pt>
                <c:pt idx="3">
                  <c:v>10</c:v>
                </c:pt>
                <c:pt idx="4">
                  <c:v>9.4</c:v>
                </c:pt>
              </c:numCache>
            </c:numRef>
          </c:xVal>
          <c:yVal>
            <c:numRef>
              <c:f>公会計指標分析・財政指標組合せ分析表!$K$73:$O$73</c:f>
              <c:numCache>
                <c:formatCode>#,##0.0;"▲ "#,##0.0</c:formatCode>
                <c:ptCount val="5"/>
                <c:pt idx="1">
                  <c:v>23.4</c:v>
                </c:pt>
                <c:pt idx="2">
                  <c:v>15.4</c:v>
                </c:pt>
                <c:pt idx="3">
                  <c:v>30.9</c:v>
                </c:pt>
                <c:pt idx="4">
                  <c:v>25.4</c:v>
                </c:pt>
              </c:numCache>
            </c:numRef>
          </c:yVal>
          <c:smooth val="0"/>
          <c:extLst xmlns:c16r2="http://schemas.microsoft.com/office/drawing/2015/06/chart">
            <c:ext xmlns:c16="http://schemas.microsoft.com/office/drawing/2014/chart" uri="{C3380CC4-5D6E-409C-BE32-E72D297353CC}">
              <c16:uniqueId val="{00000005-1599-41C5-976A-E83CFB04D35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{05470E5F-D1D3-4D33-8AD7-48912B6992E0}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599-41C5-976A-E83CFB04D35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{6AB2BD04-DB6D-43E9-9429-8F8268BA244D}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599-41C5-976A-E83CFB04D35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{B6A4F14A-512E-4C4B-BF29-E42B5C4A06C9}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599-41C5-976A-E83CFB04D35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{EF6202AF-B0DE-4D22-B9C3-D5A2BBB3ABBC}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599-41C5-976A-E83CFB04D35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{11545C83-5903-4FC6-9FD1-58B08D90C7F1}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599-41C5-976A-E83CFB04D3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1599-41C5-976A-E83CFB04D351}"/>
            </c:ext>
          </c:extLst>
        </c:ser>
        <c:dLbls>
          <c:showLegendKey val="0"/>
          <c:showVal val="0"/>
          <c:showCatName val="0"/>
          <c:showSerName val="0"/>
          <c:showPercent val="0"/>
          <c:showBubbleSize val="0"/>
        </c:dLbls>
        <c:axId val="108905984"/>
        <c:axId val="108907904"/>
      </c:scatterChart>
      <c:valAx>
        <c:axId val="108905984"/>
        <c:scaling>
          <c:orientation val="minMax"/>
          <c:max val="11.9"/>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907904"/>
        <c:crosses val="autoZero"/>
        <c:crossBetween val="midCat"/>
      </c:valAx>
      <c:valAx>
        <c:axId val="108907904"/>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90598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過去５年間において元利償還金は減少している。また、過疎対策事業債等の地方交付税算入率の高い村債を活用しているので、実質公債比率の分子においても減少している。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今後も引き続き、地方交付税算入率の高い村債を活用していく。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一般会計等に係る地方債の現在高については、年々減少傾向にある。また、公営企業債等繰入見込額及び退職手当負担見込額も減少傾向にある。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一方、基準財政需要額算入見込額が増加傾向にあるため、全体として将来負担比率（分子）は減少傾向にある。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当村では過疎対策事業債等の地方交付税の措置率の高い村債を活用し、将来負担率の軽減を図っている。今後も上記の取組み等を行い、引き続き将来負担比率の軽減に努めていく。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1" name="角丸四角形 20"/>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0" name="テキスト ボックス 2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1" name="正方形/長方形 4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3" name="テキスト ボックス 4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8" name="正方形/長方形 4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9" name="正方形/長方形 4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0" name="正方形/長方形 4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1" name="テキスト ボックス 5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2" name="正方形/長方形 5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3" name="正方形/長方形 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4" name="正方形/長方形 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5" name="正方形/長方形 54"/>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6" name="正方形/長方形 55"/>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7" name="テキスト ボックス 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8" name="テキスト ボックス 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高齢化率が高く、前年度とほぼ同水準の率（約４４％</a:t>
          </a:r>
          <a:r>
            <a:rPr kumimoji="1" lang="en-US" altLang="ja-JP" sz="1300">
              <a:latin typeface="ＭＳ Ｐゴシック"/>
            </a:rPr>
            <a:t>【</a:t>
          </a:r>
          <a:r>
            <a:rPr kumimoji="1" lang="ja-JP" altLang="en-US" sz="1300">
              <a:latin typeface="ＭＳ Ｐゴシック"/>
            </a:rPr>
            <a:t>前年比約２％減</a:t>
          </a:r>
          <a:r>
            <a:rPr kumimoji="1" lang="en-US" altLang="ja-JP" sz="1300">
              <a:latin typeface="ＭＳ Ｐゴシック"/>
            </a:rPr>
            <a:t>】</a:t>
          </a:r>
          <a:r>
            <a:rPr kumimoji="1" lang="ja-JP" altLang="en-US" sz="1300">
              <a:latin typeface="ＭＳ Ｐゴシック"/>
            </a:rPr>
            <a:t>）になっていることや人口も更に減少していること（１９人減</a:t>
          </a:r>
          <a:r>
            <a:rPr kumimoji="1" lang="en-US" altLang="ja-JP" sz="1300">
              <a:latin typeface="ＭＳ Ｐゴシック"/>
            </a:rPr>
            <a:t>【</a:t>
          </a:r>
          <a:r>
            <a:rPr kumimoji="1" lang="ja-JP" altLang="en-US" sz="1300">
              <a:latin typeface="ＭＳ Ｐゴシック"/>
            </a:rPr>
            <a:t>前年比約４％減</a:t>
          </a:r>
          <a:r>
            <a:rPr kumimoji="1" lang="en-US" altLang="ja-JP" sz="1300">
              <a:latin typeface="ＭＳ Ｐゴシック"/>
            </a:rPr>
            <a:t>】)</a:t>
          </a:r>
          <a:r>
            <a:rPr kumimoji="1" lang="ja-JP" altLang="en-US" sz="1300">
              <a:latin typeface="ＭＳ Ｐゴシック"/>
            </a:rPr>
            <a:t>に加え、中心となる産業がないこと等により財政基盤が弱く、類似団体平均を下回っている。</a:t>
          </a:r>
          <a:endParaRPr kumimoji="1" lang="en-US" altLang="ja-JP" sz="1300">
            <a:latin typeface="ＭＳ Ｐゴシック"/>
          </a:endParaRPr>
        </a:p>
        <a:p>
          <a:r>
            <a:rPr kumimoji="1" lang="ja-JP" altLang="en-US" sz="1300">
              <a:latin typeface="ＭＳ Ｐゴシック"/>
            </a:rPr>
            <a:t>　一方、基準財政需要額が前年度よりも減少している（７９，９８０千円減</a:t>
          </a:r>
          <a:r>
            <a:rPr kumimoji="1" lang="en-US" altLang="ja-JP" sz="1300">
              <a:latin typeface="ＭＳ Ｐゴシック"/>
            </a:rPr>
            <a:t>【</a:t>
          </a:r>
          <a:r>
            <a:rPr kumimoji="1" lang="ja-JP" altLang="en-US" sz="1300">
              <a:latin typeface="ＭＳ Ｐゴシック"/>
            </a:rPr>
            <a:t>前年比約８％減</a:t>
          </a:r>
          <a:r>
            <a:rPr kumimoji="1" lang="en-US" altLang="ja-JP" sz="1300">
              <a:latin typeface="ＭＳ Ｐゴシック"/>
            </a:rPr>
            <a:t>】</a:t>
          </a:r>
          <a:r>
            <a:rPr kumimoji="1" lang="ja-JP" altLang="en-US" sz="1300">
              <a:latin typeface="ＭＳ Ｐゴシック"/>
            </a:rPr>
            <a:t>）ため、財政力指数が０．０１ポイント向上している。</a:t>
          </a:r>
          <a:endParaRPr kumimoji="1" lang="en-US" altLang="ja-JP" sz="1300">
            <a:latin typeface="ＭＳ Ｐゴシック"/>
          </a:endParaRPr>
        </a:p>
        <a:p>
          <a:r>
            <a:rPr kumimoji="1" lang="ja-JP" altLang="en-US" sz="1300">
              <a:latin typeface="ＭＳ Ｐゴシック"/>
            </a:rPr>
            <a:t>　今後、補助事業等を活用しながら活力あるむらづくりを展開しつつ、歳出の見直しなどを行い、行政の効率化に努め、財政の健全化を図る。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1694</xdr:rowOff>
    </xdr:from>
    <xdr:to>
      <xdr:col>7</xdr:col>
      <xdr:colOff>152400</xdr:colOff>
      <xdr:row>45</xdr:row>
      <xdr:rowOff>9737</xdr:rowOff>
    </xdr:to>
    <xdr:cxnSp macro="">
      <xdr:nvCxnSpPr>
        <xdr:cNvPr id="67" name="直線コネクタ 66"/>
        <xdr:cNvCxnSpPr/>
      </xdr:nvCxnSpPr>
      <xdr:spPr>
        <a:xfrm flipV="1">
          <a:off x="4114800" y="771694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9737</xdr:rowOff>
    </xdr:from>
    <xdr:to>
      <xdr:col>6</xdr:col>
      <xdr:colOff>0</xdr:colOff>
      <xdr:row>45</xdr:row>
      <xdr:rowOff>9737</xdr:rowOff>
    </xdr:to>
    <xdr:cxnSp macro="">
      <xdr:nvCxnSpPr>
        <xdr:cNvPr id="70" name="直線コネクタ 69"/>
        <xdr:cNvCxnSpPr/>
      </xdr:nvCxnSpPr>
      <xdr:spPr>
        <a:xfrm>
          <a:off x="3225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57996</xdr:rowOff>
    </xdr:from>
    <xdr:to>
      <xdr:col>6</xdr:col>
      <xdr:colOff>50800</xdr:colOff>
      <xdr:row>44</xdr:row>
      <xdr:rowOff>159596</xdr:rowOff>
    </xdr:to>
    <xdr:sp macro="" textlink="">
      <xdr:nvSpPr>
        <xdr:cNvPr id="71" name="フローチャート : 判断 70"/>
        <xdr:cNvSpPr/>
      </xdr:nvSpPr>
      <xdr:spPr>
        <a:xfrm>
          <a:off x="4064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169773</xdr:rowOff>
    </xdr:from>
    <xdr:ext cx="736600" cy="259045"/>
    <xdr:sp macro="" textlink="">
      <xdr:nvSpPr>
        <xdr:cNvPr id="72" name="テキスト ボックス 71"/>
        <xdr:cNvSpPr txBox="1"/>
      </xdr:nvSpPr>
      <xdr:spPr>
        <a:xfrm>
          <a:off x="3733800" y="7370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9737</xdr:rowOff>
    </xdr:from>
    <xdr:to>
      <xdr:col>4</xdr:col>
      <xdr:colOff>482600</xdr:colOff>
      <xdr:row>45</xdr:row>
      <xdr:rowOff>9737</xdr:rowOff>
    </xdr:to>
    <xdr:cxnSp macro="">
      <xdr:nvCxnSpPr>
        <xdr:cNvPr id="73" name="直線コネクタ 72"/>
        <xdr:cNvCxnSpPr/>
      </xdr:nvCxnSpPr>
      <xdr:spPr>
        <a:xfrm>
          <a:off x="2336800" y="7724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66040</xdr:rowOff>
    </xdr:from>
    <xdr:to>
      <xdr:col>4</xdr:col>
      <xdr:colOff>533400</xdr:colOff>
      <xdr:row>44</xdr:row>
      <xdr:rowOff>167640</xdr:rowOff>
    </xdr:to>
    <xdr:sp macro="" textlink="">
      <xdr:nvSpPr>
        <xdr:cNvPr id="74" name="フローチャート : 判断 73"/>
        <xdr:cNvSpPr/>
      </xdr:nvSpPr>
      <xdr:spPr>
        <a:xfrm>
          <a:off x="3175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6367</xdr:rowOff>
    </xdr:from>
    <xdr:ext cx="762000" cy="259045"/>
    <xdr:sp macro="" textlink="">
      <xdr:nvSpPr>
        <xdr:cNvPr id="75" name="テキスト ボックス 74"/>
        <xdr:cNvSpPr txBox="1"/>
      </xdr:nvSpPr>
      <xdr:spPr>
        <a:xfrm>
          <a:off x="2844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1694</xdr:rowOff>
    </xdr:from>
    <xdr:to>
      <xdr:col>3</xdr:col>
      <xdr:colOff>279400</xdr:colOff>
      <xdr:row>45</xdr:row>
      <xdr:rowOff>9737</xdr:rowOff>
    </xdr:to>
    <xdr:cxnSp macro="">
      <xdr:nvCxnSpPr>
        <xdr:cNvPr id="76" name="直線コネクタ 75"/>
        <xdr:cNvCxnSpPr/>
      </xdr:nvCxnSpPr>
      <xdr:spPr>
        <a:xfrm>
          <a:off x="1447800" y="77169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66040</xdr:rowOff>
    </xdr:from>
    <xdr:to>
      <xdr:col>3</xdr:col>
      <xdr:colOff>330200</xdr:colOff>
      <xdr:row>44</xdr:row>
      <xdr:rowOff>167640</xdr:rowOff>
    </xdr:to>
    <xdr:sp macro="" textlink="">
      <xdr:nvSpPr>
        <xdr:cNvPr id="77" name="フローチャート : 判断 76"/>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6367</xdr:rowOff>
    </xdr:from>
    <xdr:ext cx="762000" cy="259045"/>
    <xdr:sp macro="" textlink="">
      <xdr:nvSpPr>
        <xdr:cNvPr id="78" name="テキスト ボックス 77"/>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79" name="フローチャート : 判断 78"/>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169773</xdr:rowOff>
    </xdr:from>
    <xdr:ext cx="762000" cy="259045"/>
    <xdr:sp macro="" textlink="">
      <xdr:nvSpPr>
        <xdr:cNvPr id="80" name="テキスト ボックス 79"/>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122344</xdr:rowOff>
    </xdr:from>
    <xdr:to>
      <xdr:col>7</xdr:col>
      <xdr:colOff>203200</xdr:colOff>
      <xdr:row>45</xdr:row>
      <xdr:rowOff>52494</xdr:rowOff>
    </xdr:to>
    <xdr:sp macro="" textlink="">
      <xdr:nvSpPr>
        <xdr:cNvPr id="86" name="円/楕円 85"/>
        <xdr:cNvSpPr/>
      </xdr:nvSpPr>
      <xdr:spPr>
        <a:xfrm>
          <a:off x="4902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18221</xdr:rowOff>
    </xdr:from>
    <xdr:ext cx="762000" cy="259045"/>
    <xdr:sp macro="" textlink="">
      <xdr:nvSpPr>
        <xdr:cNvPr id="87" name="財政力該当値テキスト"/>
        <xdr:cNvSpPr txBox="1"/>
      </xdr:nvSpPr>
      <xdr:spPr>
        <a:xfrm>
          <a:off x="5041900" y="75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130387</xdr:rowOff>
    </xdr:from>
    <xdr:to>
      <xdr:col>6</xdr:col>
      <xdr:colOff>50800</xdr:colOff>
      <xdr:row>45</xdr:row>
      <xdr:rowOff>60537</xdr:rowOff>
    </xdr:to>
    <xdr:sp macro="" textlink="">
      <xdr:nvSpPr>
        <xdr:cNvPr id="88" name="円/楕円 87"/>
        <xdr:cNvSpPr/>
      </xdr:nvSpPr>
      <xdr:spPr>
        <a:xfrm>
          <a:off x="4064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45314</xdr:rowOff>
    </xdr:from>
    <xdr:ext cx="736600" cy="259045"/>
    <xdr:sp macro="" textlink="">
      <xdr:nvSpPr>
        <xdr:cNvPr id="89" name="テキスト ボックス 88"/>
        <xdr:cNvSpPr txBox="1"/>
      </xdr:nvSpPr>
      <xdr:spPr>
        <a:xfrm>
          <a:off x="3733800" y="7760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130387</xdr:rowOff>
    </xdr:from>
    <xdr:to>
      <xdr:col>4</xdr:col>
      <xdr:colOff>533400</xdr:colOff>
      <xdr:row>45</xdr:row>
      <xdr:rowOff>60537</xdr:rowOff>
    </xdr:to>
    <xdr:sp macro="" textlink="">
      <xdr:nvSpPr>
        <xdr:cNvPr id="90" name="円/楕円 89"/>
        <xdr:cNvSpPr/>
      </xdr:nvSpPr>
      <xdr:spPr>
        <a:xfrm>
          <a:off x="3175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45314</xdr:rowOff>
    </xdr:from>
    <xdr:ext cx="762000" cy="259045"/>
    <xdr:sp macro="" textlink="">
      <xdr:nvSpPr>
        <xdr:cNvPr id="91" name="テキスト ボックス 90"/>
        <xdr:cNvSpPr txBox="1"/>
      </xdr:nvSpPr>
      <xdr:spPr>
        <a:xfrm>
          <a:off x="2844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130387</xdr:rowOff>
    </xdr:from>
    <xdr:to>
      <xdr:col>3</xdr:col>
      <xdr:colOff>330200</xdr:colOff>
      <xdr:row>45</xdr:row>
      <xdr:rowOff>60537</xdr:rowOff>
    </xdr:to>
    <xdr:sp macro="" textlink="">
      <xdr:nvSpPr>
        <xdr:cNvPr id="92" name="円/楕円 91"/>
        <xdr:cNvSpPr/>
      </xdr:nvSpPr>
      <xdr:spPr>
        <a:xfrm>
          <a:off x="2286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45314</xdr:rowOff>
    </xdr:from>
    <xdr:ext cx="762000" cy="259045"/>
    <xdr:sp macro="" textlink="">
      <xdr:nvSpPr>
        <xdr:cNvPr id="93" name="テキスト ボックス 92"/>
        <xdr:cNvSpPr txBox="1"/>
      </xdr:nvSpPr>
      <xdr:spPr>
        <a:xfrm>
          <a:off x="1955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122344</xdr:rowOff>
    </xdr:from>
    <xdr:to>
      <xdr:col>2</xdr:col>
      <xdr:colOff>127000</xdr:colOff>
      <xdr:row>45</xdr:row>
      <xdr:rowOff>52494</xdr:rowOff>
    </xdr:to>
    <xdr:sp macro="" textlink="">
      <xdr:nvSpPr>
        <xdr:cNvPr id="94" name="円/楕円 93"/>
        <xdr:cNvSpPr/>
      </xdr:nvSpPr>
      <xdr:spPr>
        <a:xfrm>
          <a:off x="1397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37271</xdr:rowOff>
    </xdr:from>
    <xdr:ext cx="762000" cy="259045"/>
    <xdr:sp macro="" textlink="">
      <xdr:nvSpPr>
        <xdr:cNvPr id="95" name="テキスト ボックス 94"/>
        <xdr:cNvSpPr txBox="1"/>
      </xdr:nvSpPr>
      <xdr:spPr>
        <a:xfrm>
          <a:off x="1066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平成２５年度と比較し、平成２６年度の経常収支比率が１６．１ポイント悪化しているのは、当該年度より奈良県広域消防組合に加入したことによる負担金の増額が要因となっている。</a:t>
          </a:r>
          <a:endParaRPr kumimoji="1" lang="en-US" altLang="ja-JP" sz="1300">
            <a:latin typeface="ＭＳ Ｐゴシック"/>
          </a:endParaRPr>
        </a:p>
        <a:p>
          <a:r>
            <a:rPr kumimoji="1" lang="ja-JP" altLang="en-US" sz="1300">
              <a:latin typeface="ＭＳ Ｐゴシック"/>
            </a:rPr>
            <a:t>　また、平成２８年度の同比率が前年度（平成２７年度）と比較し、５．６ポイント悪化しているのは、地方交付税の減少に伴うものである（約７７，０００千円の減</a:t>
          </a:r>
          <a:r>
            <a:rPr kumimoji="1" lang="en-US" altLang="ja-JP" sz="1300">
              <a:latin typeface="ＭＳ Ｐゴシック"/>
            </a:rPr>
            <a:t>【</a:t>
          </a:r>
          <a:r>
            <a:rPr kumimoji="1" lang="ja-JP" altLang="en-US" sz="1300">
              <a:latin typeface="ＭＳ Ｐゴシック"/>
            </a:rPr>
            <a:t>前年比：約８％減</a:t>
          </a:r>
          <a:r>
            <a:rPr kumimoji="1" lang="en-US" altLang="ja-JP" sz="1300">
              <a:latin typeface="ＭＳ Ｐゴシック"/>
            </a:rPr>
            <a:t>】</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今後も、適宜、経常的な経費の見直しなどを行い、経費の抑制に努める。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152654</xdr:rowOff>
    </xdr:from>
    <xdr:to>
      <xdr:col>7</xdr:col>
      <xdr:colOff>152400</xdr:colOff>
      <xdr:row>66</xdr:row>
      <xdr:rowOff>116332</xdr:rowOff>
    </xdr:to>
    <xdr:cxnSp macro="">
      <xdr:nvCxnSpPr>
        <xdr:cNvPr id="128" name="直線コネクタ 127"/>
        <xdr:cNvCxnSpPr/>
      </xdr:nvCxnSpPr>
      <xdr:spPr>
        <a:xfrm>
          <a:off x="4114800" y="11296904"/>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152654</xdr:rowOff>
    </xdr:from>
    <xdr:to>
      <xdr:col>6</xdr:col>
      <xdr:colOff>0</xdr:colOff>
      <xdr:row>66</xdr:row>
      <xdr:rowOff>17399</xdr:rowOff>
    </xdr:to>
    <xdr:cxnSp macro="">
      <xdr:nvCxnSpPr>
        <xdr:cNvPr id="131" name="直線コネクタ 130"/>
        <xdr:cNvCxnSpPr/>
      </xdr:nvCxnSpPr>
      <xdr:spPr>
        <a:xfrm flipV="1">
          <a:off x="3225800" y="1129690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169672</xdr:rowOff>
    </xdr:from>
    <xdr:to>
      <xdr:col>6</xdr:col>
      <xdr:colOff>50800</xdr:colOff>
      <xdr:row>64</xdr:row>
      <xdr:rowOff>99822</xdr:rowOff>
    </xdr:to>
    <xdr:sp macro="" textlink="">
      <xdr:nvSpPr>
        <xdr:cNvPr id="132" name="フローチャート : 判断 131"/>
        <xdr:cNvSpPr/>
      </xdr:nvSpPr>
      <xdr:spPr>
        <a:xfrm>
          <a:off x="4064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109999</xdr:rowOff>
    </xdr:from>
    <xdr:ext cx="736600" cy="259045"/>
    <xdr:sp macro="" textlink="">
      <xdr:nvSpPr>
        <xdr:cNvPr id="133" name="テキスト ボックス 132"/>
        <xdr:cNvSpPr txBox="1"/>
      </xdr:nvSpPr>
      <xdr:spPr>
        <a:xfrm>
          <a:off x="3733800" y="10739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143256</xdr:rowOff>
    </xdr:from>
    <xdr:to>
      <xdr:col>4</xdr:col>
      <xdr:colOff>482600</xdr:colOff>
      <xdr:row>66</xdr:row>
      <xdr:rowOff>17399</xdr:rowOff>
    </xdr:to>
    <xdr:cxnSp macro="">
      <xdr:nvCxnSpPr>
        <xdr:cNvPr id="134" name="直線コネクタ 133"/>
        <xdr:cNvCxnSpPr/>
      </xdr:nvCxnSpPr>
      <xdr:spPr>
        <a:xfrm>
          <a:off x="2336800" y="10944606"/>
          <a:ext cx="889000" cy="3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58547</xdr:rowOff>
    </xdr:from>
    <xdr:to>
      <xdr:col>4</xdr:col>
      <xdr:colOff>533400</xdr:colOff>
      <xdr:row>64</xdr:row>
      <xdr:rowOff>160147</xdr:rowOff>
    </xdr:to>
    <xdr:sp macro="" textlink="">
      <xdr:nvSpPr>
        <xdr:cNvPr id="135" name="フローチャート : 判断 134"/>
        <xdr:cNvSpPr/>
      </xdr:nvSpPr>
      <xdr:spPr>
        <a:xfrm>
          <a:off x="3175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170324</xdr:rowOff>
    </xdr:from>
    <xdr:ext cx="762000" cy="259045"/>
    <xdr:sp macro="" textlink="">
      <xdr:nvSpPr>
        <xdr:cNvPr id="136" name="テキスト ボックス 135"/>
        <xdr:cNvSpPr txBox="1"/>
      </xdr:nvSpPr>
      <xdr:spPr>
        <a:xfrm>
          <a:off x="2844800" y="1080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136144</xdr:rowOff>
    </xdr:from>
    <xdr:to>
      <xdr:col>3</xdr:col>
      <xdr:colOff>279400</xdr:colOff>
      <xdr:row>63</xdr:row>
      <xdr:rowOff>143256</xdr:rowOff>
    </xdr:to>
    <xdr:cxnSp macro="">
      <xdr:nvCxnSpPr>
        <xdr:cNvPr id="137" name="直線コネクタ 136"/>
        <xdr:cNvCxnSpPr/>
      </xdr:nvCxnSpPr>
      <xdr:spPr>
        <a:xfrm>
          <a:off x="1447800" y="10766044"/>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152781</xdr:rowOff>
    </xdr:from>
    <xdr:to>
      <xdr:col>3</xdr:col>
      <xdr:colOff>330200</xdr:colOff>
      <xdr:row>64</xdr:row>
      <xdr:rowOff>82931</xdr:rowOff>
    </xdr:to>
    <xdr:sp macro="" textlink="">
      <xdr:nvSpPr>
        <xdr:cNvPr id="138" name="フローチャート : 判断 137"/>
        <xdr:cNvSpPr/>
      </xdr:nvSpPr>
      <xdr:spPr>
        <a:xfrm>
          <a:off x="2286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67708</xdr:rowOff>
    </xdr:from>
    <xdr:ext cx="762000" cy="259045"/>
    <xdr:sp macro="" textlink="">
      <xdr:nvSpPr>
        <xdr:cNvPr id="139" name="テキスト ボックス 138"/>
        <xdr:cNvSpPr txBox="1"/>
      </xdr:nvSpPr>
      <xdr:spPr>
        <a:xfrm>
          <a:off x="1955800" y="1104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150368</xdr:rowOff>
    </xdr:from>
    <xdr:to>
      <xdr:col>2</xdr:col>
      <xdr:colOff>127000</xdr:colOff>
      <xdr:row>64</xdr:row>
      <xdr:rowOff>80518</xdr:rowOff>
    </xdr:to>
    <xdr:sp macro="" textlink="">
      <xdr:nvSpPr>
        <xdr:cNvPr id="140" name="フローチャート : 判断 139"/>
        <xdr:cNvSpPr/>
      </xdr:nvSpPr>
      <xdr:spPr>
        <a:xfrm>
          <a:off x="13970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65295</xdr:rowOff>
    </xdr:from>
    <xdr:ext cx="762000" cy="259045"/>
    <xdr:sp macro="" textlink="">
      <xdr:nvSpPr>
        <xdr:cNvPr id="141" name="テキスト ボックス 140"/>
        <xdr:cNvSpPr txBox="1"/>
      </xdr:nvSpPr>
      <xdr:spPr>
        <a:xfrm>
          <a:off x="1066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65532</xdr:rowOff>
    </xdr:from>
    <xdr:to>
      <xdr:col>7</xdr:col>
      <xdr:colOff>203200</xdr:colOff>
      <xdr:row>66</xdr:row>
      <xdr:rowOff>167132</xdr:rowOff>
    </xdr:to>
    <xdr:sp macro="" textlink="">
      <xdr:nvSpPr>
        <xdr:cNvPr id="147" name="円/楕円 146"/>
        <xdr:cNvSpPr/>
      </xdr:nvSpPr>
      <xdr:spPr>
        <a:xfrm>
          <a:off x="49022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132859</xdr:rowOff>
    </xdr:from>
    <xdr:ext cx="762000" cy="259045"/>
    <xdr:sp macro="" textlink="">
      <xdr:nvSpPr>
        <xdr:cNvPr id="148" name="財政構造の弾力性該当値テキスト"/>
        <xdr:cNvSpPr txBox="1"/>
      </xdr:nvSpPr>
      <xdr:spPr>
        <a:xfrm>
          <a:off x="5041900" y="112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101854</xdr:rowOff>
    </xdr:from>
    <xdr:to>
      <xdr:col>6</xdr:col>
      <xdr:colOff>50800</xdr:colOff>
      <xdr:row>66</xdr:row>
      <xdr:rowOff>32004</xdr:rowOff>
    </xdr:to>
    <xdr:sp macro="" textlink="">
      <xdr:nvSpPr>
        <xdr:cNvPr id="149" name="円/楕円 148"/>
        <xdr:cNvSpPr/>
      </xdr:nvSpPr>
      <xdr:spPr>
        <a:xfrm>
          <a:off x="4064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16781</xdr:rowOff>
    </xdr:from>
    <xdr:ext cx="736600" cy="259045"/>
    <xdr:sp macro="" textlink="">
      <xdr:nvSpPr>
        <xdr:cNvPr id="150" name="テキスト ボックス 149"/>
        <xdr:cNvSpPr txBox="1"/>
      </xdr:nvSpPr>
      <xdr:spPr>
        <a:xfrm>
          <a:off x="3733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138049</xdr:rowOff>
    </xdr:from>
    <xdr:to>
      <xdr:col>4</xdr:col>
      <xdr:colOff>533400</xdr:colOff>
      <xdr:row>66</xdr:row>
      <xdr:rowOff>68199</xdr:rowOff>
    </xdr:to>
    <xdr:sp macro="" textlink="">
      <xdr:nvSpPr>
        <xdr:cNvPr id="151" name="円/楕円 150"/>
        <xdr:cNvSpPr/>
      </xdr:nvSpPr>
      <xdr:spPr>
        <a:xfrm>
          <a:off x="3175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52976</xdr:rowOff>
    </xdr:from>
    <xdr:ext cx="762000" cy="259045"/>
    <xdr:sp macro="" textlink="">
      <xdr:nvSpPr>
        <xdr:cNvPr id="152" name="テキスト ボックス 151"/>
        <xdr:cNvSpPr txBox="1"/>
      </xdr:nvSpPr>
      <xdr:spPr>
        <a:xfrm>
          <a:off x="2844800" y="1136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92456</xdr:rowOff>
    </xdr:from>
    <xdr:to>
      <xdr:col>3</xdr:col>
      <xdr:colOff>330200</xdr:colOff>
      <xdr:row>64</xdr:row>
      <xdr:rowOff>22606</xdr:rowOff>
    </xdr:to>
    <xdr:sp macro="" textlink="">
      <xdr:nvSpPr>
        <xdr:cNvPr id="153" name="円/楕円 152"/>
        <xdr:cNvSpPr/>
      </xdr:nvSpPr>
      <xdr:spPr>
        <a:xfrm>
          <a:off x="2286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32783</xdr:rowOff>
    </xdr:from>
    <xdr:ext cx="762000" cy="259045"/>
    <xdr:sp macro="" textlink="">
      <xdr:nvSpPr>
        <xdr:cNvPr id="154" name="テキスト ボックス 153"/>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85344</xdr:rowOff>
    </xdr:from>
    <xdr:to>
      <xdr:col>2</xdr:col>
      <xdr:colOff>127000</xdr:colOff>
      <xdr:row>63</xdr:row>
      <xdr:rowOff>15494</xdr:rowOff>
    </xdr:to>
    <xdr:sp macro="" textlink="">
      <xdr:nvSpPr>
        <xdr:cNvPr id="155" name="円/楕円 154"/>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25671</xdr:rowOff>
    </xdr:from>
    <xdr:ext cx="762000" cy="259045"/>
    <xdr:sp macro="" textlink="">
      <xdr:nvSpPr>
        <xdr:cNvPr id="156" name="テキスト ボックス 155"/>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[1,399,227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における人件費・物件費等の決算額は前年度（平成２７年度）とほぼ同水準ではあるが、前年度と比較し、当該年度の人口１人当たり人件費・物件費等決算額が１４２，４４９円増加しているのは、村人口が過疎化・高齢化の影響により減少していることに伴うもの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85821</xdr:rowOff>
    </xdr:from>
    <xdr:to>
      <xdr:col>7</xdr:col>
      <xdr:colOff>152400</xdr:colOff>
      <xdr:row>84</xdr:row>
      <xdr:rowOff>154567</xdr:rowOff>
    </xdr:to>
    <xdr:cxnSp macro="">
      <xdr:nvCxnSpPr>
        <xdr:cNvPr id="188" name="直線コネクタ 187"/>
        <xdr:cNvCxnSpPr/>
      </xdr:nvCxnSpPr>
      <xdr:spPr>
        <a:xfrm>
          <a:off x="4114800" y="14487621"/>
          <a:ext cx="8382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25847</xdr:rowOff>
    </xdr:from>
    <xdr:ext cx="762000" cy="259045"/>
    <xdr:sp macro="" textlink="">
      <xdr:nvSpPr>
        <xdr:cNvPr id="189" name="人件費・物件費等の状況平均値テキスト"/>
        <xdr:cNvSpPr txBox="1"/>
      </xdr:nvSpPr>
      <xdr:spPr>
        <a:xfrm>
          <a:off x="5041900" y="1391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17552</xdr:rowOff>
    </xdr:from>
    <xdr:to>
      <xdr:col>6</xdr:col>
      <xdr:colOff>0</xdr:colOff>
      <xdr:row>84</xdr:row>
      <xdr:rowOff>85821</xdr:rowOff>
    </xdr:to>
    <xdr:cxnSp macro="">
      <xdr:nvCxnSpPr>
        <xdr:cNvPr id="191" name="直線コネクタ 190"/>
        <xdr:cNvCxnSpPr/>
      </xdr:nvCxnSpPr>
      <xdr:spPr>
        <a:xfrm>
          <a:off x="3225800" y="14419352"/>
          <a:ext cx="889000" cy="6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129637</xdr:rowOff>
    </xdr:from>
    <xdr:to>
      <xdr:col>6</xdr:col>
      <xdr:colOff>50800</xdr:colOff>
      <xdr:row>82</xdr:row>
      <xdr:rowOff>59787</xdr:rowOff>
    </xdr:to>
    <xdr:sp macro="" textlink="">
      <xdr:nvSpPr>
        <xdr:cNvPr id="192" name="フローチャート : 判断 191"/>
        <xdr:cNvSpPr/>
      </xdr:nvSpPr>
      <xdr:spPr>
        <a:xfrm>
          <a:off x="4064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69964</xdr:rowOff>
    </xdr:from>
    <xdr:ext cx="736600" cy="259045"/>
    <xdr:sp macro="" textlink="">
      <xdr:nvSpPr>
        <xdr:cNvPr id="193" name="テキスト ボックス 192"/>
        <xdr:cNvSpPr txBox="1"/>
      </xdr:nvSpPr>
      <xdr:spPr>
        <a:xfrm>
          <a:off x="3733800" y="1378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160353</xdr:rowOff>
    </xdr:from>
    <xdr:to>
      <xdr:col>4</xdr:col>
      <xdr:colOff>482600</xdr:colOff>
      <xdr:row>84</xdr:row>
      <xdr:rowOff>17552</xdr:rowOff>
    </xdr:to>
    <xdr:cxnSp macro="">
      <xdr:nvCxnSpPr>
        <xdr:cNvPr id="194" name="直線コネクタ 193"/>
        <xdr:cNvCxnSpPr/>
      </xdr:nvCxnSpPr>
      <xdr:spPr>
        <a:xfrm>
          <a:off x="2336800" y="14390703"/>
          <a:ext cx="889000" cy="2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126660</xdr:rowOff>
    </xdr:from>
    <xdr:to>
      <xdr:col>4</xdr:col>
      <xdr:colOff>533400</xdr:colOff>
      <xdr:row>82</xdr:row>
      <xdr:rowOff>56810</xdr:rowOff>
    </xdr:to>
    <xdr:sp macro="" textlink="">
      <xdr:nvSpPr>
        <xdr:cNvPr id="195" name="フローチャート : 判断 194"/>
        <xdr:cNvSpPr/>
      </xdr:nvSpPr>
      <xdr:spPr>
        <a:xfrm>
          <a:off x="3175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66987</xdr:rowOff>
    </xdr:from>
    <xdr:ext cx="762000" cy="259045"/>
    <xdr:sp macro="" textlink="">
      <xdr:nvSpPr>
        <xdr:cNvPr id="196" name="テキスト ボックス 195"/>
        <xdr:cNvSpPr txBox="1"/>
      </xdr:nvSpPr>
      <xdr:spPr>
        <a:xfrm>
          <a:off x="2844800" y="13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111148</xdr:rowOff>
    </xdr:from>
    <xdr:to>
      <xdr:col>3</xdr:col>
      <xdr:colOff>279400</xdr:colOff>
      <xdr:row>83</xdr:row>
      <xdr:rowOff>160353</xdr:rowOff>
    </xdr:to>
    <xdr:cxnSp macro="">
      <xdr:nvCxnSpPr>
        <xdr:cNvPr id="197" name="直線コネクタ 196"/>
        <xdr:cNvCxnSpPr/>
      </xdr:nvCxnSpPr>
      <xdr:spPr>
        <a:xfrm>
          <a:off x="1447800" y="14341498"/>
          <a:ext cx="889000" cy="4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114222</xdr:rowOff>
    </xdr:from>
    <xdr:to>
      <xdr:col>3</xdr:col>
      <xdr:colOff>330200</xdr:colOff>
      <xdr:row>82</xdr:row>
      <xdr:rowOff>44372</xdr:rowOff>
    </xdr:to>
    <xdr:sp macro="" textlink="">
      <xdr:nvSpPr>
        <xdr:cNvPr id="198" name="フローチャート : 判断 197"/>
        <xdr:cNvSpPr/>
      </xdr:nvSpPr>
      <xdr:spPr>
        <a:xfrm>
          <a:off x="2286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54549</xdr:rowOff>
    </xdr:from>
    <xdr:ext cx="762000" cy="259045"/>
    <xdr:sp macro="" textlink="">
      <xdr:nvSpPr>
        <xdr:cNvPr id="199" name="テキスト ボックス 198"/>
        <xdr:cNvSpPr txBox="1"/>
      </xdr:nvSpPr>
      <xdr:spPr>
        <a:xfrm>
          <a:off x="1955800" y="1377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116277</xdr:rowOff>
    </xdr:from>
    <xdr:to>
      <xdr:col>2</xdr:col>
      <xdr:colOff>127000</xdr:colOff>
      <xdr:row>82</xdr:row>
      <xdr:rowOff>46427</xdr:rowOff>
    </xdr:to>
    <xdr:sp macro="" textlink="">
      <xdr:nvSpPr>
        <xdr:cNvPr id="200" name="フローチャート : 判断 199"/>
        <xdr:cNvSpPr/>
      </xdr:nvSpPr>
      <xdr:spPr>
        <a:xfrm>
          <a:off x="1397000" y="140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56604</xdr:rowOff>
    </xdr:from>
    <xdr:ext cx="762000" cy="259045"/>
    <xdr:sp macro="" textlink="">
      <xdr:nvSpPr>
        <xdr:cNvPr id="201" name="テキスト ボックス 200"/>
        <xdr:cNvSpPr txBox="1"/>
      </xdr:nvSpPr>
      <xdr:spPr>
        <a:xfrm>
          <a:off x="1066800" y="1377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103767</xdr:rowOff>
    </xdr:from>
    <xdr:to>
      <xdr:col>7</xdr:col>
      <xdr:colOff>203200</xdr:colOff>
      <xdr:row>85</xdr:row>
      <xdr:rowOff>33917</xdr:rowOff>
    </xdr:to>
    <xdr:sp macro="" textlink="">
      <xdr:nvSpPr>
        <xdr:cNvPr id="207" name="円/楕円 206"/>
        <xdr:cNvSpPr/>
      </xdr:nvSpPr>
      <xdr:spPr>
        <a:xfrm>
          <a:off x="4902200" y="145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75844</xdr:rowOff>
    </xdr:from>
    <xdr:ext cx="762000" cy="259045"/>
    <xdr:sp macro="" textlink="">
      <xdr:nvSpPr>
        <xdr:cNvPr id="208" name="人件費・物件費等の状況該当値テキスト"/>
        <xdr:cNvSpPr txBox="1"/>
      </xdr:nvSpPr>
      <xdr:spPr>
        <a:xfrm>
          <a:off x="5041900" y="1447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1,399,227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35021</xdr:rowOff>
    </xdr:from>
    <xdr:to>
      <xdr:col>6</xdr:col>
      <xdr:colOff>50800</xdr:colOff>
      <xdr:row>84</xdr:row>
      <xdr:rowOff>136621</xdr:rowOff>
    </xdr:to>
    <xdr:sp macro="" textlink="">
      <xdr:nvSpPr>
        <xdr:cNvPr id="209" name="円/楕円 208"/>
        <xdr:cNvSpPr/>
      </xdr:nvSpPr>
      <xdr:spPr>
        <a:xfrm>
          <a:off x="4064000" y="14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121398</xdr:rowOff>
    </xdr:from>
    <xdr:ext cx="736600" cy="259045"/>
    <xdr:sp macro="" textlink="">
      <xdr:nvSpPr>
        <xdr:cNvPr id="210" name="テキスト ボックス 209"/>
        <xdr:cNvSpPr txBox="1"/>
      </xdr:nvSpPr>
      <xdr:spPr>
        <a:xfrm>
          <a:off x="3733800" y="14523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1,256,778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138202</xdr:rowOff>
    </xdr:from>
    <xdr:to>
      <xdr:col>4</xdr:col>
      <xdr:colOff>533400</xdr:colOff>
      <xdr:row>84</xdr:row>
      <xdr:rowOff>68352</xdr:rowOff>
    </xdr:to>
    <xdr:sp macro="" textlink="">
      <xdr:nvSpPr>
        <xdr:cNvPr id="211" name="円/楕円 210"/>
        <xdr:cNvSpPr/>
      </xdr:nvSpPr>
      <xdr:spPr>
        <a:xfrm>
          <a:off x="3175000" y="1436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53129</xdr:rowOff>
    </xdr:from>
    <xdr:ext cx="762000" cy="259045"/>
    <xdr:sp macro="" textlink="">
      <xdr:nvSpPr>
        <xdr:cNvPr id="212" name="テキスト ボックス 211"/>
        <xdr:cNvSpPr txBox="1"/>
      </xdr:nvSpPr>
      <xdr:spPr>
        <a:xfrm>
          <a:off x="2844800" y="1445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1,115,319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109553</xdr:rowOff>
    </xdr:from>
    <xdr:to>
      <xdr:col>3</xdr:col>
      <xdr:colOff>330200</xdr:colOff>
      <xdr:row>84</xdr:row>
      <xdr:rowOff>39703</xdr:rowOff>
    </xdr:to>
    <xdr:sp macro="" textlink="">
      <xdr:nvSpPr>
        <xdr:cNvPr id="213" name="円/楕円 212"/>
        <xdr:cNvSpPr/>
      </xdr:nvSpPr>
      <xdr:spPr>
        <a:xfrm>
          <a:off x="2286000" y="1433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24480</xdr:rowOff>
    </xdr:from>
    <xdr:ext cx="762000" cy="259045"/>
    <xdr:sp macro="" textlink="">
      <xdr:nvSpPr>
        <xdr:cNvPr id="214" name="テキスト ボックス 213"/>
        <xdr:cNvSpPr txBox="1"/>
      </xdr:nvSpPr>
      <xdr:spPr>
        <a:xfrm>
          <a:off x="1955800" y="1442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1,055,954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60348</xdr:rowOff>
    </xdr:from>
    <xdr:to>
      <xdr:col>2</xdr:col>
      <xdr:colOff>127000</xdr:colOff>
      <xdr:row>83</xdr:row>
      <xdr:rowOff>161948</xdr:rowOff>
    </xdr:to>
    <xdr:sp macro="" textlink="">
      <xdr:nvSpPr>
        <xdr:cNvPr id="215" name="円/楕円 214"/>
        <xdr:cNvSpPr/>
      </xdr:nvSpPr>
      <xdr:spPr>
        <a:xfrm>
          <a:off x="1397000" y="142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146725</xdr:rowOff>
    </xdr:from>
    <xdr:ext cx="762000" cy="259045"/>
    <xdr:sp macro="" textlink="">
      <xdr:nvSpPr>
        <xdr:cNvPr id="216" name="テキスト ボックス 215"/>
        <xdr:cNvSpPr txBox="1"/>
      </xdr:nvSpPr>
      <xdr:spPr>
        <a:xfrm>
          <a:off x="1066800" y="1437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平成２４年度から平成２５年度において、８．２ポイント減少したのは、経験年数階層の変化があったため。</a:t>
          </a:r>
          <a:endParaRPr kumimoji="1" lang="en-US" altLang="ja-JP" sz="1300">
            <a:latin typeface="ＭＳ Ｐゴシック"/>
          </a:endParaRPr>
        </a:p>
        <a:p>
          <a:r>
            <a:rPr kumimoji="1" lang="ja-JP" altLang="en-US" sz="1300">
              <a:latin typeface="ＭＳ Ｐゴシック"/>
            </a:rPr>
            <a:t>　一方、平成２７年度から平成２８年度において１．６ポイント増加したのは、一般職員数の増加によるもの。</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43814</xdr:rowOff>
    </xdr:from>
    <xdr:to>
      <xdr:col>24</xdr:col>
      <xdr:colOff>558800</xdr:colOff>
      <xdr:row>85</xdr:row>
      <xdr:rowOff>140336</xdr:rowOff>
    </xdr:to>
    <xdr:cxnSp macro="">
      <xdr:nvCxnSpPr>
        <xdr:cNvPr id="246" name="直線コネクタ 245"/>
        <xdr:cNvCxnSpPr/>
      </xdr:nvCxnSpPr>
      <xdr:spPr>
        <a:xfrm>
          <a:off x="16179800" y="14617064"/>
          <a:ext cx="8382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34941</xdr:rowOff>
    </xdr:from>
    <xdr:ext cx="762000" cy="259045"/>
    <xdr:sp macro="" textlink="">
      <xdr:nvSpPr>
        <xdr:cNvPr id="247" name="給与水準   （国との比較）平均値テキスト"/>
        <xdr:cNvSpPr txBox="1"/>
      </xdr:nvSpPr>
      <xdr:spPr>
        <a:xfrm>
          <a:off x="17106900" y="14779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43814</xdr:rowOff>
    </xdr:from>
    <xdr:to>
      <xdr:col>23</xdr:col>
      <xdr:colOff>406400</xdr:colOff>
      <xdr:row>87</xdr:row>
      <xdr:rowOff>2539</xdr:rowOff>
    </xdr:to>
    <xdr:cxnSp macro="">
      <xdr:nvCxnSpPr>
        <xdr:cNvPr id="249" name="直線コネクタ 248"/>
        <xdr:cNvCxnSpPr/>
      </xdr:nvCxnSpPr>
      <xdr:spPr>
        <a:xfrm flipV="1">
          <a:off x="15290800" y="14617064"/>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0" name="フローチャート : 判断 249"/>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1" name="テキスト ボックス 250"/>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35243</xdr:rowOff>
    </xdr:from>
    <xdr:to>
      <xdr:col>22</xdr:col>
      <xdr:colOff>203200</xdr:colOff>
      <xdr:row>87</xdr:row>
      <xdr:rowOff>2539</xdr:rowOff>
    </xdr:to>
    <xdr:cxnSp macro="">
      <xdr:nvCxnSpPr>
        <xdr:cNvPr id="252" name="直線コネクタ 251"/>
        <xdr:cNvCxnSpPr/>
      </xdr:nvCxnSpPr>
      <xdr:spPr>
        <a:xfrm>
          <a:off x="14401800" y="14779943"/>
          <a:ext cx="889000" cy="13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3" name="フローチャート : 判断 252"/>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51452</xdr:rowOff>
    </xdr:from>
    <xdr:ext cx="762000" cy="259045"/>
    <xdr:sp macro="" textlink="">
      <xdr:nvSpPr>
        <xdr:cNvPr id="254" name="テキスト ボックス 253"/>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89</xdr:row>
      <xdr:rowOff>15557</xdr:rowOff>
    </xdr:to>
    <xdr:cxnSp macro="">
      <xdr:nvCxnSpPr>
        <xdr:cNvPr id="255" name="直線コネクタ 254"/>
        <xdr:cNvCxnSpPr/>
      </xdr:nvCxnSpPr>
      <xdr:spPr>
        <a:xfrm flipV="1">
          <a:off x="13512800" y="14779943"/>
          <a:ext cx="889000" cy="4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56" name="フローチャート : 判断 255"/>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57" name="テキスト ボックス 256"/>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58" name="フローチャート : 判断 257"/>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59" name="テキスト ボックス 258"/>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65" name="円/楕円 264"/>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106063</xdr:rowOff>
    </xdr:from>
    <xdr:ext cx="762000" cy="259045"/>
    <xdr:sp macro="" textlink="">
      <xdr:nvSpPr>
        <xdr:cNvPr id="266" name="給与水準   （国との比較）該当値テキスト"/>
        <xdr:cNvSpPr txBox="1"/>
      </xdr:nvSpPr>
      <xdr:spPr>
        <a:xfrm>
          <a:off x="171069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164464</xdr:rowOff>
    </xdr:from>
    <xdr:to>
      <xdr:col>23</xdr:col>
      <xdr:colOff>457200</xdr:colOff>
      <xdr:row>85</xdr:row>
      <xdr:rowOff>94614</xdr:rowOff>
    </xdr:to>
    <xdr:sp macro="" textlink="">
      <xdr:nvSpPr>
        <xdr:cNvPr id="267" name="円/楕円 266"/>
        <xdr:cNvSpPr/>
      </xdr:nvSpPr>
      <xdr:spPr>
        <a:xfrm>
          <a:off x="161290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104791</xdr:rowOff>
    </xdr:from>
    <xdr:ext cx="736600" cy="259045"/>
    <xdr:sp macro="" textlink="">
      <xdr:nvSpPr>
        <xdr:cNvPr id="268" name="テキスト ボックス 267"/>
        <xdr:cNvSpPr txBox="1"/>
      </xdr:nvSpPr>
      <xdr:spPr>
        <a:xfrm>
          <a:off x="15798800" y="1433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69" name="円/楕円 268"/>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0" name="テキスト ボックス 269"/>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155893</xdr:rowOff>
    </xdr:from>
    <xdr:to>
      <xdr:col>21</xdr:col>
      <xdr:colOff>50800</xdr:colOff>
      <xdr:row>86</xdr:row>
      <xdr:rowOff>86043</xdr:rowOff>
    </xdr:to>
    <xdr:sp macro="" textlink="">
      <xdr:nvSpPr>
        <xdr:cNvPr id="271" name="円/楕円 270"/>
        <xdr:cNvSpPr/>
      </xdr:nvSpPr>
      <xdr:spPr>
        <a:xfrm>
          <a:off x="14351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96220</xdr:rowOff>
    </xdr:from>
    <xdr:ext cx="762000" cy="259045"/>
    <xdr:sp macro="" textlink="">
      <xdr:nvSpPr>
        <xdr:cNvPr id="272" name="テキスト ボックス 271"/>
        <xdr:cNvSpPr txBox="1"/>
      </xdr:nvSpPr>
      <xdr:spPr>
        <a:xfrm>
          <a:off x="14020800" y="1449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136207</xdr:rowOff>
    </xdr:from>
    <xdr:to>
      <xdr:col>19</xdr:col>
      <xdr:colOff>533400</xdr:colOff>
      <xdr:row>89</xdr:row>
      <xdr:rowOff>66357</xdr:rowOff>
    </xdr:to>
    <xdr:sp macro="" textlink="">
      <xdr:nvSpPr>
        <xdr:cNvPr id="273" name="円/楕円 272"/>
        <xdr:cNvSpPr/>
      </xdr:nvSpPr>
      <xdr:spPr>
        <a:xfrm>
          <a:off x="13462000" y="1522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76534</xdr:rowOff>
    </xdr:from>
    <xdr:ext cx="762000" cy="259045"/>
    <xdr:sp macro="" textlink="">
      <xdr:nvSpPr>
        <xdr:cNvPr id="274" name="テキスト ボックス 273"/>
        <xdr:cNvSpPr txBox="1"/>
      </xdr:nvSpPr>
      <xdr:spPr>
        <a:xfrm>
          <a:off x="13131800" y="1499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平成２７年度と比較し、平成２８年度における人口千人あたり職員数が７．３９ポイント増加したのは、人口が減少していること（１９人減</a:t>
          </a:r>
          <a:r>
            <a:rPr kumimoji="1" lang="en-US" altLang="ja-JP" sz="1300">
              <a:latin typeface="ＭＳ Ｐゴシック"/>
            </a:rPr>
            <a:t>【</a:t>
          </a:r>
          <a:r>
            <a:rPr kumimoji="1" lang="ja-JP" altLang="en-US" sz="1300">
              <a:latin typeface="ＭＳ Ｐゴシック"/>
            </a:rPr>
            <a:t>前年比約４％減</a:t>
          </a:r>
          <a:r>
            <a:rPr kumimoji="1" lang="en-US" altLang="ja-JP" sz="1300">
              <a:latin typeface="ＭＳ Ｐゴシック"/>
            </a:rPr>
            <a:t>】)</a:t>
          </a:r>
          <a:r>
            <a:rPr kumimoji="1" lang="ja-JP" altLang="en-US" sz="1300">
              <a:latin typeface="ＭＳ Ｐゴシック"/>
            </a:rPr>
            <a:t>及び一般職員を２名増員したこと等によるもの。</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18252</xdr:rowOff>
    </xdr:from>
    <xdr:to>
      <xdr:col>24</xdr:col>
      <xdr:colOff>558800</xdr:colOff>
      <xdr:row>62</xdr:row>
      <xdr:rowOff>103167</xdr:rowOff>
    </xdr:to>
    <xdr:cxnSp macro="">
      <xdr:nvCxnSpPr>
        <xdr:cNvPr id="310" name="直線コネクタ 309"/>
        <xdr:cNvCxnSpPr/>
      </xdr:nvCxnSpPr>
      <xdr:spPr>
        <a:xfrm>
          <a:off x="16179800" y="10648152"/>
          <a:ext cx="8382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67436</xdr:rowOff>
    </xdr:from>
    <xdr:ext cx="762000" cy="259045"/>
    <xdr:sp macro="" textlink="">
      <xdr:nvSpPr>
        <xdr:cNvPr id="311" name="定員管理の状況平均値テキスト"/>
        <xdr:cNvSpPr txBox="1"/>
      </xdr:nvSpPr>
      <xdr:spPr>
        <a:xfrm>
          <a:off x="17106900" y="10011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140867</xdr:rowOff>
    </xdr:from>
    <xdr:to>
      <xdr:col>23</xdr:col>
      <xdr:colOff>406400</xdr:colOff>
      <xdr:row>62</xdr:row>
      <xdr:rowOff>18252</xdr:rowOff>
    </xdr:to>
    <xdr:cxnSp macro="">
      <xdr:nvCxnSpPr>
        <xdr:cNvPr id="313" name="直線コネクタ 312"/>
        <xdr:cNvCxnSpPr/>
      </xdr:nvCxnSpPr>
      <xdr:spPr>
        <a:xfrm>
          <a:off x="15290800" y="10599317"/>
          <a:ext cx="889000" cy="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10578</xdr:rowOff>
    </xdr:from>
    <xdr:to>
      <xdr:col>23</xdr:col>
      <xdr:colOff>457200</xdr:colOff>
      <xdr:row>59</xdr:row>
      <xdr:rowOff>112178</xdr:rowOff>
    </xdr:to>
    <xdr:sp macro="" textlink="">
      <xdr:nvSpPr>
        <xdr:cNvPr id="314" name="フローチャート : 判断 313"/>
        <xdr:cNvSpPr/>
      </xdr:nvSpPr>
      <xdr:spPr>
        <a:xfrm>
          <a:off x="16129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122355</xdr:rowOff>
    </xdr:from>
    <xdr:ext cx="736600" cy="259045"/>
    <xdr:sp macro="" textlink="">
      <xdr:nvSpPr>
        <xdr:cNvPr id="315" name="テキスト ボックス 314"/>
        <xdr:cNvSpPr txBox="1"/>
      </xdr:nvSpPr>
      <xdr:spPr>
        <a:xfrm>
          <a:off x="15798800" y="989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140867</xdr:rowOff>
    </xdr:from>
    <xdr:to>
      <xdr:col>22</xdr:col>
      <xdr:colOff>203200</xdr:colOff>
      <xdr:row>61</xdr:row>
      <xdr:rowOff>170397</xdr:rowOff>
    </xdr:to>
    <xdr:cxnSp macro="">
      <xdr:nvCxnSpPr>
        <xdr:cNvPr id="316" name="直線コネクタ 315"/>
        <xdr:cNvCxnSpPr/>
      </xdr:nvCxnSpPr>
      <xdr:spPr>
        <a:xfrm flipV="1">
          <a:off x="14401800" y="10599317"/>
          <a:ext cx="889000" cy="2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9313</xdr:rowOff>
    </xdr:from>
    <xdr:to>
      <xdr:col>22</xdr:col>
      <xdr:colOff>254000</xdr:colOff>
      <xdr:row>59</xdr:row>
      <xdr:rowOff>110913</xdr:rowOff>
    </xdr:to>
    <xdr:sp macro="" textlink="">
      <xdr:nvSpPr>
        <xdr:cNvPr id="317" name="フローチャート : 判断 316"/>
        <xdr:cNvSpPr/>
      </xdr:nvSpPr>
      <xdr:spPr>
        <a:xfrm>
          <a:off x="15240000" y="1012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121090</xdr:rowOff>
    </xdr:from>
    <xdr:ext cx="762000" cy="259045"/>
    <xdr:sp macro="" textlink="">
      <xdr:nvSpPr>
        <xdr:cNvPr id="318" name="テキスト ボックス 317"/>
        <xdr:cNvSpPr txBox="1"/>
      </xdr:nvSpPr>
      <xdr:spPr>
        <a:xfrm>
          <a:off x="14909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170397</xdr:rowOff>
    </xdr:from>
    <xdr:to>
      <xdr:col>21</xdr:col>
      <xdr:colOff>0</xdr:colOff>
      <xdr:row>62</xdr:row>
      <xdr:rowOff>5383</xdr:rowOff>
    </xdr:to>
    <xdr:cxnSp macro="">
      <xdr:nvCxnSpPr>
        <xdr:cNvPr id="319" name="直線コネクタ 318"/>
        <xdr:cNvCxnSpPr/>
      </xdr:nvCxnSpPr>
      <xdr:spPr>
        <a:xfrm flipV="1">
          <a:off x="13512800" y="10628847"/>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3683</xdr:rowOff>
    </xdr:from>
    <xdr:to>
      <xdr:col>21</xdr:col>
      <xdr:colOff>50800</xdr:colOff>
      <xdr:row>59</xdr:row>
      <xdr:rowOff>105283</xdr:rowOff>
    </xdr:to>
    <xdr:sp macro="" textlink="">
      <xdr:nvSpPr>
        <xdr:cNvPr id="320" name="フローチャート : 判断 319"/>
        <xdr:cNvSpPr/>
      </xdr:nvSpPr>
      <xdr:spPr>
        <a:xfrm>
          <a:off x="14351000" y="1011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115460</xdr:rowOff>
    </xdr:from>
    <xdr:ext cx="762000" cy="259045"/>
    <xdr:sp macro="" textlink="">
      <xdr:nvSpPr>
        <xdr:cNvPr id="321" name="テキスト ボックス 320"/>
        <xdr:cNvSpPr txBox="1"/>
      </xdr:nvSpPr>
      <xdr:spPr>
        <a:xfrm>
          <a:off x="14020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167319</xdr:rowOff>
    </xdr:from>
    <xdr:to>
      <xdr:col>19</xdr:col>
      <xdr:colOff>533400</xdr:colOff>
      <xdr:row>59</xdr:row>
      <xdr:rowOff>97469</xdr:rowOff>
    </xdr:to>
    <xdr:sp macro="" textlink="">
      <xdr:nvSpPr>
        <xdr:cNvPr id="322" name="フローチャート : 判断 321"/>
        <xdr:cNvSpPr/>
      </xdr:nvSpPr>
      <xdr:spPr>
        <a:xfrm>
          <a:off x="13462000" y="101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107646</xdr:rowOff>
    </xdr:from>
    <xdr:ext cx="762000" cy="259045"/>
    <xdr:sp macro="" textlink="">
      <xdr:nvSpPr>
        <xdr:cNvPr id="323" name="テキスト ボックス 322"/>
        <xdr:cNvSpPr txBox="1"/>
      </xdr:nvSpPr>
      <xdr:spPr>
        <a:xfrm>
          <a:off x="13131800" y="98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52367</xdr:rowOff>
    </xdr:from>
    <xdr:to>
      <xdr:col>24</xdr:col>
      <xdr:colOff>609600</xdr:colOff>
      <xdr:row>62</xdr:row>
      <xdr:rowOff>153967</xdr:rowOff>
    </xdr:to>
    <xdr:sp macro="" textlink="">
      <xdr:nvSpPr>
        <xdr:cNvPr id="329" name="円/楕円 328"/>
        <xdr:cNvSpPr/>
      </xdr:nvSpPr>
      <xdr:spPr>
        <a:xfrm>
          <a:off x="16967200" y="10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24444</xdr:rowOff>
    </xdr:from>
    <xdr:ext cx="762000" cy="259045"/>
    <xdr:sp macro="" textlink="">
      <xdr:nvSpPr>
        <xdr:cNvPr id="330" name="定員管理の状況該当値テキスト"/>
        <xdr:cNvSpPr txBox="1"/>
      </xdr:nvSpPr>
      <xdr:spPr>
        <a:xfrm>
          <a:off x="17106900" y="1065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138902</xdr:rowOff>
    </xdr:from>
    <xdr:to>
      <xdr:col>23</xdr:col>
      <xdr:colOff>457200</xdr:colOff>
      <xdr:row>62</xdr:row>
      <xdr:rowOff>69052</xdr:rowOff>
    </xdr:to>
    <xdr:sp macro="" textlink="">
      <xdr:nvSpPr>
        <xdr:cNvPr id="331" name="円/楕円 330"/>
        <xdr:cNvSpPr/>
      </xdr:nvSpPr>
      <xdr:spPr>
        <a:xfrm>
          <a:off x="16129000" y="10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53829</xdr:rowOff>
    </xdr:from>
    <xdr:ext cx="736600" cy="259045"/>
    <xdr:sp macro="" textlink="">
      <xdr:nvSpPr>
        <xdr:cNvPr id="332" name="テキスト ボックス 331"/>
        <xdr:cNvSpPr txBox="1"/>
      </xdr:nvSpPr>
      <xdr:spPr>
        <a:xfrm>
          <a:off x="15798800" y="10683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90067</xdr:rowOff>
    </xdr:from>
    <xdr:to>
      <xdr:col>22</xdr:col>
      <xdr:colOff>254000</xdr:colOff>
      <xdr:row>62</xdr:row>
      <xdr:rowOff>20217</xdr:rowOff>
    </xdr:to>
    <xdr:sp macro="" textlink="">
      <xdr:nvSpPr>
        <xdr:cNvPr id="333" name="円/楕円 332"/>
        <xdr:cNvSpPr/>
      </xdr:nvSpPr>
      <xdr:spPr>
        <a:xfrm>
          <a:off x="15240000" y="105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4994</xdr:rowOff>
    </xdr:from>
    <xdr:ext cx="762000" cy="259045"/>
    <xdr:sp macro="" textlink="">
      <xdr:nvSpPr>
        <xdr:cNvPr id="334" name="テキスト ボックス 333"/>
        <xdr:cNvSpPr txBox="1"/>
      </xdr:nvSpPr>
      <xdr:spPr>
        <a:xfrm>
          <a:off x="14909800" y="106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119597</xdr:rowOff>
    </xdr:from>
    <xdr:to>
      <xdr:col>21</xdr:col>
      <xdr:colOff>50800</xdr:colOff>
      <xdr:row>62</xdr:row>
      <xdr:rowOff>49747</xdr:rowOff>
    </xdr:to>
    <xdr:sp macro="" textlink="">
      <xdr:nvSpPr>
        <xdr:cNvPr id="335" name="円/楕円 334"/>
        <xdr:cNvSpPr/>
      </xdr:nvSpPr>
      <xdr:spPr>
        <a:xfrm>
          <a:off x="14351000" y="10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34524</xdr:rowOff>
    </xdr:from>
    <xdr:ext cx="762000" cy="259045"/>
    <xdr:sp macro="" textlink="">
      <xdr:nvSpPr>
        <xdr:cNvPr id="336" name="テキスト ボックス 335"/>
        <xdr:cNvSpPr txBox="1"/>
      </xdr:nvSpPr>
      <xdr:spPr>
        <a:xfrm>
          <a:off x="14020800" y="1066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126033</xdr:rowOff>
    </xdr:from>
    <xdr:to>
      <xdr:col>19</xdr:col>
      <xdr:colOff>533400</xdr:colOff>
      <xdr:row>62</xdr:row>
      <xdr:rowOff>56183</xdr:rowOff>
    </xdr:to>
    <xdr:sp macro="" textlink="">
      <xdr:nvSpPr>
        <xdr:cNvPr id="337" name="円/楕円 336"/>
        <xdr:cNvSpPr/>
      </xdr:nvSpPr>
      <xdr:spPr>
        <a:xfrm>
          <a:off x="13462000" y="105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40960</xdr:rowOff>
    </xdr:from>
    <xdr:ext cx="762000" cy="259045"/>
    <xdr:sp macro="" textlink="">
      <xdr:nvSpPr>
        <xdr:cNvPr id="338" name="テキスト ボックス 337"/>
        <xdr:cNvSpPr txBox="1"/>
      </xdr:nvSpPr>
      <xdr:spPr>
        <a:xfrm>
          <a:off x="13131800" y="1067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平成２７年度と比較し、平成２８年度の実質公債費負担率が０．６ポイント減少したのは造林事業債、過疎対策事業債等の村債の償還が完了したことによる村債残高額の減少によるもの。</a:t>
          </a:r>
          <a:endParaRPr kumimoji="1" lang="en-US" altLang="ja-JP" sz="1300">
            <a:latin typeface="ＭＳ Ｐゴシック"/>
          </a:endParaRPr>
        </a:p>
        <a:p>
          <a:r>
            <a:rPr kumimoji="1" lang="ja-JP" altLang="en-US" sz="1300">
              <a:latin typeface="ＭＳ Ｐゴシック"/>
            </a:rPr>
            <a:t>　今後も引き続き、地方交付税算入率の良い村債を活用していく等を行い、将来負担比率を可能な限り軽減していくことに努める。</a:t>
          </a: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14817</xdr:rowOff>
    </xdr:to>
    <xdr:cxnSp macro="">
      <xdr:nvCxnSpPr>
        <xdr:cNvPr id="371" name="直線コネクタ 370"/>
        <xdr:cNvCxnSpPr/>
      </xdr:nvCxnSpPr>
      <xdr:spPr>
        <a:xfrm flipV="1">
          <a:off x="16179800" y="733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74100</xdr:rowOff>
    </xdr:from>
    <xdr:ext cx="762000" cy="259045"/>
    <xdr:sp macro="" textlink="">
      <xdr:nvSpPr>
        <xdr:cNvPr id="372" name="公債費負担の状況平均値テキスト"/>
        <xdr:cNvSpPr txBox="1"/>
      </xdr:nvSpPr>
      <xdr:spPr>
        <a:xfrm>
          <a:off x="17106900" y="6932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14817</xdr:rowOff>
    </xdr:to>
    <xdr:cxnSp macro="">
      <xdr:nvCxnSpPr>
        <xdr:cNvPr id="374" name="直線コネクタ 373"/>
        <xdr:cNvCxnSpPr/>
      </xdr:nvCxnSpPr>
      <xdr:spPr>
        <a:xfrm>
          <a:off x="15290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129963</xdr:rowOff>
    </xdr:from>
    <xdr:to>
      <xdr:col>23</xdr:col>
      <xdr:colOff>457200</xdr:colOff>
      <xdr:row>42</xdr:row>
      <xdr:rowOff>60113</xdr:rowOff>
    </xdr:to>
    <xdr:sp macro="" textlink="">
      <xdr:nvSpPr>
        <xdr:cNvPr id="375" name="フローチャート : 判断 37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70290</xdr:rowOff>
    </xdr:from>
    <xdr:ext cx="736600" cy="259045"/>
    <xdr:sp macro="" textlink="">
      <xdr:nvSpPr>
        <xdr:cNvPr id="376" name="テキスト ボックス 375"/>
        <xdr:cNvSpPr txBox="1"/>
      </xdr:nvSpPr>
      <xdr:spPr>
        <a:xfrm>
          <a:off x="15798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135467</xdr:rowOff>
    </xdr:to>
    <xdr:cxnSp macro="">
      <xdr:nvCxnSpPr>
        <xdr:cNvPr id="377" name="直線コネクタ 376"/>
        <xdr:cNvCxnSpPr/>
      </xdr:nvCxnSpPr>
      <xdr:spPr>
        <a:xfrm flipV="1">
          <a:off x="14401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162137</xdr:rowOff>
    </xdr:from>
    <xdr:to>
      <xdr:col>22</xdr:col>
      <xdr:colOff>254000</xdr:colOff>
      <xdr:row>42</xdr:row>
      <xdr:rowOff>92287</xdr:rowOff>
    </xdr:to>
    <xdr:sp macro="" textlink="">
      <xdr:nvSpPr>
        <xdr:cNvPr id="378" name="フローチャート : 判断 377"/>
        <xdr:cNvSpPr/>
      </xdr:nvSpPr>
      <xdr:spPr>
        <a:xfrm>
          <a:off x="15240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102464</xdr:rowOff>
    </xdr:from>
    <xdr:ext cx="762000" cy="259045"/>
    <xdr:sp macro="" textlink="">
      <xdr:nvSpPr>
        <xdr:cNvPr id="379" name="テキスト ボックス 378"/>
        <xdr:cNvSpPr txBox="1"/>
      </xdr:nvSpPr>
      <xdr:spPr>
        <a:xfrm>
          <a:off x="14909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132927</xdr:rowOff>
    </xdr:to>
    <xdr:cxnSp macro="">
      <xdr:nvCxnSpPr>
        <xdr:cNvPr id="380" name="直線コネクタ 379"/>
        <xdr:cNvCxnSpPr/>
      </xdr:nvCxnSpPr>
      <xdr:spPr>
        <a:xfrm flipV="1">
          <a:off x="13512800" y="750781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81" name="フローチャート : 判断 380"/>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82" name="テキスト ボックス 381"/>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3" name="フローチャート : 判断 382"/>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84" name="テキスト ボックス 383"/>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0" name="円/楕円 389"/>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59283</xdr:rowOff>
    </xdr:from>
    <xdr:ext cx="762000" cy="259045"/>
    <xdr:sp macro="" textlink="">
      <xdr:nvSpPr>
        <xdr:cNvPr id="391"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2" name="円/楕円 391"/>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3" name="テキスト ボックス 392"/>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394" name="円/楕円 393"/>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395" name="テキスト ボックス 394"/>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396" name="円/楕円 395"/>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397" name="テキスト ボックス 396"/>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398" name="円/楕円 397"/>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399" name="テキスト ボックス 398"/>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６年度と比較し、平成２７年度の将来負担比率が１５．５ポイント増加したのは、当該年度より南和広域医療企業団（旧名称：南和広域医療組合）にかかる負担金が債務負担行為に基づく支出予算額として加わったためによるものである。</a:t>
          </a:r>
          <a:endParaRPr kumimoji="1" lang="en-US" altLang="ja-JP" sz="1100">
            <a:latin typeface="ＭＳ Ｐゴシック"/>
          </a:endParaRPr>
        </a:p>
        <a:p>
          <a:r>
            <a:rPr kumimoji="1" lang="ja-JP" altLang="en-US" sz="1100">
              <a:latin typeface="ＭＳ Ｐゴシック"/>
            </a:rPr>
            <a:t>　一方、平成２７年度と比較し、平成２８年度の同比率が５．５ポイント減少したのは、造林事業債、過疎対策事業債等の村債の償還が完了したことによる村債残高額の減少によるもの。</a:t>
          </a:r>
          <a:r>
            <a:rPr kumimoji="1" lang="en-US" altLang="ja-JP" sz="1100">
              <a:latin typeface="ＭＳ Ｐゴシック"/>
            </a:rPr>
            <a:t/>
          </a:r>
          <a:br>
            <a:rPr kumimoji="1" lang="en-US" altLang="ja-JP" sz="1100">
              <a:latin typeface="ＭＳ Ｐゴシック"/>
            </a:rPr>
          </a:br>
          <a:r>
            <a:rPr kumimoji="1" lang="ja-JP" altLang="en-US" sz="1100">
              <a:latin typeface="ＭＳ Ｐゴシック"/>
            </a:rPr>
            <a:t>　今後も引き続き、地方交付税算入率の良い村債を活用していく等を行い、将来負担比率を可能な限り軽減していくことに努める。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3217</xdr:rowOff>
    </xdr:from>
    <xdr:to>
      <xdr:col>24</xdr:col>
      <xdr:colOff>558800</xdr:colOff>
      <xdr:row>15</xdr:row>
      <xdr:rowOff>47456</xdr:rowOff>
    </xdr:to>
    <xdr:cxnSp macro="">
      <xdr:nvCxnSpPr>
        <xdr:cNvPr id="433" name="直線コネクタ 432"/>
        <xdr:cNvCxnSpPr/>
      </xdr:nvCxnSpPr>
      <xdr:spPr>
        <a:xfrm flipV="1">
          <a:off x="16179800" y="2574967"/>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5" name="フローチャート : 判断 43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94234</xdr:rowOff>
    </xdr:from>
    <xdr:to>
      <xdr:col>23</xdr:col>
      <xdr:colOff>406400</xdr:colOff>
      <xdr:row>15</xdr:row>
      <xdr:rowOff>47456</xdr:rowOff>
    </xdr:to>
    <xdr:cxnSp macro="">
      <xdr:nvCxnSpPr>
        <xdr:cNvPr id="436" name="直線コネクタ 435"/>
        <xdr:cNvCxnSpPr/>
      </xdr:nvCxnSpPr>
      <xdr:spPr>
        <a:xfrm>
          <a:off x="15290800" y="2494534"/>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94234</xdr:rowOff>
    </xdr:from>
    <xdr:to>
      <xdr:col>22</xdr:col>
      <xdr:colOff>203200</xdr:colOff>
      <xdr:row>14</xdr:row>
      <xdr:rowOff>158581</xdr:rowOff>
    </xdr:to>
    <xdr:cxnSp macro="">
      <xdr:nvCxnSpPr>
        <xdr:cNvPr id="439" name="直線コネクタ 438"/>
        <xdr:cNvCxnSpPr/>
      </xdr:nvCxnSpPr>
      <xdr:spPr>
        <a:xfrm flipV="1">
          <a:off x="14401800" y="2494534"/>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123867</xdr:rowOff>
    </xdr:from>
    <xdr:to>
      <xdr:col>24</xdr:col>
      <xdr:colOff>609600</xdr:colOff>
      <xdr:row>15</xdr:row>
      <xdr:rowOff>54017</xdr:rowOff>
    </xdr:to>
    <xdr:sp macro="" textlink="">
      <xdr:nvSpPr>
        <xdr:cNvPr id="451" name="円/楕円 450"/>
        <xdr:cNvSpPr/>
      </xdr:nvSpPr>
      <xdr:spPr>
        <a:xfrm>
          <a:off x="169672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95944</xdr:rowOff>
    </xdr:from>
    <xdr:ext cx="762000" cy="259045"/>
    <xdr:sp macro="" textlink="">
      <xdr:nvSpPr>
        <xdr:cNvPr id="452" name="将来負担の状況該当値テキスト"/>
        <xdr:cNvSpPr txBox="1"/>
      </xdr:nvSpPr>
      <xdr:spPr>
        <a:xfrm>
          <a:off x="17106900" y="249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168106</xdr:rowOff>
    </xdr:from>
    <xdr:to>
      <xdr:col>23</xdr:col>
      <xdr:colOff>457200</xdr:colOff>
      <xdr:row>15</xdr:row>
      <xdr:rowOff>98256</xdr:rowOff>
    </xdr:to>
    <xdr:sp macro="" textlink="">
      <xdr:nvSpPr>
        <xdr:cNvPr id="453" name="円/楕円 452"/>
        <xdr:cNvSpPr/>
      </xdr:nvSpPr>
      <xdr:spPr>
        <a:xfrm>
          <a:off x="16129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83033</xdr:rowOff>
    </xdr:from>
    <xdr:ext cx="736600" cy="259045"/>
    <xdr:sp macro="" textlink="">
      <xdr:nvSpPr>
        <xdr:cNvPr id="454" name="テキスト ボックス 453"/>
        <xdr:cNvSpPr txBox="1"/>
      </xdr:nvSpPr>
      <xdr:spPr>
        <a:xfrm>
          <a:off x="15798800" y="2654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43434</xdr:rowOff>
    </xdr:from>
    <xdr:to>
      <xdr:col>22</xdr:col>
      <xdr:colOff>254000</xdr:colOff>
      <xdr:row>14</xdr:row>
      <xdr:rowOff>145034</xdr:rowOff>
    </xdr:to>
    <xdr:sp macro="" textlink="">
      <xdr:nvSpPr>
        <xdr:cNvPr id="455" name="円/楕円 454"/>
        <xdr:cNvSpPr/>
      </xdr:nvSpPr>
      <xdr:spPr>
        <a:xfrm>
          <a:off x="15240000" y="244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129811</xdr:rowOff>
    </xdr:from>
    <xdr:ext cx="762000" cy="259045"/>
    <xdr:sp macro="" textlink="">
      <xdr:nvSpPr>
        <xdr:cNvPr id="456" name="テキスト ボックス 455"/>
        <xdr:cNvSpPr txBox="1"/>
      </xdr:nvSpPr>
      <xdr:spPr>
        <a:xfrm>
          <a:off x="14909800" y="253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107781</xdr:rowOff>
    </xdr:from>
    <xdr:to>
      <xdr:col>21</xdr:col>
      <xdr:colOff>50800</xdr:colOff>
      <xdr:row>15</xdr:row>
      <xdr:rowOff>37931</xdr:rowOff>
    </xdr:to>
    <xdr:sp macro="" textlink="">
      <xdr:nvSpPr>
        <xdr:cNvPr id="457" name="円/楕円 456"/>
        <xdr:cNvSpPr/>
      </xdr:nvSpPr>
      <xdr:spPr>
        <a:xfrm>
          <a:off x="14351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22708</xdr:rowOff>
    </xdr:from>
    <xdr:ext cx="762000" cy="259045"/>
    <xdr:sp macro="" textlink="">
      <xdr:nvSpPr>
        <xdr:cNvPr id="458" name="テキスト ボックス 457"/>
        <xdr:cNvSpPr txBox="1"/>
      </xdr:nvSpPr>
      <xdr:spPr>
        <a:xfrm>
          <a:off x="14020800" y="259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平成２７年度と比較し、平成２８年度において人件費が２．０ポイントが増加したのは、一般職員２名増加のためによるもの。</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35</xdr:row>
      <xdr:rowOff>46990</xdr:rowOff>
    </xdr:to>
    <xdr:cxnSp macro="">
      <xdr:nvCxnSpPr>
        <xdr:cNvPr id="64" name="直線コネクタ 63"/>
        <xdr:cNvCxnSpPr/>
      </xdr:nvCxnSpPr>
      <xdr:spPr>
        <a:xfrm>
          <a:off x="3987800" y="5956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120159</xdr:rowOff>
    </xdr:from>
    <xdr:ext cx="762000" cy="259045"/>
    <xdr:sp macro="" textlink="">
      <xdr:nvSpPr>
        <xdr:cNvPr id="65" name="人件費平均値テキスト"/>
        <xdr:cNvSpPr txBox="1"/>
      </xdr:nvSpPr>
      <xdr:spPr>
        <a:xfrm>
          <a:off x="4914900" y="577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69850</xdr:rowOff>
    </xdr:to>
    <xdr:cxnSp macro="">
      <xdr:nvCxnSpPr>
        <xdr:cNvPr id="67" name="直線コネクタ 66"/>
        <xdr:cNvCxnSpPr/>
      </xdr:nvCxnSpPr>
      <xdr:spPr>
        <a:xfrm flipV="1">
          <a:off x="3098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33</xdr:row>
      <xdr:rowOff>160782</xdr:rowOff>
    </xdr:from>
    <xdr:to>
      <xdr:col>5</xdr:col>
      <xdr:colOff>600075</xdr:colOff>
      <xdr:row>34</xdr:row>
      <xdr:rowOff>90932</xdr:rowOff>
    </xdr:to>
    <xdr:sp macro="" textlink="">
      <xdr:nvSpPr>
        <xdr:cNvPr id="68" name="フローチャート : 判断 67"/>
        <xdr:cNvSpPr/>
      </xdr:nvSpPr>
      <xdr:spPr>
        <a:xfrm>
          <a:off x="3937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101109</xdr:rowOff>
    </xdr:from>
    <xdr:ext cx="736600" cy="259045"/>
    <xdr:sp macro="" textlink="">
      <xdr:nvSpPr>
        <xdr:cNvPr id="69" name="テキスト ボックス 68"/>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35</xdr:row>
      <xdr:rowOff>69850</xdr:rowOff>
    </xdr:to>
    <xdr:cxnSp macro="">
      <xdr:nvCxnSpPr>
        <xdr:cNvPr id="70" name="直線コネクタ 69"/>
        <xdr:cNvCxnSpPr/>
      </xdr:nvCxnSpPr>
      <xdr:spPr>
        <a:xfrm>
          <a:off x="2209800" y="5842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16764</xdr:rowOff>
    </xdr:from>
    <xdr:to>
      <xdr:col>4</xdr:col>
      <xdr:colOff>396875</xdr:colOff>
      <xdr:row>34</xdr:row>
      <xdr:rowOff>118364</xdr:rowOff>
    </xdr:to>
    <xdr:sp macro="" textlink="">
      <xdr:nvSpPr>
        <xdr:cNvPr id="71" name="フローチャート : 判断 70"/>
        <xdr:cNvSpPr/>
      </xdr:nvSpPr>
      <xdr:spPr>
        <a:xfrm>
          <a:off x="3048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72" name="テキスト ボックス 71"/>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37846</xdr:rowOff>
    </xdr:from>
    <xdr:to>
      <xdr:col>3</xdr:col>
      <xdr:colOff>142875</xdr:colOff>
      <xdr:row>34</xdr:row>
      <xdr:rowOff>12700</xdr:rowOff>
    </xdr:to>
    <xdr:cxnSp macro="">
      <xdr:nvCxnSpPr>
        <xdr:cNvPr id="73" name="直線コネクタ 72"/>
        <xdr:cNvCxnSpPr/>
      </xdr:nvCxnSpPr>
      <xdr:spPr>
        <a:xfrm>
          <a:off x="1320800" y="56956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33</xdr:row>
      <xdr:rowOff>137922</xdr:rowOff>
    </xdr:from>
    <xdr:to>
      <xdr:col>3</xdr:col>
      <xdr:colOff>193675</xdr:colOff>
      <xdr:row>34</xdr:row>
      <xdr:rowOff>68072</xdr:rowOff>
    </xdr:to>
    <xdr:sp macro="" textlink="">
      <xdr:nvSpPr>
        <xdr:cNvPr id="74" name="フローチャート : 判断 73"/>
        <xdr:cNvSpPr/>
      </xdr:nvSpPr>
      <xdr:spPr>
        <a:xfrm>
          <a:off x="2159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52849</xdr:rowOff>
    </xdr:from>
    <xdr:ext cx="762000" cy="259045"/>
    <xdr:sp macro="" textlink="">
      <xdr:nvSpPr>
        <xdr:cNvPr id="75" name="テキスト ボックス 74"/>
        <xdr:cNvSpPr txBox="1"/>
      </xdr:nvSpPr>
      <xdr:spPr>
        <a:xfrm>
          <a:off x="1828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76" name="フローチャート : 判断 75"/>
        <xdr:cNvSpPr/>
      </xdr:nvSpPr>
      <xdr:spPr>
        <a:xfrm>
          <a:off x="1270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71137</xdr:rowOff>
    </xdr:from>
    <xdr:ext cx="762000" cy="259045"/>
    <xdr:sp macro="" textlink="">
      <xdr:nvSpPr>
        <xdr:cNvPr id="77" name="テキスト ボックス 76"/>
        <xdr:cNvSpPr txBox="1"/>
      </xdr:nvSpPr>
      <xdr:spPr>
        <a:xfrm>
          <a:off x="9398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3" name="円/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139717</xdr:rowOff>
    </xdr:from>
    <xdr:ext cx="762000" cy="259045"/>
    <xdr:sp macro="" textlink="">
      <xdr:nvSpPr>
        <xdr:cNvPr id="84" name="人件費該当値テキスト"/>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5" name="円/楕円 84"/>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162577</xdr:rowOff>
    </xdr:from>
    <xdr:ext cx="736600" cy="259045"/>
    <xdr:sp macro="" textlink="">
      <xdr:nvSpPr>
        <xdr:cNvPr id="86" name="テキスト ボックス 85"/>
        <xdr:cNvSpPr txBox="1"/>
      </xdr:nvSpPr>
      <xdr:spPr>
        <a:xfrm>
          <a:off x="3606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19050</xdr:rowOff>
    </xdr:from>
    <xdr:to>
      <xdr:col>4</xdr:col>
      <xdr:colOff>396875</xdr:colOff>
      <xdr:row>35</xdr:row>
      <xdr:rowOff>120650</xdr:rowOff>
    </xdr:to>
    <xdr:sp macro="" textlink="">
      <xdr:nvSpPr>
        <xdr:cNvPr id="87" name="円/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105427</xdr:rowOff>
    </xdr:from>
    <xdr:ext cx="762000" cy="259045"/>
    <xdr:sp macro="" textlink="">
      <xdr:nvSpPr>
        <xdr:cNvPr id="88" name="テキスト ボックス 87"/>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89" name="円/楕円 88"/>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0" name="テキスト ボックス 89"/>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32</xdr:row>
      <xdr:rowOff>158496</xdr:rowOff>
    </xdr:from>
    <xdr:to>
      <xdr:col>1</xdr:col>
      <xdr:colOff>676275</xdr:colOff>
      <xdr:row>33</xdr:row>
      <xdr:rowOff>88646</xdr:rowOff>
    </xdr:to>
    <xdr:sp macro="" textlink="">
      <xdr:nvSpPr>
        <xdr:cNvPr id="91" name="円/楕円 90"/>
        <xdr:cNvSpPr/>
      </xdr:nvSpPr>
      <xdr:spPr>
        <a:xfrm>
          <a:off x="1270000" y="56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98823</xdr:rowOff>
    </xdr:from>
    <xdr:ext cx="762000" cy="259045"/>
    <xdr:sp macro="" textlink="">
      <xdr:nvSpPr>
        <xdr:cNvPr id="92" name="テキスト ボックス 91"/>
        <xdr:cNvSpPr txBox="1"/>
      </xdr:nvSpPr>
      <xdr:spPr>
        <a:xfrm>
          <a:off x="939800" y="54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各システムの保守費用等が増加傾向のため、年々増加傾向となっている。</a:t>
          </a:r>
          <a:endParaRPr kumimoji="1" lang="en-US" altLang="ja-JP" sz="1300">
            <a:latin typeface="ＭＳ Ｐゴシック"/>
          </a:endParaRPr>
        </a:p>
        <a:p>
          <a:r>
            <a:rPr kumimoji="1" lang="ja-JP" altLang="en-US" sz="1300">
              <a:latin typeface="ＭＳ Ｐゴシック"/>
            </a:rPr>
            <a:t>また、平成２７年度と比較し、平成２８年度が０．３ポイント増加したのは外部インターネット回線と</a:t>
          </a:r>
          <a:r>
            <a:rPr kumimoji="1" lang="en-US" altLang="ja-JP" sz="1300">
              <a:latin typeface="ＭＳ Ｐゴシック"/>
            </a:rPr>
            <a:t>LGWAN</a:t>
          </a:r>
          <a:r>
            <a:rPr kumimoji="1" lang="ja-JP" altLang="en-US" sz="1300">
              <a:latin typeface="ＭＳ Ｐゴシック"/>
            </a:rPr>
            <a:t>回線の分離作業等のシステム改修作業等によるもの。</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3556</xdr:rowOff>
    </xdr:to>
    <xdr:cxnSp macro="">
      <xdr:nvCxnSpPr>
        <xdr:cNvPr id="122" name="直線コネクタ 121"/>
        <xdr:cNvCxnSpPr/>
      </xdr:nvCxnSpPr>
      <xdr:spPr>
        <a:xfrm>
          <a:off x="15671800" y="30759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31005</xdr:rowOff>
    </xdr:from>
    <xdr:ext cx="762000" cy="259045"/>
    <xdr:sp macro="" textlink="">
      <xdr:nvSpPr>
        <xdr:cNvPr id="123" name="物件費平均値テキスト"/>
        <xdr:cNvSpPr txBox="1"/>
      </xdr:nvSpPr>
      <xdr:spPr>
        <a:xfrm>
          <a:off x="16598900" y="2774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152146</xdr:rowOff>
    </xdr:from>
    <xdr:to>
      <xdr:col>22</xdr:col>
      <xdr:colOff>565150</xdr:colOff>
      <xdr:row>17</xdr:row>
      <xdr:rowOff>161290</xdr:rowOff>
    </xdr:to>
    <xdr:cxnSp macro="">
      <xdr:nvCxnSpPr>
        <xdr:cNvPr id="125" name="直線コネクタ 124"/>
        <xdr:cNvCxnSpPr/>
      </xdr:nvCxnSpPr>
      <xdr:spPr>
        <a:xfrm>
          <a:off x="14782800" y="30667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140208</xdr:rowOff>
    </xdr:from>
    <xdr:to>
      <xdr:col>22</xdr:col>
      <xdr:colOff>615950</xdr:colOff>
      <xdr:row>17</xdr:row>
      <xdr:rowOff>70358</xdr:rowOff>
    </xdr:to>
    <xdr:sp macro="" textlink="">
      <xdr:nvSpPr>
        <xdr:cNvPr id="126" name="フローチャート :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80535</xdr:rowOff>
    </xdr:from>
    <xdr:ext cx="736600" cy="259045"/>
    <xdr:sp macro="" textlink="">
      <xdr:nvSpPr>
        <xdr:cNvPr id="127" name="テキスト ボックス 126"/>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46990</xdr:rowOff>
    </xdr:from>
    <xdr:to>
      <xdr:col>21</xdr:col>
      <xdr:colOff>361950</xdr:colOff>
      <xdr:row>17</xdr:row>
      <xdr:rowOff>152146</xdr:rowOff>
    </xdr:to>
    <xdr:cxnSp macro="">
      <xdr:nvCxnSpPr>
        <xdr:cNvPr id="128" name="直線コネクタ 127"/>
        <xdr:cNvCxnSpPr/>
      </xdr:nvCxnSpPr>
      <xdr:spPr>
        <a:xfrm>
          <a:off x="13893800" y="29616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144780</xdr:rowOff>
    </xdr:from>
    <xdr:to>
      <xdr:col>21</xdr:col>
      <xdr:colOff>412750</xdr:colOff>
      <xdr:row>17</xdr:row>
      <xdr:rowOff>74930</xdr:rowOff>
    </xdr:to>
    <xdr:sp macro="" textlink="">
      <xdr:nvSpPr>
        <xdr:cNvPr id="129" name="フローチャート :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30" name="テキスト ボックス 129"/>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46990</xdr:rowOff>
    </xdr:to>
    <xdr:cxnSp macro="">
      <xdr:nvCxnSpPr>
        <xdr:cNvPr id="131" name="直線コネクタ 130"/>
        <xdr:cNvCxnSpPr/>
      </xdr:nvCxnSpPr>
      <xdr:spPr>
        <a:xfrm>
          <a:off x="13004800" y="284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34815</xdr:rowOff>
    </xdr:from>
    <xdr:ext cx="762000" cy="259045"/>
    <xdr:sp macro="" textlink="">
      <xdr:nvSpPr>
        <xdr:cNvPr id="133" name="テキスト ボックス 132"/>
        <xdr:cNvSpPr txBox="1"/>
      </xdr:nvSpPr>
      <xdr:spPr>
        <a:xfrm>
          <a:off x="13512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124206</xdr:rowOff>
    </xdr:from>
    <xdr:to>
      <xdr:col>24</xdr:col>
      <xdr:colOff>82550</xdr:colOff>
      <xdr:row>18</xdr:row>
      <xdr:rowOff>54356</xdr:rowOff>
    </xdr:to>
    <xdr:sp macro="" textlink="">
      <xdr:nvSpPr>
        <xdr:cNvPr id="141" name="円/楕円 140"/>
        <xdr:cNvSpPr/>
      </xdr:nvSpPr>
      <xdr:spPr>
        <a:xfrm>
          <a:off x="164592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96283</xdr:rowOff>
    </xdr:from>
    <xdr:ext cx="762000" cy="259045"/>
    <xdr:sp macro="" textlink="">
      <xdr:nvSpPr>
        <xdr:cNvPr id="142" name="物件費該当値テキスト"/>
        <xdr:cNvSpPr txBox="1"/>
      </xdr:nvSpPr>
      <xdr:spPr>
        <a:xfrm>
          <a:off x="165989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3" name="円/楕円 142"/>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4" name="テキスト ボックス 143"/>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101346</xdr:rowOff>
    </xdr:from>
    <xdr:to>
      <xdr:col>21</xdr:col>
      <xdr:colOff>412750</xdr:colOff>
      <xdr:row>18</xdr:row>
      <xdr:rowOff>31496</xdr:rowOff>
    </xdr:to>
    <xdr:sp macro="" textlink="">
      <xdr:nvSpPr>
        <xdr:cNvPr id="145" name="円/楕円 144"/>
        <xdr:cNvSpPr/>
      </xdr:nvSpPr>
      <xdr:spPr>
        <a:xfrm>
          <a:off x="14732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16273</xdr:rowOff>
    </xdr:from>
    <xdr:ext cx="762000" cy="259045"/>
    <xdr:sp macro="" textlink="">
      <xdr:nvSpPr>
        <xdr:cNvPr id="146" name="テキスト ボックス 145"/>
        <xdr:cNvSpPr txBox="1"/>
      </xdr:nvSpPr>
      <xdr:spPr>
        <a:xfrm>
          <a:off x="14401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167640</xdr:rowOff>
    </xdr:from>
    <xdr:to>
      <xdr:col>20</xdr:col>
      <xdr:colOff>209550</xdr:colOff>
      <xdr:row>17</xdr:row>
      <xdr:rowOff>97790</xdr:rowOff>
    </xdr:to>
    <xdr:sp macro="" textlink="">
      <xdr:nvSpPr>
        <xdr:cNvPr id="147" name="円/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48" name="テキスト ボックス 147"/>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9" name="円/楕円 148"/>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50" name="テキスト ボックス 149"/>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乳幼児や子どもの数が全体的に少ないので、前年度同水準になっている。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37193</xdr:rowOff>
    </xdr:from>
    <xdr:to>
      <xdr:col>7</xdr:col>
      <xdr:colOff>15875</xdr:colOff>
      <xdr:row>53</xdr:row>
      <xdr:rowOff>37193</xdr:rowOff>
    </xdr:to>
    <xdr:cxnSp macro="">
      <xdr:nvCxnSpPr>
        <xdr:cNvPr id="184" name="直線コネクタ 183"/>
        <xdr:cNvCxnSpPr/>
      </xdr:nvCxnSpPr>
      <xdr:spPr>
        <a:xfrm>
          <a:off x="3987800" y="9124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20865</xdr:rowOff>
    </xdr:from>
    <xdr:to>
      <xdr:col>5</xdr:col>
      <xdr:colOff>549275</xdr:colOff>
      <xdr:row>53</xdr:row>
      <xdr:rowOff>37193</xdr:rowOff>
    </xdr:to>
    <xdr:cxnSp macro="">
      <xdr:nvCxnSpPr>
        <xdr:cNvPr id="187" name="直線コネクタ 186"/>
        <xdr:cNvCxnSpPr/>
      </xdr:nvCxnSpPr>
      <xdr:spPr>
        <a:xfrm>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88" name="フローチャート : 判断 187"/>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89" name="テキスト ボックス 18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20865</xdr:rowOff>
    </xdr:from>
    <xdr:to>
      <xdr:col>4</xdr:col>
      <xdr:colOff>346075</xdr:colOff>
      <xdr:row>53</xdr:row>
      <xdr:rowOff>20865</xdr:rowOff>
    </xdr:to>
    <xdr:cxnSp macro="">
      <xdr:nvCxnSpPr>
        <xdr:cNvPr id="190" name="直線コネクタ 189"/>
        <xdr:cNvCxnSpPr/>
      </xdr:nvCxnSpPr>
      <xdr:spPr>
        <a:xfrm>
          <a:off x="2209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1" name="フローチャート :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53</xdr:row>
      <xdr:rowOff>20865</xdr:rowOff>
    </xdr:to>
    <xdr:cxnSp macro="">
      <xdr:nvCxnSpPr>
        <xdr:cNvPr id="193" name="直線コネクタ 192"/>
        <xdr:cNvCxnSpPr/>
      </xdr:nvCxnSpPr>
      <xdr:spPr>
        <a:xfrm>
          <a:off x="1320800" y="910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4" name="フローチャート : 判断 193"/>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5" name="テキスト ボックス 194"/>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197" name="テキスト ボックス 196"/>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3" name="円/楕円 202"/>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4"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157843</xdr:rowOff>
    </xdr:from>
    <xdr:to>
      <xdr:col>5</xdr:col>
      <xdr:colOff>600075</xdr:colOff>
      <xdr:row>53</xdr:row>
      <xdr:rowOff>87993</xdr:rowOff>
    </xdr:to>
    <xdr:sp macro="" textlink="">
      <xdr:nvSpPr>
        <xdr:cNvPr id="205" name="円/楕円 204"/>
        <xdr:cNvSpPr/>
      </xdr:nvSpPr>
      <xdr:spPr>
        <a:xfrm>
          <a:off x="3937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98170</xdr:rowOff>
    </xdr:from>
    <xdr:ext cx="736600" cy="259045"/>
    <xdr:sp macro="" textlink="">
      <xdr:nvSpPr>
        <xdr:cNvPr id="206" name="テキスト ボックス 205"/>
        <xdr:cNvSpPr txBox="1"/>
      </xdr:nvSpPr>
      <xdr:spPr>
        <a:xfrm>
          <a:off x="3606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141515</xdr:rowOff>
    </xdr:from>
    <xdr:to>
      <xdr:col>4</xdr:col>
      <xdr:colOff>396875</xdr:colOff>
      <xdr:row>53</xdr:row>
      <xdr:rowOff>71665</xdr:rowOff>
    </xdr:to>
    <xdr:sp macro="" textlink="">
      <xdr:nvSpPr>
        <xdr:cNvPr id="207" name="円/楕円 206"/>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81842</xdr:rowOff>
    </xdr:from>
    <xdr:ext cx="762000" cy="259045"/>
    <xdr:sp macro="" textlink="">
      <xdr:nvSpPr>
        <xdr:cNvPr id="208" name="テキスト ボックス 207"/>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141515</xdr:rowOff>
    </xdr:from>
    <xdr:to>
      <xdr:col>3</xdr:col>
      <xdr:colOff>193675</xdr:colOff>
      <xdr:row>53</xdr:row>
      <xdr:rowOff>71665</xdr:rowOff>
    </xdr:to>
    <xdr:sp macro="" textlink="">
      <xdr:nvSpPr>
        <xdr:cNvPr id="209" name="円/楕円 208"/>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81842</xdr:rowOff>
    </xdr:from>
    <xdr:ext cx="762000" cy="259045"/>
    <xdr:sp macro="" textlink="">
      <xdr:nvSpPr>
        <xdr:cNvPr id="210" name="テキスト ボックス 209"/>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11" name="円/楕円 21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12" name="テキスト ボックス 21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平成２７年度比較し、平成２８年度においてその他の経常収支比率が６．０ポイント増加したのは、道路の除雪対策等の維持費の増加や他会計への操出金の増加等によるもの。</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35560</xdr:rowOff>
    </xdr:from>
    <xdr:to>
      <xdr:col>24</xdr:col>
      <xdr:colOff>31750</xdr:colOff>
      <xdr:row>58</xdr:row>
      <xdr:rowOff>149860</xdr:rowOff>
    </xdr:to>
    <xdr:cxnSp macro="">
      <xdr:nvCxnSpPr>
        <xdr:cNvPr id="244" name="直線コネクタ 243"/>
        <xdr:cNvCxnSpPr/>
      </xdr:nvCxnSpPr>
      <xdr:spPr>
        <a:xfrm>
          <a:off x="15671800" y="96367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57</xdr:row>
      <xdr:rowOff>31750</xdr:rowOff>
    </xdr:to>
    <xdr:cxnSp macro="">
      <xdr:nvCxnSpPr>
        <xdr:cNvPr id="247" name="直線コネクタ 246"/>
        <xdr:cNvCxnSpPr/>
      </xdr:nvCxnSpPr>
      <xdr:spPr>
        <a:xfrm flipV="1">
          <a:off x="14782800" y="9636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72390</xdr:rowOff>
    </xdr:from>
    <xdr:to>
      <xdr:col>22</xdr:col>
      <xdr:colOff>615950</xdr:colOff>
      <xdr:row>58</xdr:row>
      <xdr:rowOff>2540</xdr:rowOff>
    </xdr:to>
    <xdr:sp macro="" textlink="">
      <xdr:nvSpPr>
        <xdr:cNvPr id="248" name="フローチャート : 判断 247"/>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49" name="テキスト ボックス 248"/>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57</xdr:row>
      <xdr:rowOff>31750</xdr:rowOff>
    </xdr:to>
    <xdr:cxnSp macro="">
      <xdr:nvCxnSpPr>
        <xdr:cNvPr id="250" name="直線コネクタ 249"/>
        <xdr:cNvCxnSpPr/>
      </xdr:nvCxnSpPr>
      <xdr:spPr>
        <a:xfrm>
          <a:off x="13893800" y="96291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72390</xdr:rowOff>
    </xdr:from>
    <xdr:to>
      <xdr:col>21</xdr:col>
      <xdr:colOff>412750</xdr:colOff>
      <xdr:row>58</xdr:row>
      <xdr:rowOff>2540</xdr:rowOff>
    </xdr:to>
    <xdr:sp macro="" textlink="">
      <xdr:nvSpPr>
        <xdr:cNvPr id="251" name="フローチャート :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52" name="テキスト ボックス 251"/>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56</xdr:row>
      <xdr:rowOff>27940</xdr:rowOff>
    </xdr:to>
    <xdr:cxnSp macro="">
      <xdr:nvCxnSpPr>
        <xdr:cNvPr id="253" name="直線コネクタ 252"/>
        <xdr:cNvCxnSpPr/>
      </xdr:nvCxnSpPr>
      <xdr:spPr>
        <a:xfrm>
          <a:off x="13004800" y="9499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55" name="テキスト ボックス 254"/>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56" name="フローチャート : 判断 255"/>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57" name="テキスト ボックス 256"/>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3" name="円/楕円 262"/>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4"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156210</xdr:rowOff>
    </xdr:from>
    <xdr:to>
      <xdr:col>22</xdr:col>
      <xdr:colOff>615950</xdr:colOff>
      <xdr:row>56</xdr:row>
      <xdr:rowOff>86360</xdr:rowOff>
    </xdr:to>
    <xdr:sp macro="" textlink="">
      <xdr:nvSpPr>
        <xdr:cNvPr id="265" name="円/楕円 264"/>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66" name="テキスト ボックス 26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67" name="円/楕円 266"/>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68" name="テキスト ボックス 26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69" name="円/楕円 268"/>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0" name="テキスト ボックス 26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1" name="円/楕円 270"/>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2" name="テキスト ボックス 27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平成２７年度と比較し、平成２８年度において補助費等の経常収支比率が１．０ポイント減少しているのは、奈良県広域消防組合に掛かる負担金等が減少したものによるもの。</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133858</xdr:rowOff>
    </xdr:from>
    <xdr:to>
      <xdr:col>24</xdr:col>
      <xdr:colOff>31750</xdr:colOff>
      <xdr:row>36</xdr:row>
      <xdr:rowOff>8128</xdr:rowOff>
    </xdr:to>
    <xdr:cxnSp macro="">
      <xdr:nvCxnSpPr>
        <xdr:cNvPr id="302" name="直線コネクタ 301"/>
        <xdr:cNvCxnSpPr/>
      </xdr:nvCxnSpPr>
      <xdr:spPr>
        <a:xfrm flipV="1">
          <a:off x="15671800" y="61346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52849</xdr:rowOff>
    </xdr:from>
    <xdr:ext cx="762000" cy="259045"/>
    <xdr:sp macro="" textlink="">
      <xdr:nvSpPr>
        <xdr:cNvPr id="303"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85852</xdr:rowOff>
    </xdr:from>
    <xdr:to>
      <xdr:col>22</xdr:col>
      <xdr:colOff>565150</xdr:colOff>
      <xdr:row>36</xdr:row>
      <xdr:rowOff>8128</xdr:rowOff>
    </xdr:to>
    <xdr:cxnSp macro="">
      <xdr:nvCxnSpPr>
        <xdr:cNvPr id="305" name="直線コネクタ 304"/>
        <xdr:cNvCxnSpPr/>
      </xdr:nvCxnSpPr>
      <xdr:spPr>
        <a:xfrm>
          <a:off x="14782800" y="5915152"/>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161290</xdr:rowOff>
    </xdr:from>
    <xdr:to>
      <xdr:col>21</xdr:col>
      <xdr:colOff>361950</xdr:colOff>
      <xdr:row>34</xdr:row>
      <xdr:rowOff>85852</xdr:rowOff>
    </xdr:to>
    <xdr:cxnSp macro="">
      <xdr:nvCxnSpPr>
        <xdr:cNvPr id="308" name="直線コネクタ 307"/>
        <xdr:cNvCxnSpPr/>
      </xdr:nvCxnSpPr>
      <xdr:spPr>
        <a:xfrm>
          <a:off x="13893800" y="581914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9" name="フローチャート : 判断 308"/>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0" name="テキスト ボックス 30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34</xdr:row>
      <xdr:rowOff>8128</xdr:rowOff>
    </xdr:to>
    <xdr:cxnSp macro="">
      <xdr:nvCxnSpPr>
        <xdr:cNvPr id="311" name="直線コネクタ 310"/>
        <xdr:cNvCxnSpPr/>
      </xdr:nvCxnSpPr>
      <xdr:spPr>
        <a:xfrm flipV="1">
          <a:off x="13004800" y="5819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2" name="フローチャート : 判断 31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3" name="テキスト ボックス 31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4" name="フローチャート :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21" name="円/楕円 320"/>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22"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3" name="円/楕円 322"/>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4" name="テキスト ボックス 323"/>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5" name="円/楕円 324"/>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26" name="テキスト ボックス 325"/>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110490</xdr:rowOff>
    </xdr:from>
    <xdr:to>
      <xdr:col>20</xdr:col>
      <xdr:colOff>209550</xdr:colOff>
      <xdr:row>34</xdr:row>
      <xdr:rowOff>40640</xdr:rowOff>
    </xdr:to>
    <xdr:sp macro="" textlink="">
      <xdr:nvSpPr>
        <xdr:cNvPr id="327" name="円/楕円 326"/>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50817</xdr:rowOff>
    </xdr:from>
    <xdr:ext cx="762000" cy="259045"/>
    <xdr:sp macro="" textlink="">
      <xdr:nvSpPr>
        <xdr:cNvPr id="328" name="テキスト ボックス 327"/>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128778</xdr:rowOff>
    </xdr:from>
    <xdr:to>
      <xdr:col>19</xdr:col>
      <xdr:colOff>6350</xdr:colOff>
      <xdr:row>34</xdr:row>
      <xdr:rowOff>58928</xdr:rowOff>
    </xdr:to>
    <xdr:sp macro="" textlink="">
      <xdr:nvSpPr>
        <xdr:cNvPr id="329" name="円/楕円 328"/>
        <xdr:cNvSpPr/>
      </xdr:nvSpPr>
      <xdr:spPr>
        <a:xfrm>
          <a:off x="12954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69105</xdr:rowOff>
    </xdr:from>
    <xdr:ext cx="762000" cy="259045"/>
    <xdr:sp macro="" textlink="">
      <xdr:nvSpPr>
        <xdr:cNvPr id="330" name="テキスト ボックス 329"/>
        <xdr:cNvSpPr txBox="1"/>
      </xdr:nvSpPr>
      <xdr:spPr>
        <a:xfrm>
          <a:off x="12623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平成２７年度と比較し、平成２８年度において０．７ポイント減少したのは、造林事業債、過疎対策事業債等の村債の償還が完了したことによる村債残高額の減少等によるもの。</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81280</xdr:rowOff>
    </xdr:from>
    <xdr:to>
      <xdr:col>7</xdr:col>
      <xdr:colOff>15875</xdr:colOff>
      <xdr:row>79</xdr:row>
      <xdr:rowOff>146050</xdr:rowOff>
    </xdr:to>
    <xdr:cxnSp macro="">
      <xdr:nvCxnSpPr>
        <xdr:cNvPr id="362" name="直線コネクタ 361"/>
        <xdr:cNvCxnSpPr/>
      </xdr:nvCxnSpPr>
      <xdr:spPr>
        <a:xfrm flipV="1">
          <a:off x="3987800" y="136258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146050</xdr:rowOff>
    </xdr:from>
    <xdr:to>
      <xdr:col>5</xdr:col>
      <xdr:colOff>549275</xdr:colOff>
      <xdr:row>80</xdr:row>
      <xdr:rowOff>85089</xdr:rowOff>
    </xdr:to>
    <xdr:cxnSp macro="">
      <xdr:nvCxnSpPr>
        <xdr:cNvPr id="365" name="直線コネクタ 364"/>
        <xdr:cNvCxnSpPr/>
      </xdr:nvCxnSpPr>
      <xdr:spPr>
        <a:xfrm flipV="1">
          <a:off x="3098800" y="1369060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6" name="フローチャート : 判断 365"/>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7" name="テキスト ボックス 366"/>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88900</xdr:rowOff>
    </xdr:from>
    <xdr:to>
      <xdr:col>4</xdr:col>
      <xdr:colOff>346075</xdr:colOff>
      <xdr:row>80</xdr:row>
      <xdr:rowOff>85089</xdr:rowOff>
    </xdr:to>
    <xdr:cxnSp macro="">
      <xdr:nvCxnSpPr>
        <xdr:cNvPr id="368" name="直線コネクタ 367"/>
        <xdr:cNvCxnSpPr/>
      </xdr:nvCxnSpPr>
      <xdr:spPr>
        <a:xfrm>
          <a:off x="2209800" y="136334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69" name="フローチャート : 判断 36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0" name="テキスト ボックス 36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73661</xdr:rowOff>
    </xdr:from>
    <xdr:to>
      <xdr:col>3</xdr:col>
      <xdr:colOff>142875</xdr:colOff>
      <xdr:row>79</xdr:row>
      <xdr:rowOff>88900</xdr:rowOff>
    </xdr:to>
    <xdr:cxnSp macro="">
      <xdr:nvCxnSpPr>
        <xdr:cNvPr id="371" name="直線コネクタ 370"/>
        <xdr:cNvCxnSpPr/>
      </xdr:nvCxnSpPr>
      <xdr:spPr>
        <a:xfrm>
          <a:off x="1320800" y="136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2" name="フローチャート : 判断 371"/>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3" name="テキスト ボックス 372"/>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4" name="フローチャート : 判断 373"/>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5" name="テキスト ボックス 374"/>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30480</xdr:rowOff>
    </xdr:from>
    <xdr:to>
      <xdr:col>7</xdr:col>
      <xdr:colOff>66675</xdr:colOff>
      <xdr:row>79</xdr:row>
      <xdr:rowOff>132080</xdr:rowOff>
    </xdr:to>
    <xdr:sp macro="" textlink="">
      <xdr:nvSpPr>
        <xdr:cNvPr id="381" name="円/楕円 380"/>
        <xdr:cNvSpPr/>
      </xdr:nvSpPr>
      <xdr:spPr>
        <a:xfrm>
          <a:off x="4775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2557</xdr:rowOff>
    </xdr:from>
    <xdr:ext cx="762000" cy="259045"/>
    <xdr:sp macro="" textlink="">
      <xdr:nvSpPr>
        <xdr:cNvPr id="382" name="公債費該当値テキスト"/>
        <xdr:cNvSpPr txBox="1"/>
      </xdr:nvSpPr>
      <xdr:spPr>
        <a:xfrm>
          <a:off x="4914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95250</xdr:rowOff>
    </xdr:from>
    <xdr:to>
      <xdr:col>5</xdr:col>
      <xdr:colOff>600075</xdr:colOff>
      <xdr:row>80</xdr:row>
      <xdr:rowOff>25400</xdr:rowOff>
    </xdr:to>
    <xdr:sp macro="" textlink="">
      <xdr:nvSpPr>
        <xdr:cNvPr id="383" name="円/楕円 382"/>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10177</xdr:rowOff>
    </xdr:from>
    <xdr:ext cx="736600" cy="259045"/>
    <xdr:sp macro="" textlink="">
      <xdr:nvSpPr>
        <xdr:cNvPr id="384" name="テキスト ボックス 383"/>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34289</xdr:rowOff>
    </xdr:from>
    <xdr:to>
      <xdr:col>4</xdr:col>
      <xdr:colOff>396875</xdr:colOff>
      <xdr:row>80</xdr:row>
      <xdr:rowOff>135889</xdr:rowOff>
    </xdr:to>
    <xdr:sp macro="" textlink="">
      <xdr:nvSpPr>
        <xdr:cNvPr id="385" name="円/楕円 384"/>
        <xdr:cNvSpPr/>
      </xdr:nvSpPr>
      <xdr:spPr>
        <a:xfrm>
          <a:off x="30480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120666</xdr:rowOff>
    </xdr:from>
    <xdr:ext cx="762000" cy="259045"/>
    <xdr:sp macro="" textlink="">
      <xdr:nvSpPr>
        <xdr:cNvPr id="386" name="テキスト ボックス 385"/>
        <xdr:cNvSpPr txBox="1"/>
      </xdr:nvSpPr>
      <xdr:spPr>
        <a:xfrm>
          <a:off x="2717800" y="1383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38100</xdr:rowOff>
    </xdr:from>
    <xdr:to>
      <xdr:col>3</xdr:col>
      <xdr:colOff>193675</xdr:colOff>
      <xdr:row>79</xdr:row>
      <xdr:rowOff>139700</xdr:rowOff>
    </xdr:to>
    <xdr:sp macro="" textlink="">
      <xdr:nvSpPr>
        <xdr:cNvPr id="387" name="円/楕円 386"/>
        <xdr:cNvSpPr/>
      </xdr:nvSpPr>
      <xdr:spPr>
        <a:xfrm>
          <a:off x="2159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124477</xdr:rowOff>
    </xdr:from>
    <xdr:ext cx="762000" cy="259045"/>
    <xdr:sp macro="" textlink="">
      <xdr:nvSpPr>
        <xdr:cNvPr id="388" name="テキスト ボックス 387"/>
        <xdr:cNvSpPr txBox="1"/>
      </xdr:nvSpPr>
      <xdr:spPr>
        <a:xfrm>
          <a:off x="1828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22861</xdr:rowOff>
    </xdr:from>
    <xdr:to>
      <xdr:col>1</xdr:col>
      <xdr:colOff>676275</xdr:colOff>
      <xdr:row>79</xdr:row>
      <xdr:rowOff>124461</xdr:rowOff>
    </xdr:to>
    <xdr:sp macro="" textlink="">
      <xdr:nvSpPr>
        <xdr:cNvPr id="389" name="円/楕円 388"/>
        <xdr:cNvSpPr/>
      </xdr:nvSpPr>
      <xdr:spPr>
        <a:xfrm>
          <a:off x="1270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109238</xdr:rowOff>
    </xdr:from>
    <xdr:ext cx="762000" cy="259045"/>
    <xdr:sp macro="" textlink="">
      <xdr:nvSpPr>
        <xdr:cNvPr id="390" name="テキスト ボックス 389"/>
        <xdr:cNvSpPr txBox="1"/>
      </xdr:nvSpPr>
      <xdr:spPr>
        <a:xfrm>
          <a:off x="939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平成２７年度と比較し、平成２８年度において公債費以外の経常経費比率が７．３ポイント増加しているのは、公債費の割合が減少し、一方物件費及びその他の割合が増加したことによるもの。</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71482</xdr:rowOff>
    </xdr:from>
    <xdr:to>
      <xdr:col>24</xdr:col>
      <xdr:colOff>31750</xdr:colOff>
      <xdr:row>77</xdr:row>
      <xdr:rowOff>138430</xdr:rowOff>
    </xdr:to>
    <xdr:cxnSp macro="">
      <xdr:nvCxnSpPr>
        <xdr:cNvPr id="425" name="直線コネクタ 424"/>
        <xdr:cNvCxnSpPr/>
      </xdr:nvCxnSpPr>
      <xdr:spPr>
        <a:xfrm>
          <a:off x="15671800" y="13101682"/>
          <a:ext cx="838200" cy="23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25763</xdr:rowOff>
    </xdr:from>
    <xdr:to>
      <xdr:col>22</xdr:col>
      <xdr:colOff>565150</xdr:colOff>
      <xdr:row>76</xdr:row>
      <xdr:rowOff>71482</xdr:rowOff>
    </xdr:to>
    <xdr:cxnSp macro="">
      <xdr:nvCxnSpPr>
        <xdr:cNvPr id="428" name="直線コネクタ 427"/>
        <xdr:cNvCxnSpPr/>
      </xdr:nvCxnSpPr>
      <xdr:spPr>
        <a:xfrm>
          <a:off x="14782800" y="130559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29" name="フローチャート : 判断 428"/>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0" name="テキスト ボックス 429"/>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158024</xdr:rowOff>
    </xdr:from>
    <xdr:to>
      <xdr:col>21</xdr:col>
      <xdr:colOff>361950</xdr:colOff>
      <xdr:row>76</xdr:row>
      <xdr:rowOff>25763</xdr:rowOff>
    </xdr:to>
    <xdr:cxnSp macro="">
      <xdr:nvCxnSpPr>
        <xdr:cNvPr id="431" name="直線コネクタ 430"/>
        <xdr:cNvCxnSpPr/>
      </xdr:nvCxnSpPr>
      <xdr:spPr>
        <a:xfrm>
          <a:off x="13893800" y="12673874"/>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2" name="フローチャート : 判断 431"/>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3" name="テキスト ボックス 432"/>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100874</xdr:rowOff>
    </xdr:from>
    <xdr:to>
      <xdr:col>20</xdr:col>
      <xdr:colOff>158750</xdr:colOff>
      <xdr:row>73</xdr:row>
      <xdr:rowOff>158024</xdr:rowOff>
    </xdr:to>
    <xdr:cxnSp macro="">
      <xdr:nvCxnSpPr>
        <xdr:cNvPr id="434" name="直線コネクタ 433"/>
        <xdr:cNvCxnSpPr/>
      </xdr:nvCxnSpPr>
      <xdr:spPr>
        <a:xfrm>
          <a:off x="13004800" y="1244527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5" name="フローチャート : 判断 434"/>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6" name="テキスト ボックス 435"/>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7" name="フローチャート : 判断 436"/>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8" name="テキスト ボックス 437"/>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4" name="円/楕円 443"/>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5"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20682</xdr:rowOff>
    </xdr:from>
    <xdr:to>
      <xdr:col>22</xdr:col>
      <xdr:colOff>615950</xdr:colOff>
      <xdr:row>76</xdr:row>
      <xdr:rowOff>122282</xdr:rowOff>
    </xdr:to>
    <xdr:sp macro="" textlink="">
      <xdr:nvSpPr>
        <xdr:cNvPr id="446" name="円/楕円 445"/>
        <xdr:cNvSpPr/>
      </xdr:nvSpPr>
      <xdr:spPr>
        <a:xfrm>
          <a:off x="15621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132460</xdr:rowOff>
    </xdr:from>
    <xdr:ext cx="736600" cy="259045"/>
    <xdr:sp macro="" textlink="">
      <xdr:nvSpPr>
        <xdr:cNvPr id="447" name="テキスト ボックス 446"/>
        <xdr:cNvSpPr txBox="1"/>
      </xdr:nvSpPr>
      <xdr:spPr>
        <a:xfrm>
          <a:off x="15290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146413</xdr:rowOff>
    </xdr:from>
    <xdr:to>
      <xdr:col>21</xdr:col>
      <xdr:colOff>412750</xdr:colOff>
      <xdr:row>76</xdr:row>
      <xdr:rowOff>76563</xdr:rowOff>
    </xdr:to>
    <xdr:sp macro="" textlink="">
      <xdr:nvSpPr>
        <xdr:cNvPr id="448" name="円/楕円 447"/>
        <xdr:cNvSpPr/>
      </xdr:nvSpPr>
      <xdr:spPr>
        <a:xfrm>
          <a:off x="14732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86740</xdr:rowOff>
    </xdr:from>
    <xdr:ext cx="762000" cy="259045"/>
    <xdr:sp macro="" textlink="">
      <xdr:nvSpPr>
        <xdr:cNvPr id="449" name="テキスト ボックス 448"/>
        <xdr:cNvSpPr txBox="1"/>
      </xdr:nvSpPr>
      <xdr:spPr>
        <a:xfrm>
          <a:off x="14401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107224</xdr:rowOff>
    </xdr:from>
    <xdr:to>
      <xdr:col>20</xdr:col>
      <xdr:colOff>209550</xdr:colOff>
      <xdr:row>74</xdr:row>
      <xdr:rowOff>37374</xdr:rowOff>
    </xdr:to>
    <xdr:sp macro="" textlink="">
      <xdr:nvSpPr>
        <xdr:cNvPr id="450" name="円/楕円 449"/>
        <xdr:cNvSpPr/>
      </xdr:nvSpPr>
      <xdr:spPr>
        <a:xfrm>
          <a:off x="13843000" y="126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47551</xdr:rowOff>
    </xdr:from>
    <xdr:ext cx="762000" cy="259045"/>
    <xdr:sp macro="" textlink="">
      <xdr:nvSpPr>
        <xdr:cNvPr id="451" name="テキスト ボックス 450"/>
        <xdr:cNvSpPr txBox="1"/>
      </xdr:nvSpPr>
      <xdr:spPr>
        <a:xfrm>
          <a:off x="13512800" y="123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50074</xdr:rowOff>
    </xdr:from>
    <xdr:to>
      <xdr:col>19</xdr:col>
      <xdr:colOff>6350</xdr:colOff>
      <xdr:row>72</xdr:row>
      <xdr:rowOff>151674</xdr:rowOff>
    </xdr:to>
    <xdr:sp macro="" textlink="">
      <xdr:nvSpPr>
        <xdr:cNvPr id="452" name="円/楕円 451"/>
        <xdr:cNvSpPr/>
      </xdr:nvSpPr>
      <xdr:spPr>
        <a:xfrm>
          <a:off x="12954000" y="1239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161851</xdr:rowOff>
    </xdr:from>
    <xdr:ext cx="762000" cy="259045"/>
    <xdr:sp macro="" textlink="">
      <xdr:nvSpPr>
        <xdr:cNvPr id="453" name="テキスト ボックス 452"/>
        <xdr:cNvSpPr txBox="1"/>
      </xdr:nvSpPr>
      <xdr:spPr>
        <a:xfrm>
          <a:off x="12623800" y="121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奈良県野迫川村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168696</xdr:rowOff>
    </xdr:from>
    <xdr:to>
      <xdr:col>4</xdr:col>
      <xdr:colOff>1117600</xdr:colOff>
      <xdr:row>14</xdr:row>
      <xdr:rowOff>77225</xdr:rowOff>
    </xdr:to>
    <xdr:cxnSp macro="">
      <xdr:nvCxnSpPr>
        <xdr:cNvPr id="51" name="直線コネクタ 50"/>
        <xdr:cNvCxnSpPr/>
      </xdr:nvCxnSpPr>
      <xdr:spPr bwMode="auto">
        <a:xfrm>
          <a:off x="5003800" y="2445171"/>
          <a:ext cx="647700" cy="7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139401</xdr:rowOff>
    </xdr:from>
    <xdr:ext cx="762000" cy="259045"/>
    <xdr:sp macro="" textlink="">
      <xdr:nvSpPr>
        <xdr:cNvPr id="52" name="人口1人当たり決算額の推移平均値テキスト130"/>
        <xdr:cNvSpPr txBox="1"/>
      </xdr:nvSpPr>
      <xdr:spPr>
        <a:xfrm>
          <a:off x="5740400" y="3101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168696</xdr:rowOff>
    </xdr:from>
    <xdr:to>
      <xdr:col>4</xdr:col>
      <xdr:colOff>469900</xdr:colOff>
      <xdr:row>14</xdr:row>
      <xdr:rowOff>146796</xdr:rowOff>
    </xdr:to>
    <xdr:cxnSp macro="">
      <xdr:nvCxnSpPr>
        <xdr:cNvPr id="54" name="直線コネクタ 53"/>
        <xdr:cNvCxnSpPr/>
      </xdr:nvCxnSpPr>
      <xdr:spPr bwMode="auto">
        <a:xfrm flipV="1">
          <a:off x="4305300" y="2445171"/>
          <a:ext cx="698500" cy="14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45394</xdr:rowOff>
    </xdr:from>
    <xdr:to>
      <xdr:col>4</xdr:col>
      <xdr:colOff>520700</xdr:colOff>
      <xdr:row>18</xdr:row>
      <xdr:rowOff>146994</xdr:rowOff>
    </xdr:to>
    <xdr:sp macro="" textlink="">
      <xdr:nvSpPr>
        <xdr:cNvPr id="55" name="フローチャート : 判断 54"/>
        <xdr:cNvSpPr/>
      </xdr:nvSpPr>
      <xdr:spPr bwMode="auto">
        <a:xfrm>
          <a:off x="4953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131771</xdr:rowOff>
    </xdr:from>
    <xdr:ext cx="736600" cy="259045"/>
    <xdr:sp macro="" textlink="">
      <xdr:nvSpPr>
        <xdr:cNvPr id="56" name="テキスト ボックス 55"/>
        <xdr:cNvSpPr txBox="1"/>
      </xdr:nvSpPr>
      <xdr:spPr>
        <a:xfrm>
          <a:off x="4622800" y="3265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146796</xdr:rowOff>
    </xdr:from>
    <xdr:to>
      <xdr:col>3</xdr:col>
      <xdr:colOff>904875</xdr:colOff>
      <xdr:row>15</xdr:row>
      <xdr:rowOff>7108</xdr:rowOff>
    </xdr:to>
    <xdr:cxnSp macro="">
      <xdr:nvCxnSpPr>
        <xdr:cNvPr id="57" name="直線コネクタ 56"/>
        <xdr:cNvCxnSpPr/>
      </xdr:nvCxnSpPr>
      <xdr:spPr bwMode="auto">
        <a:xfrm flipV="1">
          <a:off x="3606800" y="2594721"/>
          <a:ext cx="698500" cy="3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47091</xdr:rowOff>
    </xdr:from>
    <xdr:to>
      <xdr:col>3</xdr:col>
      <xdr:colOff>955675</xdr:colOff>
      <xdr:row>18</xdr:row>
      <xdr:rowOff>148691</xdr:rowOff>
    </xdr:to>
    <xdr:sp macro="" textlink="">
      <xdr:nvSpPr>
        <xdr:cNvPr id="58" name="フローチャート : 判断 57"/>
        <xdr:cNvSpPr/>
      </xdr:nvSpPr>
      <xdr:spPr bwMode="auto">
        <a:xfrm>
          <a:off x="42545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133468</xdr:rowOff>
    </xdr:from>
    <xdr:ext cx="762000" cy="259045"/>
    <xdr:sp macro="" textlink="">
      <xdr:nvSpPr>
        <xdr:cNvPr id="59" name="テキスト ボックス 58"/>
        <xdr:cNvSpPr txBox="1"/>
      </xdr:nvSpPr>
      <xdr:spPr>
        <a:xfrm>
          <a:off x="3924300" y="32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7108</xdr:rowOff>
    </xdr:from>
    <xdr:to>
      <xdr:col>3</xdr:col>
      <xdr:colOff>206375</xdr:colOff>
      <xdr:row>15</xdr:row>
      <xdr:rowOff>89876</xdr:rowOff>
    </xdr:to>
    <xdr:cxnSp macro="">
      <xdr:nvCxnSpPr>
        <xdr:cNvPr id="60" name="直線コネクタ 59"/>
        <xdr:cNvCxnSpPr/>
      </xdr:nvCxnSpPr>
      <xdr:spPr bwMode="auto">
        <a:xfrm flipV="1">
          <a:off x="2908300" y="2626483"/>
          <a:ext cx="698500" cy="82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63244</xdr:rowOff>
    </xdr:from>
    <xdr:to>
      <xdr:col>3</xdr:col>
      <xdr:colOff>257175</xdr:colOff>
      <xdr:row>18</xdr:row>
      <xdr:rowOff>164844</xdr:rowOff>
    </xdr:to>
    <xdr:sp macro="" textlink="">
      <xdr:nvSpPr>
        <xdr:cNvPr id="61" name="フローチャート : 判断 60"/>
        <xdr:cNvSpPr/>
      </xdr:nvSpPr>
      <xdr:spPr bwMode="auto">
        <a:xfrm>
          <a:off x="35560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149621</xdr:rowOff>
    </xdr:from>
    <xdr:ext cx="762000" cy="259045"/>
    <xdr:sp macro="" textlink="">
      <xdr:nvSpPr>
        <xdr:cNvPr id="62" name="テキスト ボックス 61"/>
        <xdr:cNvSpPr txBox="1"/>
      </xdr:nvSpPr>
      <xdr:spPr>
        <a:xfrm>
          <a:off x="3225800" y="328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68123</xdr:rowOff>
    </xdr:from>
    <xdr:to>
      <xdr:col>2</xdr:col>
      <xdr:colOff>692150</xdr:colOff>
      <xdr:row>18</xdr:row>
      <xdr:rowOff>169723</xdr:rowOff>
    </xdr:to>
    <xdr:sp macro="" textlink="">
      <xdr:nvSpPr>
        <xdr:cNvPr id="63" name="フローチャート : 判断 62"/>
        <xdr:cNvSpPr/>
      </xdr:nvSpPr>
      <xdr:spPr bwMode="auto">
        <a:xfrm>
          <a:off x="2857500" y="32018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154500</xdr:rowOff>
    </xdr:from>
    <xdr:ext cx="762000" cy="259045"/>
    <xdr:sp macro="" textlink="">
      <xdr:nvSpPr>
        <xdr:cNvPr id="64" name="テキスト ボックス 63"/>
        <xdr:cNvSpPr txBox="1"/>
      </xdr:nvSpPr>
      <xdr:spPr>
        <a:xfrm>
          <a:off x="2527300" y="328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26425</xdr:rowOff>
    </xdr:from>
    <xdr:to>
      <xdr:col>5</xdr:col>
      <xdr:colOff>34925</xdr:colOff>
      <xdr:row>14</xdr:row>
      <xdr:rowOff>128025</xdr:rowOff>
    </xdr:to>
    <xdr:sp macro="" textlink="">
      <xdr:nvSpPr>
        <xdr:cNvPr id="70" name="円/楕円 69"/>
        <xdr:cNvSpPr/>
      </xdr:nvSpPr>
      <xdr:spPr bwMode="auto">
        <a:xfrm>
          <a:off x="56007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42952</xdr:rowOff>
    </xdr:from>
    <xdr:ext cx="762000" cy="259045"/>
    <xdr:sp macro="" textlink="">
      <xdr:nvSpPr>
        <xdr:cNvPr id="71" name="人口1人当たり決算額の推移該当値テキスト130"/>
        <xdr:cNvSpPr txBox="1"/>
      </xdr:nvSpPr>
      <xdr:spPr>
        <a:xfrm>
          <a:off x="5740400" y="23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664,650</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117896</xdr:rowOff>
    </xdr:from>
    <xdr:to>
      <xdr:col>4</xdr:col>
      <xdr:colOff>520700</xdr:colOff>
      <xdr:row>14</xdr:row>
      <xdr:rowOff>48046</xdr:rowOff>
    </xdr:to>
    <xdr:sp macro="" textlink="">
      <xdr:nvSpPr>
        <xdr:cNvPr id="72" name="円/楕円 71"/>
        <xdr:cNvSpPr/>
      </xdr:nvSpPr>
      <xdr:spPr bwMode="auto">
        <a:xfrm>
          <a:off x="4953000" y="239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58223</xdr:rowOff>
    </xdr:from>
    <xdr:ext cx="736600" cy="259045"/>
    <xdr:sp macro="" textlink="">
      <xdr:nvSpPr>
        <xdr:cNvPr id="73" name="テキスト ボックス 72"/>
        <xdr:cNvSpPr txBox="1"/>
      </xdr:nvSpPr>
      <xdr:spPr>
        <a:xfrm>
          <a:off x="4622800" y="216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713,631</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95996</xdr:rowOff>
    </xdr:from>
    <xdr:to>
      <xdr:col>3</xdr:col>
      <xdr:colOff>955675</xdr:colOff>
      <xdr:row>15</xdr:row>
      <xdr:rowOff>26146</xdr:rowOff>
    </xdr:to>
    <xdr:sp macro="" textlink="">
      <xdr:nvSpPr>
        <xdr:cNvPr id="74" name="円/楕円 73"/>
        <xdr:cNvSpPr/>
      </xdr:nvSpPr>
      <xdr:spPr bwMode="auto">
        <a:xfrm>
          <a:off x="4254500" y="254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36323</xdr:rowOff>
    </xdr:from>
    <xdr:ext cx="762000" cy="259045"/>
    <xdr:sp macro="" textlink="">
      <xdr:nvSpPr>
        <xdr:cNvPr id="75" name="テキスト ボックス 74"/>
        <xdr:cNvSpPr txBox="1"/>
      </xdr:nvSpPr>
      <xdr:spPr>
        <a:xfrm>
          <a:off x="3924300" y="23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622,043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127758</xdr:rowOff>
    </xdr:from>
    <xdr:to>
      <xdr:col>3</xdr:col>
      <xdr:colOff>257175</xdr:colOff>
      <xdr:row>15</xdr:row>
      <xdr:rowOff>57908</xdr:rowOff>
    </xdr:to>
    <xdr:sp macro="" textlink="">
      <xdr:nvSpPr>
        <xdr:cNvPr id="76" name="円/楕円 75"/>
        <xdr:cNvSpPr/>
      </xdr:nvSpPr>
      <xdr:spPr bwMode="auto">
        <a:xfrm>
          <a:off x="3556000" y="2575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68085</xdr:rowOff>
    </xdr:from>
    <xdr:ext cx="762000" cy="259045"/>
    <xdr:sp macro="" textlink="">
      <xdr:nvSpPr>
        <xdr:cNvPr id="77" name="テキスト ボックス 76"/>
        <xdr:cNvSpPr txBox="1"/>
      </xdr:nvSpPr>
      <xdr:spPr>
        <a:xfrm>
          <a:off x="3225800" y="234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602,591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39076</xdr:rowOff>
    </xdr:from>
    <xdr:to>
      <xdr:col>2</xdr:col>
      <xdr:colOff>692150</xdr:colOff>
      <xdr:row>15</xdr:row>
      <xdr:rowOff>140676</xdr:rowOff>
    </xdr:to>
    <xdr:sp macro="" textlink="">
      <xdr:nvSpPr>
        <xdr:cNvPr id="78" name="円/楕円 77"/>
        <xdr:cNvSpPr/>
      </xdr:nvSpPr>
      <xdr:spPr bwMode="auto">
        <a:xfrm>
          <a:off x="2857500" y="265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150853</xdr:rowOff>
    </xdr:from>
    <xdr:ext cx="762000" cy="259045"/>
    <xdr:sp macro="" textlink="">
      <xdr:nvSpPr>
        <xdr:cNvPr id="79" name="テキスト ボックス 78"/>
        <xdr:cNvSpPr txBox="1"/>
      </xdr:nvSpPr>
      <xdr:spPr>
        <a:xfrm>
          <a:off x="2527300" y="242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551,902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44471</xdr:rowOff>
    </xdr:from>
    <xdr:to>
      <xdr:col>4</xdr:col>
      <xdr:colOff>1117600</xdr:colOff>
      <xdr:row>34</xdr:row>
      <xdr:rowOff>164683</xdr:rowOff>
    </xdr:to>
    <xdr:cxnSp macro="">
      <xdr:nvCxnSpPr>
        <xdr:cNvPr id="110" name="直線コネクタ 109"/>
        <xdr:cNvCxnSpPr/>
      </xdr:nvCxnSpPr>
      <xdr:spPr bwMode="auto">
        <a:xfrm>
          <a:off x="5003800" y="6311921"/>
          <a:ext cx="647700" cy="120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142506</xdr:rowOff>
    </xdr:from>
    <xdr:ext cx="762000" cy="259045"/>
    <xdr:sp macro="" textlink="">
      <xdr:nvSpPr>
        <xdr:cNvPr id="111" name="人口1人当たり決算額の推移平均値テキスト445"/>
        <xdr:cNvSpPr txBox="1"/>
      </xdr:nvSpPr>
      <xdr:spPr>
        <a:xfrm>
          <a:off x="5740400" y="6752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44471</xdr:rowOff>
    </xdr:from>
    <xdr:to>
      <xdr:col>4</xdr:col>
      <xdr:colOff>469900</xdr:colOff>
      <xdr:row>34</xdr:row>
      <xdr:rowOff>48289</xdr:rowOff>
    </xdr:to>
    <xdr:cxnSp macro="">
      <xdr:nvCxnSpPr>
        <xdr:cNvPr id="113" name="直線コネクタ 112"/>
        <xdr:cNvCxnSpPr/>
      </xdr:nvCxnSpPr>
      <xdr:spPr bwMode="auto">
        <a:xfrm flipV="1">
          <a:off x="4305300" y="6311921"/>
          <a:ext cx="698500" cy="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4" name="フローチャート : 判断 113"/>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5" name="テキスト ボックス 114"/>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283303</xdr:rowOff>
    </xdr:from>
    <xdr:to>
      <xdr:col>3</xdr:col>
      <xdr:colOff>904875</xdr:colOff>
      <xdr:row>34</xdr:row>
      <xdr:rowOff>48289</xdr:rowOff>
    </xdr:to>
    <xdr:cxnSp macro="">
      <xdr:nvCxnSpPr>
        <xdr:cNvPr id="116" name="直線コネクタ 115"/>
        <xdr:cNvCxnSpPr/>
      </xdr:nvCxnSpPr>
      <xdr:spPr bwMode="auto">
        <a:xfrm>
          <a:off x="3606800" y="6207853"/>
          <a:ext cx="698500" cy="107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7" name="フローチャート : 判断 116"/>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8" name="テキスト ボックス 117"/>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281598</xdr:rowOff>
    </xdr:from>
    <xdr:to>
      <xdr:col>3</xdr:col>
      <xdr:colOff>206375</xdr:colOff>
      <xdr:row>33</xdr:row>
      <xdr:rowOff>283303</xdr:rowOff>
    </xdr:to>
    <xdr:cxnSp macro="">
      <xdr:nvCxnSpPr>
        <xdr:cNvPr id="119" name="直線コネクタ 118"/>
        <xdr:cNvCxnSpPr/>
      </xdr:nvCxnSpPr>
      <xdr:spPr bwMode="auto">
        <a:xfrm>
          <a:off x="2908300" y="6206148"/>
          <a:ext cx="698500" cy="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20" name="フローチャート : 判断 119"/>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21" name="テキスト ボックス 120"/>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22" name="フローチャート : 判断 121"/>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23" name="テキスト ボックス 122"/>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113883</xdr:rowOff>
    </xdr:from>
    <xdr:to>
      <xdr:col>5</xdr:col>
      <xdr:colOff>34925</xdr:colOff>
      <xdr:row>34</xdr:row>
      <xdr:rowOff>215483</xdr:rowOff>
    </xdr:to>
    <xdr:sp macro="" textlink="">
      <xdr:nvSpPr>
        <xdr:cNvPr id="129" name="円/楕円 128"/>
        <xdr:cNvSpPr/>
      </xdr:nvSpPr>
      <xdr:spPr bwMode="auto">
        <a:xfrm>
          <a:off x="5600700" y="638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301860</xdr:rowOff>
    </xdr:from>
    <xdr:ext cx="762000" cy="259045"/>
    <xdr:sp macro="" textlink="">
      <xdr:nvSpPr>
        <xdr:cNvPr id="130" name="人口1人当たり決算額の推移該当値テキスト445"/>
        <xdr:cNvSpPr txBox="1"/>
      </xdr:nvSpPr>
      <xdr:spPr>
        <a:xfrm>
          <a:off x="5740400" y="622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129,258</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336571</xdr:rowOff>
    </xdr:from>
    <xdr:to>
      <xdr:col>4</xdr:col>
      <xdr:colOff>520700</xdr:colOff>
      <xdr:row>34</xdr:row>
      <xdr:rowOff>95271</xdr:rowOff>
    </xdr:to>
    <xdr:sp macro="" textlink="">
      <xdr:nvSpPr>
        <xdr:cNvPr id="131" name="円/楕円 130"/>
        <xdr:cNvSpPr/>
      </xdr:nvSpPr>
      <xdr:spPr bwMode="auto">
        <a:xfrm>
          <a:off x="4953000" y="6261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105448</xdr:rowOff>
    </xdr:from>
    <xdr:ext cx="736600" cy="259045"/>
    <xdr:sp macro="" textlink="">
      <xdr:nvSpPr>
        <xdr:cNvPr id="132" name="テキスト ボックス 131"/>
        <xdr:cNvSpPr txBox="1"/>
      </xdr:nvSpPr>
      <xdr:spPr>
        <a:xfrm>
          <a:off x="4622800" y="6029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155,551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340389</xdr:rowOff>
    </xdr:from>
    <xdr:to>
      <xdr:col>3</xdr:col>
      <xdr:colOff>955675</xdr:colOff>
      <xdr:row>34</xdr:row>
      <xdr:rowOff>99089</xdr:rowOff>
    </xdr:to>
    <xdr:sp macro="" textlink="">
      <xdr:nvSpPr>
        <xdr:cNvPr id="133" name="円/楕円 132"/>
        <xdr:cNvSpPr/>
      </xdr:nvSpPr>
      <xdr:spPr bwMode="auto">
        <a:xfrm>
          <a:off x="4254500" y="626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109266</xdr:rowOff>
    </xdr:from>
    <xdr:ext cx="762000" cy="259045"/>
    <xdr:sp macro="" textlink="">
      <xdr:nvSpPr>
        <xdr:cNvPr id="134" name="テキスト ボックス 133"/>
        <xdr:cNvSpPr txBox="1"/>
      </xdr:nvSpPr>
      <xdr:spPr>
        <a:xfrm>
          <a:off x="3924300" y="603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154,716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232503</xdr:rowOff>
    </xdr:from>
    <xdr:to>
      <xdr:col>3</xdr:col>
      <xdr:colOff>257175</xdr:colOff>
      <xdr:row>33</xdr:row>
      <xdr:rowOff>334103</xdr:rowOff>
    </xdr:to>
    <xdr:sp macro="" textlink="">
      <xdr:nvSpPr>
        <xdr:cNvPr id="135" name="円/楕円 134"/>
        <xdr:cNvSpPr/>
      </xdr:nvSpPr>
      <xdr:spPr bwMode="auto">
        <a:xfrm>
          <a:off x="3556000" y="615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1380</xdr:rowOff>
    </xdr:from>
    <xdr:ext cx="762000" cy="259045"/>
    <xdr:sp macro="" textlink="">
      <xdr:nvSpPr>
        <xdr:cNvPr id="136" name="テキスト ボックス 135"/>
        <xdr:cNvSpPr txBox="1"/>
      </xdr:nvSpPr>
      <xdr:spPr>
        <a:xfrm>
          <a:off x="3225800" y="5925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178,313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230798</xdr:rowOff>
    </xdr:from>
    <xdr:to>
      <xdr:col>2</xdr:col>
      <xdr:colOff>692150</xdr:colOff>
      <xdr:row>33</xdr:row>
      <xdr:rowOff>332398</xdr:rowOff>
    </xdr:to>
    <xdr:sp macro="" textlink="">
      <xdr:nvSpPr>
        <xdr:cNvPr id="137" name="円/楕円 136"/>
        <xdr:cNvSpPr/>
      </xdr:nvSpPr>
      <xdr:spPr bwMode="auto">
        <a:xfrm>
          <a:off x="2857500" y="6155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171125</xdr:rowOff>
    </xdr:from>
    <xdr:ext cx="762000" cy="259045"/>
    <xdr:sp macro="" textlink="">
      <xdr:nvSpPr>
        <xdr:cNvPr id="138" name="テキスト ボックス 137"/>
        <xdr:cNvSpPr txBox="1"/>
      </xdr:nvSpPr>
      <xdr:spPr>
        <a:xfrm>
          <a:off x="2527300" y="59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9989</xdr:rowOff>
    </xdr:from>
    <xdr:to>
      <xdr:col>6</xdr:col>
      <xdr:colOff>511175</xdr:colOff>
      <xdr:row>34</xdr:row>
      <xdr:rowOff>10208</xdr:rowOff>
    </xdr:to>
    <xdr:cxnSp macro="">
      <xdr:nvCxnSpPr>
        <xdr:cNvPr id="62" name="直線コネクタ 61"/>
        <xdr:cNvCxnSpPr/>
      </xdr:nvCxnSpPr>
      <xdr:spPr>
        <a:xfrm>
          <a:off x="3797300" y="5839289"/>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18622</xdr:rowOff>
    </xdr:from>
    <xdr:ext cx="599010" cy="259045"/>
    <xdr:sp macro="" textlink="">
      <xdr:nvSpPr>
        <xdr:cNvPr id="63" name="人件費平均値テキスト"/>
        <xdr:cNvSpPr txBox="1"/>
      </xdr:nvSpPr>
      <xdr:spPr>
        <a:xfrm>
          <a:off x="4686300" y="63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9989</xdr:rowOff>
    </xdr:from>
    <xdr:to>
      <xdr:col>5</xdr:col>
      <xdr:colOff>358775</xdr:colOff>
      <xdr:row>34</xdr:row>
      <xdr:rowOff>28902</xdr:rowOff>
    </xdr:to>
    <xdr:cxnSp macro="">
      <xdr:nvCxnSpPr>
        <xdr:cNvPr id="65" name="直線コネクタ 64"/>
        <xdr:cNvCxnSpPr/>
      </xdr:nvCxnSpPr>
      <xdr:spPr>
        <a:xfrm flipV="1">
          <a:off x="2908300" y="5839289"/>
          <a:ext cx="889000" cy="1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85381</xdr:rowOff>
    </xdr:from>
    <xdr:to>
      <xdr:col>5</xdr:col>
      <xdr:colOff>409575</xdr:colOff>
      <xdr:row>38</xdr:row>
      <xdr:rowOff>15531</xdr:rowOff>
    </xdr:to>
    <xdr:sp macro="" textlink="">
      <xdr:nvSpPr>
        <xdr:cNvPr id="66" name="フローチャート : 判断 65"/>
        <xdr:cNvSpPr/>
      </xdr:nvSpPr>
      <xdr:spPr>
        <a:xfrm>
          <a:off x="3746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6658</xdr:rowOff>
    </xdr:from>
    <xdr:ext cx="599010" cy="259045"/>
    <xdr:sp macro="" textlink="">
      <xdr:nvSpPr>
        <xdr:cNvPr id="67" name="テキスト ボックス 66"/>
        <xdr:cNvSpPr txBox="1"/>
      </xdr:nvSpPr>
      <xdr:spPr>
        <a:xfrm>
          <a:off x="3497794"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28902</xdr:rowOff>
    </xdr:from>
    <xdr:to>
      <xdr:col>4</xdr:col>
      <xdr:colOff>155575</xdr:colOff>
      <xdr:row>34</xdr:row>
      <xdr:rowOff>56553</xdr:rowOff>
    </xdr:to>
    <xdr:cxnSp macro="">
      <xdr:nvCxnSpPr>
        <xdr:cNvPr id="68" name="直線コネクタ 67"/>
        <xdr:cNvCxnSpPr/>
      </xdr:nvCxnSpPr>
      <xdr:spPr>
        <a:xfrm flipV="1">
          <a:off x="2019300" y="5858202"/>
          <a:ext cx="889000" cy="2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81668</xdr:rowOff>
    </xdr:from>
    <xdr:to>
      <xdr:col>4</xdr:col>
      <xdr:colOff>206375</xdr:colOff>
      <xdr:row>38</xdr:row>
      <xdr:rowOff>11818</xdr:rowOff>
    </xdr:to>
    <xdr:sp macro="" textlink="">
      <xdr:nvSpPr>
        <xdr:cNvPr id="69" name="フローチャート : 判断 68"/>
        <xdr:cNvSpPr/>
      </xdr:nvSpPr>
      <xdr:spPr>
        <a:xfrm>
          <a:off x="2857500" y="642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2945</xdr:rowOff>
    </xdr:from>
    <xdr:ext cx="599010" cy="259045"/>
    <xdr:sp macro="" textlink="">
      <xdr:nvSpPr>
        <xdr:cNvPr id="70" name="テキスト ボックス 69"/>
        <xdr:cNvSpPr txBox="1"/>
      </xdr:nvSpPr>
      <xdr:spPr>
        <a:xfrm>
          <a:off x="2608794" y="65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56553</xdr:rowOff>
    </xdr:from>
    <xdr:to>
      <xdr:col>2</xdr:col>
      <xdr:colOff>638175</xdr:colOff>
      <xdr:row>34</xdr:row>
      <xdr:rowOff>169490</xdr:rowOff>
    </xdr:to>
    <xdr:cxnSp macro="">
      <xdr:nvCxnSpPr>
        <xdr:cNvPr id="71" name="直線コネクタ 70"/>
        <xdr:cNvCxnSpPr/>
      </xdr:nvCxnSpPr>
      <xdr:spPr>
        <a:xfrm flipV="1">
          <a:off x="1130300" y="5885853"/>
          <a:ext cx="889000" cy="1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90809</xdr:rowOff>
    </xdr:from>
    <xdr:to>
      <xdr:col>3</xdr:col>
      <xdr:colOff>3175</xdr:colOff>
      <xdr:row>38</xdr:row>
      <xdr:rowOff>20958</xdr:rowOff>
    </xdr:to>
    <xdr:sp macro="" textlink="">
      <xdr:nvSpPr>
        <xdr:cNvPr id="72" name="フローチャート : 判断 71"/>
        <xdr:cNvSpPr/>
      </xdr:nvSpPr>
      <xdr:spPr>
        <a:xfrm>
          <a:off x="1968500" y="6434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12086</xdr:rowOff>
    </xdr:from>
    <xdr:ext cx="599010" cy="259045"/>
    <xdr:sp macro="" textlink="">
      <xdr:nvSpPr>
        <xdr:cNvPr id="73" name="テキスト ボックス 72"/>
        <xdr:cNvSpPr txBox="1"/>
      </xdr:nvSpPr>
      <xdr:spPr>
        <a:xfrm>
          <a:off x="1719794" y="65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95056</xdr:rowOff>
    </xdr:from>
    <xdr:to>
      <xdr:col>1</xdr:col>
      <xdr:colOff>485775</xdr:colOff>
      <xdr:row>38</xdr:row>
      <xdr:rowOff>25206</xdr:rowOff>
    </xdr:to>
    <xdr:sp macro="" textlink="">
      <xdr:nvSpPr>
        <xdr:cNvPr id="74" name="フローチャート : 判断 73"/>
        <xdr:cNvSpPr/>
      </xdr:nvSpPr>
      <xdr:spPr>
        <a:xfrm>
          <a:off x="1079500" y="643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16333</xdr:rowOff>
    </xdr:from>
    <xdr:ext cx="599010" cy="259045"/>
    <xdr:sp macro="" textlink="">
      <xdr:nvSpPr>
        <xdr:cNvPr id="75" name="テキスト ボックス 74"/>
        <xdr:cNvSpPr txBox="1"/>
      </xdr:nvSpPr>
      <xdr:spPr>
        <a:xfrm>
          <a:off x="830794" y="653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130858</xdr:rowOff>
    </xdr:from>
    <xdr:to>
      <xdr:col>6</xdr:col>
      <xdr:colOff>561975</xdr:colOff>
      <xdr:row>34</xdr:row>
      <xdr:rowOff>61008</xdr:rowOff>
    </xdr:to>
    <xdr:sp macro="" textlink="">
      <xdr:nvSpPr>
        <xdr:cNvPr id="81" name="円/楕円 80"/>
        <xdr:cNvSpPr/>
      </xdr:nvSpPr>
      <xdr:spPr>
        <a:xfrm>
          <a:off x="4584700" y="57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153735</xdr:rowOff>
    </xdr:from>
    <xdr:ext cx="599010" cy="259045"/>
    <xdr:sp macro="" textlink="">
      <xdr:nvSpPr>
        <xdr:cNvPr id="82" name="人件費該当値テキスト"/>
        <xdr:cNvSpPr txBox="1"/>
      </xdr:nvSpPr>
      <xdr:spPr>
        <a:xfrm>
          <a:off x="4686300" y="564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130639</xdr:rowOff>
    </xdr:from>
    <xdr:to>
      <xdr:col>5</xdr:col>
      <xdr:colOff>409575</xdr:colOff>
      <xdr:row>34</xdr:row>
      <xdr:rowOff>60789</xdr:rowOff>
    </xdr:to>
    <xdr:sp macro="" textlink="">
      <xdr:nvSpPr>
        <xdr:cNvPr id="83" name="円/楕円 82"/>
        <xdr:cNvSpPr/>
      </xdr:nvSpPr>
      <xdr:spPr>
        <a:xfrm>
          <a:off x="3746500" y="5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77316</xdr:rowOff>
    </xdr:from>
    <xdr:ext cx="599010" cy="259045"/>
    <xdr:sp macro="" textlink="">
      <xdr:nvSpPr>
        <xdr:cNvPr id="84" name="テキスト ボックス 83"/>
        <xdr:cNvSpPr txBox="1"/>
      </xdr:nvSpPr>
      <xdr:spPr>
        <a:xfrm>
          <a:off x="3497794" y="556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579,438</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149552</xdr:rowOff>
    </xdr:from>
    <xdr:to>
      <xdr:col>4</xdr:col>
      <xdr:colOff>206375</xdr:colOff>
      <xdr:row>34</xdr:row>
      <xdr:rowOff>79702</xdr:rowOff>
    </xdr:to>
    <xdr:sp macro="" textlink="">
      <xdr:nvSpPr>
        <xdr:cNvPr id="85" name="円/楕円 84"/>
        <xdr:cNvSpPr/>
      </xdr:nvSpPr>
      <xdr:spPr>
        <a:xfrm>
          <a:off x="2857500" y="58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96229</xdr:rowOff>
    </xdr:from>
    <xdr:ext cx="599010" cy="259045"/>
    <xdr:sp macro="" textlink="">
      <xdr:nvSpPr>
        <xdr:cNvPr id="86" name="テキスト ボックス 85"/>
        <xdr:cNvSpPr txBox="1"/>
      </xdr:nvSpPr>
      <xdr:spPr>
        <a:xfrm>
          <a:off x="2608794" y="5582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567,855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5753</xdr:rowOff>
    </xdr:from>
    <xdr:to>
      <xdr:col>3</xdr:col>
      <xdr:colOff>3175</xdr:colOff>
      <xdr:row>34</xdr:row>
      <xdr:rowOff>107353</xdr:rowOff>
    </xdr:to>
    <xdr:sp macro="" textlink="">
      <xdr:nvSpPr>
        <xdr:cNvPr id="87" name="円/楕円 86"/>
        <xdr:cNvSpPr/>
      </xdr:nvSpPr>
      <xdr:spPr>
        <a:xfrm>
          <a:off x="1968500" y="58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123880</xdr:rowOff>
    </xdr:from>
    <xdr:ext cx="599010" cy="259045"/>
    <xdr:sp macro="" textlink="">
      <xdr:nvSpPr>
        <xdr:cNvPr id="88" name="テキスト ボックス 87"/>
        <xdr:cNvSpPr txBox="1"/>
      </xdr:nvSpPr>
      <xdr:spPr>
        <a:xfrm>
          <a:off x="1719794" y="561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118690</xdr:rowOff>
    </xdr:from>
    <xdr:to>
      <xdr:col>1</xdr:col>
      <xdr:colOff>485775</xdr:colOff>
      <xdr:row>35</xdr:row>
      <xdr:rowOff>48840</xdr:rowOff>
    </xdr:to>
    <xdr:sp macro="" textlink="">
      <xdr:nvSpPr>
        <xdr:cNvPr id="89" name="円/楕円 88"/>
        <xdr:cNvSpPr/>
      </xdr:nvSpPr>
      <xdr:spPr>
        <a:xfrm>
          <a:off x="1079500" y="594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65367</xdr:rowOff>
    </xdr:from>
    <xdr:ext cx="599010" cy="259045"/>
    <xdr:sp macro="" textlink="">
      <xdr:nvSpPr>
        <xdr:cNvPr id="90" name="テキスト ボックス 89"/>
        <xdr:cNvSpPr txBox="1"/>
      </xdr:nvSpPr>
      <xdr:spPr>
        <a:xfrm>
          <a:off x="830794" y="572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125378</xdr:rowOff>
    </xdr:from>
    <xdr:to>
      <xdr:col>6</xdr:col>
      <xdr:colOff>511175</xdr:colOff>
      <xdr:row>55</xdr:row>
      <xdr:rowOff>169714</xdr:rowOff>
    </xdr:to>
    <xdr:cxnSp macro="">
      <xdr:nvCxnSpPr>
        <xdr:cNvPr id="115" name="直線コネクタ 114"/>
        <xdr:cNvCxnSpPr/>
      </xdr:nvCxnSpPr>
      <xdr:spPr>
        <a:xfrm flipV="1">
          <a:off x="3797300" y="9555128"/>
          <a:ext cx="838200" cy="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139995</xdr:rowOff>
    </xdr:from>
    <xdr:ext cx="599010" cy="259045"/>
    <xdr:sp macro="" textlink="">
      <xdr:nvSpPr>
        <xdr:cNvPr id="116" name="物件費平均値テキスト"/>
        <xdr:cNvSpPr txBox="1"/>
      </xdr:nvSpPr>
      <xdr:spPr>
        <a:xfrm>
          <a:off x="4686300" y="9741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169714</xdr:rowOff>
    </xdr:from>
    <xdr:to>
      <xdr:col>5</xdr:col>
      <xdr:colOff>358775</xdr:colOff>
      <xdr:row>56</xdr:row>
      <xdr:rowOff>76247</xdr:rowOff>
    </xdr:to>
    <xdr:cxnSp macro="">
      <xdr:nvCxnSpPr>
        <xdr:cNvPr id="118" name="直線コネクタ 117"/>
        <xdr:cNvCxnSpPr/>
      </xdr:nvCxnSpPr>
      <xdr:spPr>
        <a:xfrm flipV="1">
          <a:off x="2908300" y="9599464"/>
          <a:ext cx="889000" cy="7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37102</xdr:rowOff>
    </xdr:from>
    <xdr:to>
      <xdr:col>5</xdr:col>
      <xdr:colOff>409575</xdr:colOff>
      <xdr:row>57</xdr:row>
      <xdr:rowOff>138702</xdr:rowOff>
    </xdr:to>
    <xdr:sp macro="" textlink="">
      <xdr:nvSpPr>
        <xdr:cNvPr id="119" name="フローチャート : 判断 118"/>
        <xdr:cNvSpPr/>
      </xdr:nvSpPr>
      <xdr:spPr>
        <a:xfrm>
          <a:off x="3746500" y="98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129829</xdr:rowOff>
    </xdr:from>
    <xdr:ext cx="599010" cy="259045"/>
    <xdr:sp macro="" textlink="">
      <xdr:nvSpPr>
        <xdr:cNvPr id="120" name="テキスト ボックス 119"/>
        <xdr:cNvSpPr txBox="1"/>
      </xdr:nvSpPr>
      <xdr:spPr>
        <a:xfrm>
          <a:off x="3497794" y="990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76247</xdr:rowOff>
    </xdr:from>
    <xdr:to>
      <xdr:col>4</xdr:col>
      <xdr:colOff>155575</xdr:colOff>
      <xdr:row>56</xdr:row>
      <xdr:rowOff>95760</xdr:rowOff>
    </xdr:to>
    <xdr:cxnSp macro="">
      <xdr:nvCxnSpPr>
        <xdr:cNvPr id="121" name="直線コネクタ 120"/>
        <xdr:cNvCxnSpPr/>
      </xdr:nvCxnSpPr>
      <xdr:spPr>
        <a:xfrm flipV="1">
          <a:off x="2019300" y="9677447"/>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41071</xdr:rowOff>
    </xdr:from>
    <xdr:to>
      <xdr:col>4</xdr:col>
      <xdr:colOff>206375</xdr:colOff>
      <xdr:row>57</xdr:row>
      <xdr:rowOff>142671</xdr:rowOff>
    </xdr:to>
    <xdr:sp macro="" textlink="">
      <xdr:nvSpPr>
        <xdr:cNvPr id="122" name="フローチャート : 判断 121"/>
        <xdr:cNvSpPr/>
      </xdr:nvSpPr>
      <xdr:spPr>
        <a:xfrm>
          <a:off x="2857500" y="9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133798</xdr:rowOff>
    </xdr:from>
    <xdr:ext cx="599010" cy="259045"/>
    <xdr:sp macro="" textlink="">
      <xdr:nvSpPr>
        <xdr:cNvPr id="123" name="テキスト ボックス 122"/>
        <xdr:cNvSpPr txBox="1"/>
      </xdr:nvSpPr>
      <xdr:spPr>
        <a:xfrm>
          <a:off x="2608794" y="9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95760</xdr:rowOff>
    </xdr:from>
    <xdr:to>
      <xdr:col>2</xdr:col>
      <xdr:colOff>638175</xdr:colOff>
      <xdr:row>56</xdr:row>
      <xdr:rowOff>113961</xdr:rowOff>
    </xdr:to>
    <xdr:cxnSp macro="">
      <xdr:nvCxnSpPr>
        <xdr:cNvPr id="124" name="直線コネクタ 123"/>
        <xdr:cNvCxnSpPr/>
      </xdr:nvCxnSpPr>
      <xdr:spPr>
        <a:xfrm flipV="1">
          <a:off x="1130300" y="9696960"/>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50841</xdr:rowOff>
    </xdr:from>
    <xdr:to>
      <xdr:col>3</xdr:col>
      <xdr:colOff>3175</xdr:colOff>
      <xdr:row>57</xdr:row>
      <xdr:rowOff>152441</xdr:rowOff>
    </xdr:to>
    <xdr:sp macro="" textlink="">
      <xdr:nvSpPr>
        <xdr:cNvPr id="125" name="フローチャート : 判断 124"/>
        <xdr:cNvSpPr/>
      </xdr:nvSpPr>
      <xdr:spPr>
        <a:xfrm>
          <a:off x="1968500" y="98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143568</xdr:rowOff>
    </xdr:from>
    <xdr:ext cx="599010" cy="259045"/>
    <xdr:sp macro="" textlink="">
      <xdr:nvSpPr>
        <xdr:cNvPr id="126" name="テキスト ボックス 125"/>
        <xdr:cNvSpPr txBox="1"/>
      </xdr:nvSpPr>
      <xdr:spPr>
        <a:xfrm>
          <a:off x="1719794" y="991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46839</xdr:rowOff>
    </xdr:from>
    <xdr:to>
      <xdr:col>1</xdr:col>
      <xdr:colOff>485775</xdr:colOff>
      <xdr:row>57</xdr:row>
      <xdr:rowOff>148439</xdr:rowOff>
    </xdr:to>
    <xdr:sp macro="" textlink="">
      <xdr:nvSpPr>
        <xdr:cNvPr id="127" name="フローチャート : 判断 126"/>
        <xdr:cNvSpPr/>
      </xdr:nvSpPr>
      <xdr:spPr>
        <a:xfrm>
          <a:off x="1079500" y="981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139566</xdr:rowOff>
    </xdr:from>
    <xdr:ext cx="599010" cy="259045"/>
    <xdr:sp macro="" textlink="">
      <xdr:nvSpPr>
        <xdr:cNvPr id="128" name="テキスト ボックス 127"/>
        <xdr:cNvSpPr txBox="1"/>
      </xdr:nvSpPr>
      <xdr:spPr>
        <a:xfrm>
          <a:off x="830794" y="99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74578</xdr:rowOff>
    </xdr:from>
    <xdr:to>
      <xdr:col>6</xdr:col>
      <xdr:colOff>561975</xdr:colOff>
      <xdr:row>56</xdr:row>
      <xdr:rowOff>4728</xdr:rowOff>
    </xdr:to>
    <xdr:sp macro="" textlink="">
      <xdr:nvSpPr>
        <xdr:cNvPr id="134" name="円/楕円 133"/>
        <xdr:cNvSpPr/>
      </xdr:nvSpPr>
      <xdr:spPr>
        <a:xfrm>
          <a:off x="4584700" y="95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97455</xdr:rowOff>
    </xdr:from>
    <xdr:ext cx="599010" cy="259045"/>
    <xdr:sp macro="" textlink="">
      <xdr:nvSpPr>
        <xdr:cNvPr id="135" name="物件費該当値テキスト"/>
        <xdr:cNvSpPr txBox="1"/>
      </xdr:nvSpPr>
      <xdr:spPr>
        <a:xfrm>
          <a:off x="4686300" y="935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725,060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118914</xdr:rowOff>
    </xdr:from>
    <xdr:to>
      <xdr:col>5</xdr:col>
      <xdr:colOff>409575</xdr:colOff>
      <xdr:row>56</xdr:row>
      <xdr:rowOff>49064</xdr:rowOff>
    </xdr:to>
    <xdr:sp macro="" textlink="">
      <xdr:nvSpPr>
        <xdr:cNvPr id="136" name="円/楕円 135"/>
        <xdr:cNvSpPr/>
      </xdr:nvSpPr>
      <xdr:spPr>
        <a:xfrm>
          <a:off x="3746500" y="954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65591</xdr:rowOff>
    </xdr:from>
    <xdr:ext cx="599010" cy="259045"/>
    <xdr:sp macro="" textlink="">
      <xdr:nvSpPr>
        <xdr:cNvPr id="137" name="テキスト ボックス 136"/>
        <xdr:cNvSpPr txBox="1"/>
      </xdr:nvSpPr>
      <xdr:spPr>
        <a:xfrm>
          <a:off x="3497794" y="932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647,482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25447</xdr:rowOff>
    </xdr:from>
    <xdr:to>
      <xdr:col>4</xdr:col>
      <xdr:colOff>206375</xdr:colOff>
      <xdr:row>56</xdr:row>
      <xdr:rowOff>127047</xdr:rowOff>
    </xdr:to>
    <xdr:sp macro="" textlink="">
      <xdr:nvSpPr>
        <xdr:cNvPr id="138" name="円/楕円 137"/>
        <xdr:cNvSpPr/>
      </xdr:nvSpPr>
      <xdr:spPr>
        <a:xfrm>
          <a:off x="2857500" y="96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143574</xdr:rowOff>
    </xdr:from>
    <xdr:ext cx="599010" cy="259045"/>
    <xdr:sp macro="" textlink="">
      <xdr:nvSpPr>
        <xdr:cNvPr id="139" name="テキスト ボックス 138"/>
        <xdr:cNvSpPr txBox="1"/>
      </xdr:nvSpPr>
      <xdr:spPr>
        <a:xfrm>
          <a:off x="2608794" y="940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511,029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44960</xdr:rowOff>
    </xdr:from>
    <xdr:to>
      <xdr:col>3</xdr:col>
      <xdr:colOff>3175</xdr:colOff>
      <xdr:row>56</xdr:row>
      <xdr:rowOff>146560</xdr:rowOff>
    </xdr:to>
    <xdr:sp macro="" textlink="">
      <xdr:nvSpPr>
        <xdr:cNvPr id="140" name="円/楕円 139"/>
        <xdr:cNvSpPr/>
      </xdr:nvSpPr>
      <xdr:spPr>
        <a:xfrm>
          <a:off x="1968500" y="964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163087</xdr:rowOff>
    </xdr:from>
    <xdr:ext cx="599010" cy="259045"/>
    <xdr:sp macro="" textlink="">
      <xdr:nvSpPr>
        <xdr:cNvPr id="141" name="テキスト ボックス 140"/>
        <xdr:cNvSpPr txBox="1"/>
      </xdr:nvSpPr>
      <xdr:spPr>
        <a:xfrm>
          <a:off x="1719794" y="942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476,885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63161</xdr:rowOff>
    </xdr:from>
    <xdr:to>
      <xdr:col>1</xdr:col>
      <xdr:colOff>485775</xdr:colOff>
      <xdr:row>56</xdr:row>
      <xdr:rowOff>164761</xdr:rowOff>
    </xdr:to>
    <xdr:sp macro="" textlink="">
      <xdr:nvSpPr>
        <xdr:cNvPr id="142" name="円/楕円 141"/>
        <xdr:cNvSpPr/>
      </xdr:nvSpPr>
      <xdr:spPr>
        <a:xfrm>
          <a:off x="1079500" y="96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9838</xdr:rowOff>
    </xdr:from>
    <xdr:ext cx="599010" cy="259045"/>
    <xdr:sp macro="" textlink="">
      <xdr:nvSpPr>
        <xdr:cNvPr id="143" name="テキスト ボックス 142"/>
        <xdr:cNvSpPr txBox="1"/>
      </xdr:nvSpPr>
      <xdr:spPr>
        <a:xfrm>
          <a:off x="830794" y="94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111609</xdr:rowOff>
    </xdr:from>
    <xdr:to>
      <xdr:col>6</xdr:col>
      <xdr:colOff>511175</xdr:colOff>
      <xdr:row>76</xdr:row>
      <xdr:rowOff>23571</xdr:rowOff>
    </xdr:to>
    <xdr:cxnSp macro="">
      <xdr:nvCxnSpPr>
        <xdr:cNvPr id="170" name="直線コネクタ 169"/>
        <xdr:cNvCxnSpPr/>
      </xdr:nvCxnSpPr>
      <xdr:spPr>
        <a:xfrm flipV="1">
          <a:off x="3797300" y="12798909"/>
          <a:ext cx="838200" cy="2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137292</xdr:rowOff>
    </xdr:from>
    <xdr:ext cx="534377" cy="259045"/>
    <xdr:sp macro="" textlink="">
      <xdr:nvSpPr>
        <xdr:cNvPr id="171" name="維持補修費平均値テキスト"/>
        <xdr:cNvSpPr txBox="1"/>
      </xdr:nvSpPr>
      <xdr:spPr>
        <a:xfrm>
          <a:off x="4686300" y="13338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155921</xdr:rowOff>
    </xdr:from>
    <xdr:to>
      <xdr:col>5</xdr:col>
      <xdr:colOff>358775</xdr:colOff>
      <xdr:row>76</xdr:row>
      <xdr:rowOff>23571</xdr:rowOff>
    </xdr:to>
    <xdr:cxnSp macro="">
      <xdr:nvCxnSpPr>
        <xdr:cNvPr id="173" name="直線コネクタ 172"/>
        <xdr:cNvCxnSpPr/>
      </xdr:nvCxnSpPr>
      <xdr:spPr>
        <a:xfrm>
          <a:off x="2908300" y="13014671"/>
          <a:ext cx="889000" cy="3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150955</xdr:rowOff>
    </xdr:from>
    <xdr:to>
      <xdr:col>5</xdr:col>
      <xdr:colOff>409575</xdr:colOff>
      <xdr:row>78</xdr:row>
      <xdr:rowOff>81105</xdr:rowOff>
    </xdr:to>
    <xdr:sp macro="" textlink="">
      <xdr:nvSpPr>
        <xdr:cNvPr id="174" name="フローチャート : 判断 173"/>
        <xdr:cNvSpPr/>
      </xdr:nvSpPr>
      <xdr:spPr>
        <a:xfrm>
          <a:off x="3746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72232</xdr:rowOff>
    </xdr:from>
    <xdr:ext cx="534377" cy="259045"/>
    <xdr:sp macro="" textlink="">
      <xdr:nvSpPr>
        <xdr:cNvPr id="175" name="テキスト ボックス 174"/>
        <xdr:cNvSpPr txBox="1"/>
      </xdr:nvSpPr>
      <xdr:spPr>
        <a:xfrm>
          <a:off x="3530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155921</xdr:rowOff>
    </xdr:from>
    <xdr:to>
      <xdr:col>4</xdr:col>
      <xdr:colOff>155575</xdr:colOff>
      <xdr:row>76</xdr:row>
      <xdr:rowOff>60353</xdr:rowOff>
    </xdr:to>
    <xdr:cxnSp macro="">
      <xdr:nvCxnSpPr>
        <xdr:cNvPr id="176" name="直線コネクタ 175"/>
        <xdr:cNvCxnSpPr/>
      </xdr:nvCxnSpPr>
      <xdr:spPr>
        <a:xfrm flipV="1">
          <a:off x="2019300" y="13014671"/>
          <a:ext cx="889000" cy="7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152350</xdr:rowOff>
    </xdr:from>
    <xdr:to>
      <xdr:col>4</xdr:col>
      <xdr:colOff>206375</xdr:colOff>
      <xdr:row>78</xdr:row>
      <xdr:rowOff>82500</xdr:rowOff>
    </xdr:to>
    <xdr:sp macro="" textlink="">
      <xdr:nvSpPr>
        <xdr:cNvPr id="177" name="フローチャート : 判断 176"/>
        <xdr:cNvSpPr/>
      </xdr:nvSpPr>
      <xdr:spPr>
        <a:xfrm>
          <a:off x="2857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73627</xdr:rowOff>
    </xdr:from>
    <xdr:ext cx="534377" cy="259045"/>
    <xdr:sp macro="" textlink="">
      <xdr:nvSpPr>
        <xdr:cNvPr id="178" name="テキスト ボックス 177"/>
        <xdr:cNvSpPr txBox="1"/>
      </xdr:nvSpPr>
      <xdr:spPr>
        <a:xfrm>
          <a:off x="2641111" y="1344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60353</xdr:rowOff>
    </xdr:from>
    <xdr:to>
      <xdr:col>2</xdr:col>
      <xdr:colOff>638175</xdr:colOff>
      <xdr:row>76</xdr:row>
      <xdr:rowOff>146723</xdr:rowOff>
    </xdr:to>
    <xdr:cxnSp macro="">
      <xdr:nvCxnSpPr>
        <xdr:cNvPr id="179" name="直線コネクタ 178"/>
        <xdr:cNvCxnSpPr/>
      </xdr:nvCxnSpPr>
      <xdr:spPr>
        <a:xfrm flipV="1">
          <a:off x="1130300" y="13090553"/>
          <a:ext cx="889000" cy="8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157553</xdr:rowOff>
    </xdr:from>
    <xdr:to>
      <xdr:col>3</xdr:col>
      <xdr:colOff>3175</xdr:colOff>
      <xdr:row>78</xdr:row>
      <xdr:rowOff>87703</xdr:rowOff>
    </xdr:to>
    <xdr:sp macro="" textlink="">
      <xdr:nvSpPr>
        <xdr:cNvPr id="180" name="フローチャート : 判断 179"/>
        <xdr:cNvSpPr/>
      </xdr:nvSpPr>
      <xdr:spPr>
        <a:xfrm>
          <a:off x="1968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78830</xdr:rowOff>
    </xdr:from>
    <xdr:ext cx="534377" cy="259045"/>
    <xdr:sp macro="" textlink="">
      <xdr:nvSpPr>
        <xdr:cNvPr id="181" name="テキスト ボックス 180"/>
        <xdr:cNvSpPr txBox="1"/>
      </xdr:nvSpPr>
      <xdr:spPr>
        <a:xfrm>
          <a:off x="1752111" y="1345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162829</xdr:rowOff>
    </xdr:from>
    <xdr:to>
      <xdr:col>1</xdr:col>
      <xdr:colOff>485775</xdr:colOff>
      <xdr:row>78</xdr:row>
      <xdr:rowOff>92979</xdr:rowOff>
    </xdr:to>
    <xdr:sp macro="" textlink="">
      <xdr:nvSpPr>
        <xdr:cNvPr id="182" name="フローチャート : 判断 181"/>
        <xdr:cNvSpPr/>
      </xdr:nvSpPr>
      <xdr:spPr>
        <a:xfrm>
          <a:off x="1079500" y="1336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84106</xdr:rowOff>
    </xdr:from>
    <xdr:ext cx="534377" cy="259045"/>
    <xdr:sp macro="" textlink="">
      <xdr:nvSpPr>
        <xdr:cNvPr id="183" name="テキスト ボックス 182"/>
        <xdr:cNvSpPr txBox="1"/>
      </xdr:nvSpPr>
      <xdr:spPr>
        <a:xfrm>
          <a:off x="863111" y="134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60809</xdr:rowOff>
    </xdr:from>
    <xdr:to>
      <xdr:col>6</xdr:col>
      <xdr:colOff>561975</xdr:colOff>
      <xdr:row>74</xdr:row>
      <xdr:rowOff>162409</xdr:rowOff>
    </xdr:to>
    <xdr:sp macro="" textlink="">
      <xdr:nvSpPr>
        <xdr:cNvPr id="189" name="円/楕円 188"/>
        <xdr:cNvSpPr/>
      </xdr:nvSpPr>
      <xdr:spPr>
        <a:xfrm>
          <a:off x="4584700" y="127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83686</xdr:rowOff>
    </xdr:from>
    <xdr:ext cx="599010" cy="259045"/>
    <xdr:sp macro="" textlink="">
      <xdr:nvSpPr>
        <xdr:cNvPr id="190" name="維持補修費該当値テキスト"/>
        <xdr:cNvSpPr txBox="1"/>
      </xdr:nvSpPr>
      <xdr:spPr>
        <a:xfrm>
          <a:off x="4686300" y="1259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156,144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144221</xdr:rowOff>
    </xdr:from>
    <xdr:to>
      <xdr:col>5</xdr:col>
      <xdr:colOff>409575</xdr:colOff>
      <xdr:row>76</xdr:row>
      <xdr:rowOff>74371</xdr:rowOff>
    </xdr:to>
    <xdr:sp macro="" textlink="">
      <xdr:nvSpPr>
        <xdr:cNvPr id="191" name="円/楕円 190"/>
        <xdr:cNvSpPr/>
      </xdr:nvSpPr>
      <xdr:spPr>
        <a:xfrm>
          <a:off x="3746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90898</xdr:rowOff>
    </xdr:from>
    <xdr:ext cx="599010" cy="259045"/>
    <xdr:sp macro="" textlink="">
      <xdr:nvSpPr>
        <xdr:cNvPr id="192" name="テキスト ボックス 191"/>
        <xdr:cNvSpPr txBox="1"/>
      </xdr:nvSpPr>
      <xdr:spPr>
        <a:xfrm>
          <a:off x="3497794" y="127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105121</xdr:rowOff>
    </xdr:from>
    <xdr:to>
      <xdr:col>4</xdr:col>
      <xdr:colOff>206375</xdr:colOff>
      <xdr:row>76</xdr:row>
      <xdr:rowOff>35272</xdr:rowOff>
    </xdr:to>
    <xdr:sp macro="" textlink="">
      <xdr:nvSpPr>
        <xdr:cNvPr id="193" name="円/楕円 192"/>
        <xdr:cNvSpPr/>
      </xdr:nvSpPr>
      <xdr:spPr>
        <a:xfrm>
          <a:off x="2857500" y="129638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51798</xdr:rowOff>
    </xdr:from>
    <xdr:ext cx="599010" cy="259045"/>
    <xdr:sp macro="" textlink="">
      <xdr:nvSpPr>
        <xdr:cNvPr id="194" name="テキスト ボックス 193"/>
        <xdr:cNvSpPr txBox="1"/>
      </xdr:nvSpPr>
      <xdr:spPr>
        <a:xfrm>
          <a:off x="2608794" y="127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108,952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9553</xdr:rowOff>
    </xdr:from>
    <xdr:to>
      <xdr:col>3</xdr:col>
      <xdr:colOff>3175</xdr:colOff>
      <xdr:row>76</xdr:row>
      <xdr:rowOff>111153</xdr:rowOff>
    </xdr:to>
    <xdr:sp macro="" textlink="">
      <xdr:nvSpPr>
        <xdr:cNvPr id="195" name="円/楕円 194"/>
        <xdr:cNvSpPr/>
      </xdr:nvSpPr>
      <xdr:spPr>
        <a:xfrm>
          <a:off x="1968500" y="1303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127680</xdr:rowOff>
    </xdr:from>
    <xdr:ext cx="534377" cy="259045"/>
    <xdr:sp macro="" textlink="">
      <xdr:nvSpPr>
        <xdr:cNvPr id="196" name="テキスト ボックス 195"/>
        <xdr:cNvSpPr txBox="1"/>
      </xdr:nvSpPr>
      <xdr:spPr>
        <a:xfrm>
          <a:off x="1752111" y="128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95923</xdr:rowOff>
    </xdr:from>
    <xdr:to>
      <xdr:col>1</xdr:col>
      <xdr:colOff>485775</xdr:colOff>
      <xdr:row>77</xdr:row>
      <xdr:rowOff>26073</xdr:rowOff>
    </xdr:to>
    <xdr:sp macro="" textlink="">
      <xdr:nvSpPr>
        <xdr:cNvPr id="197" name="円/楕円 196"/>
        <xdr:cNvSpPr/>
      </xdr:nvSpPr>
      <xdr:spPr>
        <a:xfrm>
          <a:off x="1079500" y="1312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42600</xdr:rowOff>
    </xdr:from>
    <xdr:ext cx="534377" cy="259045"/>
    <xdr:sp macro="" textlink="">
      <xdr:nvSpPr>
        <xdr:cNvPr id="198" name="テキスト ボックス 197"/>
        <xdr:cNvSpPr txBox="1"/>
      </xdr:nvSpPr>
      <xdr:spPr>
        <a:xfrm>
          <a:off x="863111" y="1290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117304</xdr:rowOff>
    </xdr:from>
    <xdr:to>
      <xdr:col>6</xdr:col>
      <xdr:colOff>511175</xdr:colOff>
      <xdr:row>98</xdr:row>
      <xdr:rowOff>14663</xdr:rowOff>
    </xdr:to>
    <xdr:cxnSp macro="">
      <xdr:nvCxnSpPr>
        <xdr:cNvPr id="227" name="直線コネクタ 226"/>
        <xdr:cNvCxnSpPr/>
      </xdr:nvCxnSpPr>
      <xdr:spPr>
        <a:xfrm flipV="1">
          <a:off x="3797300" y="16747954"/>
          <a:ext cx="8382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163441</xdr:rowOff>
    </xdr:from>
    <xdr:ext cx="534377" cy="259045"/>
    <xdr:sp macro="" textlink="">
      <xdr:nvSpPr>
        <xdr:cNvPr id="228" name="扶助費平均値テキスト"/>
        <xdr:cNvSpPr txBox="1"/>
      </xdr:nvSpPr>
      <xdr:spPr>
        <a:xfrm>
          <a:off x="4686300" y="1627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157676</xdr:rowOff>
    </xdr:from>
    <xdr:to>
      <xdr:col>5</xdr:col>
      <xdr:colOff>358775</xdr:colOff>
      <xdr:row>98</xdr:row>
      <xdr:rowOff>14663</xdr:rowOff>
    </xdr:to>
    <xdr:cxnSp macro="">
      <xdr:nvCxnSpPr>
        <xdr:cNvPr id="230" name="直線コネクタ 229"/>
        <xdr:cNvCxnSpPr/>
      </xdr:nvCxnSpPr>
      <xdr:spPr>
        <a:xfrm>
          <a:off x="2908300" y="16788326"/>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28846</xdr:rowOff>
    </xdr:from>
    <xdr:to>
      <xdr:col>5</xdr:col>
      <xdr:colOff>409575</xdr:colOff>
      <xdr:row>96</xdr:row>
      <xdr:rowOff>130446</xdr:rowOff>
    </xdr:to>
    <xdr:sp macro="" textlink="">
      <xdr:nvSpPr>
        <xdr:cNvPr id="231" name="フローチャート : 判断 230"/>
        <xdr:cNvSpPr/>
      </xdr:nvSpPr>
      <xdr:spPr>
        <a:xfrm>
          <a:off x="3746500" y="1648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146973</xdr:rowOff>
    </xdr:from>
    <xdr:ext cx="534377" cy="259045"/>
    <xdr:sp macro="" textlink="">
      <xdr:nvSpPr>
        <xdr:cNvPr id="232" name="テキスト ボックス 231"/>
        <xdr:cNvSpPr txBox="1"/>
      </xdr:nvSpPr>
      <xdr:spPr>
        <a:xfrm>
          <a:off x="3530111" y="1626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157676</xdr:rowOff>
    </xdr:from>
    <xdr:to>
      <xdr:col>4</xdr:col>
      <xdr:colOff>155575</xdr:colOff>
      <xdr:row>98</xdr:row>
      <xdr:rowOff>24798</xdr:rowOff>
    </xdr:to>
    <xdr:cxnSp macro="">
      <xdr:nvCxnSpPr>
        <xdr:cNvPr id="233" name="直線コネクタ 232"/>
        <xdr:cNvCxnSpPr/>
      </xdr:nvCxnSpPr>
      <xdr:spPr>
        <a:xfrm flipV="1">
          <a:off x="2019300" y="16788326"/>
          <a:ext cx="889000" cy="3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37351</xdr:rowOff>
    </xdr:from>
    <xdr:to>
      <xdr:col>4</xdr:col>
      <xdr:colOff>206375</xdr:colOff>
      <xdr:row>96</xdr:row>
      <xdr:rowOff>138951</xdr:rowOff>
    </xdr:to>
    <xdr:sp macro="" textlink="">
      <xdr:nvSpPr>
        <xdr:cNvPr id="234" name="フローチャート : 判断 233"/>
        <xdr:cNvSpPr/>
      </xdr:nvSpPr>
      <xdr:spPr>
        <a:xfrm>
          <a:off x="2857500" y="1649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155478</xdr:rowOff>
    </xdr:from>
    <xdr:ext cx="534377" cy="259045"/>
    <xdr:sp macro="" textlink="">
      <xdr:nvSpPr>
        <xdr:cNvPr id="235" name="テキスト ボックス 234"/>
        <xdr:cNvSpPr txBox="1"/>
      </xdr:nvSpPr>
      <xdr:spPr>
        <a:xfrm>
          <a:off x="2641111" y="1627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5009</xdr:rowOff>
    </xdr:from>
    <xdr:to>
      <xdr:col>2</xdr:col>
      <xdr:colOff>638175</xdr:colOff>
      <xdr:row>98</xdr:row>
      <xdr:rowOff>24798</xdr:rowOff>
    </xdr:to>
    <xdr:cxnSp macro="">
      <xdr:nvCxnSpPr>
        <xdr:cNvPr id="236" name="直線コネクタ 235"/>
        <xdr:cNvCxnSpPr/>
      </xdr:nvCxnSpPr>
      <xdr:spPr>
        <a:xfrm>
          <a:off x="1130300" y="16807109"/>
          <a:ext cx="889000" cy="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84373</xdr:rowOff>
    </xdr:from>
    <xdr:to>
      <xdr:col>3</xdr:col>
      <xdr:colOff>3175</xdr:colOff>
      <xdr:row>97</xdr:row>
      <xdr:rowOff>14523</xdr:rowOff>
    </xdr:to>
    <xdr:sp macro="" textlink="">
      <xdr:nvSpPr>
        <xdr:cNvPr id="237" name="フローチャート : 判断 236"/>
        <xdr:cNvSpPr/>
      </xdr:nvSpPr>
      <xdr:spPr>
        <a:xfrm>
          <a:off x="1968500" y="165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31050</xdr:rowOff>
    </xdr:from>
    <xdr:ext cx="534377" cy="259045"/>
    <xdr:sp macro="" textlink="">
      <xdr:nvSpPr>
        <xdr:cNvPr id="238" name="テキスト ボックス 237"/>
        <xdr:cNvSpPr txBox="1"/>
      </xdr:nvSpPr>
      <xdr:spPr>
        <a:xfrm>
          <a:off x="1752111" y="1631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78880</xdr:rowOff>
    </xdr:from>
    <xdr:to>
      <xdr:col>1</xdr:col>
      <xdr:colOff>485775</xdr:colOff>
      <xdr:row>97</xdr:row>
      <xdr:rowOff>9030</xdr:rowOff>
    </xdr:to>
    <xdr:sp macro="" textlink="">
      <xdr:nvSpPr>
        <xdr:cNvPr id="239" name="フローチャート : 判断 238"/>
        <xdr:cNvSpPr/>
      </xdr:nvSpPr>
      <xdr:spPr>
        <a:xfrm>
          <a:off x="1079500" y="165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25557</xdr:rowOff>
    </xdr:from>
    <xdr:ext cx="534377" cy="259045"/>
    <xdr:sp macro="" textlink="">
      <xdr:nvSpPr>
        <xdr:cNvPr id="240" name="テキスト ボックス 239"/>
        <xdr:cNvSpPr txBox="1"/>
      </xdr:nvSpPr>
      <xdr:spPr>
        <a:xfrm>
          <a:off x="863111" y="1631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66504</xdr:rowOff>
    </xdr:from>
    <xdr:to>
      <xdr:col>6</xdr:col>
      <xdr:colOff>561975</xdr:colOff>
      <xdr:row>97</xdr:row>
      <xdr:rowOff>168104</xdr:rowOff>
    </xdr:to>
    <xdr:sp macro="" textlink="">
      <xdr:nvSpPr>
        <xdr:cNvPr id="246" name="円/楕円 245"/>
        <xdr:cNvSpPr/>
      </xdr:nvSpPr>
      <xdr:spPr>
        <a:xfrm>
          <a:off x="4584700" y="166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152881</xdr:rowOff>
    </xdr:from>
    <xdr:ext cx="534377" cy="259045"/>
    <xdr:sp macro="" textlink="">
      <xdr:nvSpPr>
        <xdr:cNvPr id="247" name="扶助費該当値テキスト"/>
        <xdr:cNvSpPr txBox="1"/>
      </xdr:nvSpPr>
      <xdr:spPr>
        <a:xfrm>
          <a:off x="4686300" y="166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135313</xdr:rowOff>
    </xdr:from>
    <xdr:to>
      <xdr:col>5</xdr:col>
      <xdr:colOff>409575</xdr:colOff>
      <xdr:row>98</xdr:row>
      <xdr:rowOff>65463</xdr:rowOff>
    </xdr:to>
    <xdr:sp macro="" textlink="">
      <xdr:nvSpPr>
        <xdr:cNvPr id="248" name="円/楕円 247"/>
        <xdr:cNvSpPr/>
      </xdr:nvSpPr>
      <xdr:spPr>
        <a:xfrm>
          <a:off x="3746500" y="167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56590</xdr:rowOff>
    </xdr:from>
    <xdr:ext cx="534377" cy="259045"/>
    <xdr:sp macro="" textlink="">
      <xdr:nvSpPr>
        <xdr:cNvPr id="249" name="テキスト ボックス 248"/>
        <xdr:cNvSpPr txBox="1"/>
      </xdr:nvSpPr>
      <xdr:spPr>
        <a:xfrm>
          <a:off x="3530111" y="168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106876</xdr:rowOff>
    </xdr:from>
    <xdr:to>
      <xdr:col>4</xdr:col>
      <xdr:colOff>206375</xdr:colOff>
      <xdr:row>98</xdr:row>
      <xdr:rowOff>37026</xdr:rowOff>
    </xdr:to>
    <xdr:sp macro="" textlink="">
      <xdr:nvSpPr>
        <xdr:cNvPr id="250" name="円/楕円 249"/>
        <xdr:cNvSpPr/>
      </xdr:nvSpPr>
      <xdr:spPr>
        <a:xfrm>
          <a:off x="2857500" y="167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28153</xdr:rowOff>
    </xdr:from>
    <xdr:ext cx="534377" cy="259045"/>
    <xdr:sp macro="" textlink="">
      <xdr:nvSpPr>
        <xdr:cNvPr id="251" name="テキスト ボックス 250"/>
        <xdr:cNvSpPr txBox="1"/>
      </xdr:nvSpPr>
      <xdr:spPr>
        <a:xfrm>
          <a:off x="2641111" y="168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145448</xdr:rowOff>
    </xdr:from>
    <xdr:to>
      <xdr:col>3</xdr:col>
      <xdr:colOff>3175</xdr:colOff>
      <xdr:row>98</xdr:row>
      <xdr:rowOff>75598</xdr:rowOff>
    </xdr:to>
    <xdr:sp macro="" textlink="">
      <xdr:nvSpPr>
        <xdr:cNvPr id="252" name="円/楕円 251"/>
        <xdr:cNvSpPr/>
      </xdr:nvSpPr>
      <xdr:spPr>
        <a:xfrm>
          <a:off x="1968500" y="167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66725</xdr:rowOff>
    </xdr:from>
    <xdr:ext cx="534377" cy="259045"/>
    <xdr:sp macro="" textlink="">
      <xdr:nvSpPr>
        <xdr:cNvPr id="253" name="テキスト ボックス 252"/>
        <xdr:cNvSpPr txBox="1"/>
      </xdr:nvSpPr>
      <xdr:spPr>
        <a:xfrm>
          <a:off x="1752111" y="168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125659</xdr:rowOff>
    </xdr:from>
    <xdr:to>
      <xdr:col>1</xdr:col>
      <xdr:colOff>485775</xdr:colOff>
      <xdr:row>98</xdr:row>
      <xdr:rowOff>55809</xdr:rowOff>
    </xdr:to>
    <xdr:sp macro="" textlink="">
      <xdr:nvSpPr>
        <xdr:cNvPr id="254" name="円/楕円 253"/>
        <xdr:cNvSpPr/>
      </xdr:nvSpPr>
      <xdr:spPr>
        <a:xfrm>
          <a:off x="1079500" y="167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46936</xdr:rowOff>
    </xdr:from>
    <xdr:ext cx="534377" cy="259045"/>
    <xdr:sp macro="" textlink="">
      <xdr:nvSpPr>
        <xdr:cNvPr id="255" name="テキスト ボックス 254"/>
        <xdr:cNvSpPr txBox="1"/>
      </xdr:nvSpPr>
      <xdr:spPr>
        <a:xfrm>
          <a:off x="863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6" name="直線コネクタ 26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7" name="テキスト ボックス 26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8" name="直線コネクタ 26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9" name="テキスト ボックス 26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0" name="直線コネクタ 26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1" name="テキスト ボックス 27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2" name="直線コネクタ 27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3" name="テキスト ボックス 27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4" name="直線コネクタ 27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5" name="テキスト ボックス 27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8134</xdr:rowOff>
    </xdr:from>
    <xdr:to>
      <xdr:col>15</xdr:col>
      <xdr:colOff>180340</xdr:colOff>
      <xdr:row>38</xdr:row>
      <xdr:rowOff>42074</xdr:rowOff>
    </xdr:to>
    <xdr:cxnSp macro="">
      <xdr:nvCxnSpPr>
        <xdr:cNvPr id="277" name="直線コネクタ 276"/>
        <xdr:cNvCxnSpPr/>
      </xdr:nvCxnSpPr>
      <xdr:spPr>
        <a:xfrm flipV="1">
          <a:off x="10475595" y="5494534"/>
          <a:ext cx="1270" cy="1062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45901</xdr:rowOff>
    </xdr:from>
    <xdr:ext cx="534377" cy="259045"/>
    <xdr:sp macro="" textlink="">
      <xdr:nvSpPr>
        <xdr:cNvPr id="278" name="補助費等最小値テキスト"/>
        <xdr:cNvSpPr txBox="1"/>
      </xdr:nvSpPr>
      <xdr:spPr>
        <a:xfrm>
          <a:off x="10528300" y="656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42074</xdr:rowOff>
    </xdr:from>
    <xdr:to>
      <xdr:col>15</xdr:col>
      <xdr:colOff>269875</xdr:colOff>
      <xdr:row>38</xdr:row>
      <xdr:rowOff>42074</xdr:rowOff>
    </xdr:to>
    <xdr:cxnSp macro="">
      <xdr:nvCxnSpPr>
        <xdr:cNvPr id="279" name="直線コネクタ 278"/>
        <xdr:cNvCxnSpPr/>
      </xdr:nvCxnSpPr>
      <xdr:spPr>
        <a:xfrm>
          <a:off x="10388600" y="655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126261</xdr:rowOff>
    </xdr:from>
    <xdr:ext cx="599010" cy="259045"/>
    <xdr:sp macro="" textlink="">
      <xdr:nvSpPr>
        <xdr:cNvPr id="280" name="補助費等最大値テキスト"/>
        <xdr:cNvSpPr txBox="1"/>
      </xdr:nvSpPr>
      <xdr:spPr>
        <a:xfrm>
          <a:off x="10528300" y="526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32</xdr:row>
      <xdr:rowOff>8134</xdr:rowOff>
    </xdr:from>
    <xdr:to>
      <xdr:col>15</xdr:col>
      <xdr:colOff>269875</xdr:colOff>
      <xdr:row>32</xdr:row>
      <xdr:rowOff>8134</xdr:rowOff>
    </xdr:to>
    <xdr:cxnSp macro="">
      <xdr:nvCxnSpPr>
        <xdr:cNvPr id="281" name="直線コネクタ 280"/>
        <xdr:cNvCxnSpPr/>
      </xdr:nvCxnSpPr>
      <xdr:spPr>
        <a:xfrm>
          <a:off x="10388600" y="549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21758</xdr:rowOff>
    </xdr:from>
    <xdr:to>
      <xdr:col>15</xdr:col>
      <xdr:colOff>180975</xdr:colOff>
      <xdr:row>33</xdr:row>
      <xdr:rowOff>124441</xdr:rowOff>
    </xdr:to>
    <xdr:cxnSp macro="">
      <xdr:nvCxnSpPr>
        <xdr:cNvPr id="282" name="直線コネクタ 281"/>
        <xdr:cNvCxnSpPr/>
      </xdr:nvCxnSpPr>
      <xdr:spPr>
        <a:xfrm>
          <a:off x="9639300" y="5165258"/>
          <a:ext cx="838200" cy="6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1440</xdr:rowOff>
    </xdr:from>
    <xdr:ext cx="599010" cy="259045"/>
    <xdr:sp macro="" textlink="">
      <xdr:nvSpPr>
        <xdr:cNvPr id="283" name="補助費等平均値テキスト"/>
        <xdr:cNvSpPr txBox="1"/>
      </xdr:nvSpPr>
      <xdr:spPr>
        <a:xfrm>
          <a:off x="10528300" y="617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23013</xdr:rowOff>
    </xdr:from>
    <xdr:to>
      <xdr:col>15</xdr:col>
      <xdr:colOff>231775</xdr:colOff>
      <xdr:row>36</xdr:row>
      <xdr:rowOff>124613</xdr:rowOff>
    </xdr:to>
    <xdr:sp macro="" textlink="">
      <xdr:nvSpPr>
        <xdr:cNvPr id="284" name="フローチャート : 判断 283"/>
        <xdr:cNvSpPr/>
      </xdr:nvSpPr>
      <xdr:spPr>
        <a:xfrm>
          <a:off x="10426700" y="619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21758</xdr:rowOff>
    </xdr:from>
    <xdr:to>
      <xdr:col>14</xdr:col>
      <xdr:colOff>28575</xdr:colOff>
      <xdr:row>33</xdr:row>
      <xdr:rowOff>91977</xdr:rowOff>
    </xdr:to>
    <xdr:cxnSp macro="">
      <xdr:nvCxnSpPr>
        <xdr:cNvPr id="285" name="直線コネクタ 284"/>
        <xdr:cNvCxnSpPr/>
      </xdr:nvCxnSpPr>
      <xdr:spPr>
        <a:xfrm flipV="1">
          <a:off x="8750300" y="5165258"/>
          <a:ext cx="889000" cy="58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30504</xdr:rowOff>
    </xdr:from>
    <xdr:to>
      <xdr:col>14</xdr:col>
      <xdr:colOff>79375</xdr:colOff>
      <xdr:row>36</xdr:row>
      <xdr:rowOff>132104</xdr:rowOff>
    </xdr:to>
    <xdr:sp macro="" textlink="">
      <xdr:nvSpPr>
        <xdr:cNvPr id="286" name="フローチャート : 判断 285"/>
        <xdr:cNvSpPr/>
      </xdr:nvSpPr>
      <xdr:spPr>
        <a:xfrm>
          <a:off x="9588500" y="620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123231</xdr:rowOff>
    </xdr:from>
    <xdr:ext cx="599010" cy="259045"/>
    <xdr:sp macro="" textlink="">
      <xdr:nvSpPr>
        <xdr:cNvPr id="287" name="テキスト ボックス 286"/>
        <xdr:cNvSpPr txBox="1"/>
      </xdr:nvSpPr>
      <xdr:spPr>
        <a:xfrm>
          <a:off x="9339794" y="629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91977</xdr:rowOff>
    </xdr:from>
    <xdr:to>
      <xdr:col>12</xdr:col>
      <xdr:colOff>511175</xdr:colOff>
      <xdr:row>35</xdr:row>
      <xdr:rowOff>167041</xdr:rowOff>
    </xdr:to>
    <xdr:cxnSp macro="">
      <xdr:nvCxnSpPr>
        <xdr:cNvPr id="288" name="直線コネクタ 287"/>
        <xdr:cNvCxnSpPr/>
      </xdr:nvCxnSpPr>
      <xdr:spPr>
        <a:xfrm flipV="1">
          <a:off x="7861300" y="5749827"/>
          <a:ext cx="889000" cy="4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44227</xdr:rowOff>
    </xdr:from>
    <xdr:to>
      <xdr:col>12</xdr:col>
      <xdr:colOff>561975</xdr:colOff>
      <xdr:row>36</xdr:row>
      <xdr:rowOff>145827</xdr:rowOff>
    </xdr:to>
    <xdr:sp macro="" textlink="">
      <xdr:nvSpPr>
        <xdr:cNvPr id="289" name="フローチャート : 判断 288"/>
        <xdr:cNvSpPr/>
      </xdr:nvSpPr>
      <xdr:spPr>
        <a:xfrm>
          <a:off x="8699500" y="621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136954</xdr:rowOff>
    </xdr:from>
    <xdr:ext cx="599010" cy="259045"/>
    <xdr:sp macro="" textlink="">
      <xdr:nvSpPr>
        <xdr:cNvPr id="290" name="テキスト ボックス 289"/>
        <xdr:cNvSpPr txBox="1"/>
      </xdr:nvSpPr>
      <xdr:spPr>
        <a:xfrm>
          <a:off x="8450794" y="630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167041</xdr:rowOff>
    </xdr:from>
    <xdr:to>
      <xdr:col>11</xdr:col>
      <xdr:colOff>307975</xdr:colOff>
      <xdr:row>36</xdr:row>
      <xdr:rowOff>123582</xdr:rowOff>
    </xdr:to>
    <xdr:cxnSp macro="">
      <xdr:nvCxnSpPr>
        <xdr:cNvPr id="291" name="直線コネクタ 290"/>
        <xdr:cNvCxnSpPr/>
      </xdr:nvCxnSpPr>
      <xdr:spPr>
        <a:xfrm flipV="1">
          <a:off x="6972300" y="6167791"/>
          <a:ext cx="889000" cy="1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71024</xdr:rowOff>
    </xdr:from>
    <xdr:to>
      <xdr:col>11</xdr:col>
      <xdr:colOff>358775</xdr:colOff>
      <xdr:row>37</xdr:row>
      <xdr:rowOff>1174</xdr:rowOff>
    </xdr:to>
    <xdr:sp macro="" textlink="">
      <xdr:nvSpPr>
        <xdr:cNvPr id="292" name="フローチャート : 判断 291"/>
        <xdr:cNvSpPr/>
      </xdr:nvSpPr>
      <xdr:spPr>
        <a:xfrm>
          <a:off x="7810500" y="624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163751</xdr:rowOff>
    </xdr:from>
    <xdr:ext cx="599010" cy="259045"/>
    <xdr:sp macro="" textlink="">
      <xdr:nvSpPr>
        <xdr:cNvPr id="293" name="テキスト ボックス 292"/>
        <xdr:cNvSpPr txBox="1"/>
      </xdr:nvSpPr>
      <xdr:spPr>
        <a:xfrm>
          <a:off x="7561794" y="6335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90667</xdr:rowOff>
    </xdr:from>
    <xdr:to>
      <xdr:col>10</xdr:col>
      <xdr:colOff>155575</xdr:colOff>
      <xdr:row>37</xdr:row>
      <xdr:rowOff>20817</xdr:rowOff>
    </xdr:to>
    <xdr:sp macro="" textlink="">
      <xdr:nvSpPr>
        <xdr:cNvPr id="294" name="フローチャート : 判断 293"/>
        <xdr:cNvSpPr/>
      </xdr:nvSpPr>
      <xdr:spPr>
        <a:xfrm>
          <a:off x="6921500" y="626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11944</xdr:rowOff>
    </xdr:from>
    <xdr:ext cx="599010" cy="259045"/>
    <xdr:sp macro="" textlink="">
      <xdr:nvSpPr>
        <xdr:cNvPr id="295" name="テキスト ボックス 294"/>
        <xdr:cNvSpPr txBox="1"/>
      </xdr:nvSpPr>
      <xdr:spPr>
        <a:xfrm>
          <a:off x="6672794" y="635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6" name="テキスト ボックス 29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7" name="テキスト ボックス 29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8" name="テキスト ボックス 29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9" name="テキスト ボックス 29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0" name="テキスト ボックス 29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73641</xdr:rowOff>
    </xdr:from>
    <xdr:to>
      <xdr:col>15</xdr:col>
      <xdr:colOff>231775</xdr:colOff>
      <xdr:row>34</xdr:row>
      <xdr:rowOff>3791</xdr:rowOff>
    </xdr:to>
    <xdr:sp macro="" textlink="">
      <xdr:nvSpPr>
        <xdr:cNvPr id="301" name="円/楕円 300"/>
        <xdr:cNvSpPr/>
      </xdr:nvSpPr>
      <xdr:spPr>
        <a:xfrm>
          <a:off x="10426700" y="573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96518</xdr:rowOff>
    </xdr:from>
    <xdr:ext cx="599010" cy="259045"/>
    <xdr:sp macro="" textlink="">
      <xdr:nvSpPr>
        <xdr:cNvPr id="302" name="補助費等該当値テキスト"/>
        <xdr:cNvSpPr txBox="1"/>
      </xdr:nvSpPr>
      <xdr:spPr>
        <a:xfrm>
          <a:off x="10528300" y="558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381,675</a:t>
          </a:r>
          <a:endParaRPr kumimoji="1" lang="ja-JP" altLang="en-US" sz="1000" b="1">
            <a:solidFill>
              <a:srgbClr val="FF0000"/>
            </a:solidFill>
            <a:latin typeface="ＭＳ Ｐゴシック"/>
          </a:endParaRPr>
        </a:p>
      </xdr:txBody>
    </xdr:sp>
    <xdr:clientData/>
  </xdr:oneCellAnchor>
  <xdr:twoCellAnchor>
    <xdr:from>
      <xdr:col>13</xdr:col>
      <xdr:colOff>663575</xdr:colOff>
      <xdr:row>29</xdr:row>
      <xdr:rowOff>142408</xdr:rowOff>
    </xdr:from>
    <xdr:to>
      <xdr:col>14</xdr:col>
      <xdr:colOff>79375</xdr:colOff>
      <xdr:row>30</xdr:row>
      <xdr:rowOff>72558</xdr:rowOff>
    </xdr:to>
    <xdr:sp macro="" textlink="">
      <xdr:nvSpPr>
        <xdr:cNvPr id="303" name="円/楕円 302"/>
        <xdr:cNvSpPr/>
      </xdr:nvSpPr>
      <xdr:spPr>
        <a:xfrm>
          <a:off x="9588500" y="51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28</xdr:row>
      <xdr:rowOff>89085</xdr:rowOff>
    </xdr:from>
    <xdr:ext cx="599010" cy="259045"/>
    <xdr:sp macro="" textlink="">
      <xdr:nvSpPr>
        <xdr:cNvPr id="304" name="テキスト ボックス 303"/>
        <xdr:cNvSpPr txBox="1"/>
      </xdr:nvSpPr>
      <xdr:spPr>
        <a:xfrm>
          <a:off x="9339794" y="488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651,593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41177</xdr:rowOff>
    </xdr:from>
    <xdr:to>
      <xdr:col>12</xdr:col>
      <xdr:colOff>561975</xdr:colOff>
      <xdr:row>33</xdr:row>
      <xdr:rowOff>142777</xdr:rowOff>
    </xdr:to>
    <xdr:sp macro="" textlink="">
      <xdr:nvSpPr>
        <xdr:cNvPr id="305" name="円/楕円 304"/>
        <xdr:cNvSpPr/>
      </xdr:nvSpPr>
      <xdr:spPr>
        <a:xfrm>
          <a:off x="8699500" y="569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159304</xdr:rowOff>
    </xdr:from>
    <xdr:ext cx="599010" cy="259045"/>
    <xdr:sp macro="" textlink="">
      <xdr:nvSpPr>
        <xdr:cNvPr id="306" name="テキスト ボックス 305"/>
        <xdr:cNvSpPr txBox="1"/>
      </xdr:nvSpPr>
      <xdr:spPr>
        <a:xfrm>
          <a:off x="8450794" y="547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116241</xdr:rowOff>
    </xdr:from>
    <xdr:to>
      <xdr:col>11</xdr:col>
      <xdr:colOff>358775</xdr:colOff>
      <xdr:row>36</xdr:row>
      <xdr:rowOff>46391</xdr:rowOff>
    </xdr:to>
    <xdr:sp macro="" textlink="">
      <xdr:nvSpPr>
        <xdr:cNvPr id="307" name="円/楕円 306"/>
        <xdr:cNvSpPr/>
      </xdr:nvSpPr>
      <xdr:spPr>
        <a:xfrm>
          <a:off x="7810500" y="61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62918</xdr:rowOff>
    </xdr:from>
    <xdr:ext cx="599010" cy="259045"/>
    <xdr:sp macro="" textlink="">
      <xdr:nvSpPr>
        <xdr:cNvPr id="308" name="テキスト ボックス 307"/>
        <xdr:cNvSpPr txBox="1"/>
      </xdr:nvSpPr>
      <xdr:spPr>
        <a:xfrm>
          <a:off x="7561794" y="589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213,040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72782</xdr:rowOff>
    </xdr:from>
    <xdr:to>
      <xdr:col>10</xdr:col>
      <xdr:colOff>155575</xdr:colOff>
      <xdr:row>37</xdr:row>
      <xdr:rowOff>2932</xdr:rowOff>
    </xdr:to>
    <xdr:sp macro="" textlink="">
      <xdr:nvSpPr>
        <xdr:cNvPr id="309" name="円/楕円 308"/>
        <xdr:cNvSpPr/>
      </xdr:nvSpPr>
      <xdr:spPr>
        <a:xfrm>
          <a:off x="6921500" y="62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19459</xdr:rowOff>
    </xdr:from>
    <xdr:ext cx="599010" cy="259045"/>
    <xdr:sp macro="" textlink="">
      <xdr:nvSpPr>
        <xdr:cNvPr id="310" name="テキスト ボックス 309"/>
        <xdr:cNvSpPr txBox="1"/>
      </xdr:nvSpPr>
      <xdr:spPr>
        <a:xfrm>
          <a:off x="6672794" y="602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2" name="テキスト ボックス 32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4" name="テキスト ボックス 323"/>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28" name="テキスト ボックス 32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0" name="テキスト ボックス 32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4" name="直線コネクタ 333"/>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5"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36" name="直線コネクタ 335"/>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37"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38" name="直線コネクタ 337"/>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6879</xdr:rowOff>
    </xdr:from>
    <xdr:to>
      <xdr:col>15</xdr:col>
      <xdr:colOff>180975</xdr:colOff>
      <xdr:row>57</xdr:row>
      <xdr:rowOff>150772</xdr:rowOff>
    </xdr:to>
    <xdr:cxnSp macro="">
      <xdr:nvCxnSpPr>
        <xdr:cNvPr id="339" name="直線コネクタ 338"/>
        <xdr:cNvCxnSpPr/>
      </xdr:nvCxnSpPr>
      <xdr:spPr>
        <a:xfrm>
          <a:off x="9639300" y="9608079"/>
          <a:ext cx="838200" cy="3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25302</xdr:rowOff>
    </xdr:from>
    <xdr:ext cx="599010" cy="259045"/>
    <xdr:sp macro="" textlink="">
      <xdr:nvSpPr>
        <xdr:cNvPr id="340" name="普通建設事業費平均値テキスト"/>
        <xdr:cNvSpPr txBox="1"/>
      </xdr:nvSpPr>
      <xdr:spPr>
        <a:xfrm>
          <a:off x="10528300" y="9969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1" name="フローチャート : 判断 340"/>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6879</xdr:rowOff>
    </xdr:from>
    <xdr:to>
      <xdr:col>14</xdr:col>
      <xdr:colOff>28575</xdr:colOff>
      <xdr:row>56</xdr:row>
      <xdr:rowOff>120066</xdr:rowOff>
    </xdr:to>
    <xdr:cxnSp macro="">
      <xdr:nvCxnSpPr>
        <xdr:cNvPr id="342" name="直線コネクタ 341"/>
        <xdr:cNvCxnSpPr/>
      </xdr:nvCxnSpPr>
      <xdr:spPr>
        <a:xfrm flipV="1">
          <a:off x="8750300" y="9608079"/>
          <a:ext cx="889000" cy="1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43" name="フローチャート : 判断 342"/>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44" name="テキスト ボックス 343"/>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120066</xdr:rowOff>
    </xdr:from>
    <xdr:to>
      <xdr:col>12</xdr:col>
      <xdr:colOff>511175</xdr:colOff>
      <xdr:row>57</xdr:row>
      <xdr:rowOff>65368</xdr:rowOff>
    </xdr:to>
    <xdr:cxnSp macro="">
      <xdr:nvCxnSpPr>
        <xdr:cNvPr id="345" name="直線コネクタ 344"/>
        <xdr:cNvCxnSpPr/>
      </xdr:nvCxnSpPr>
      <xdr:spPr>
        <a:xfrm flipV="1">
          <a:off x="7861300" y="9721266"/>
          <a:ext cx="889000" cy="1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46" name="フローチャート : 判断 345"/>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130949</xdr:rowOff>
    </xdr:from>
    <xdr:ext cx="599010" cy="259045"/>
    <xdr:sp macro="" textlink="">
      <xdr:nvSpPr>
        <xdr:cNvPr id="347" name="テキスト ボックス 346"/>
        <xdr:cNvSpPr txBox="1"/>
      </xdr:nvSpPr>
      <xdr:spPr>
        <a:xfrm>
          <a:off x="8450794" y="1007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65368</xdr:rowOff>
    </xdr:from>
    <xdr:to>
      <xdr:col>11</xdr:col>
      <xdr:colOff>307975</xdr:colOff>
      <xdr:row>57</xdr:row>
      <xdr:rowOff>122775</xdr:rowOff>
    </xdr:to>
    <xdr:cxnSp macro="">
      <xdr:nvCxnSpPr>
        <xdr:cNvPr id="348" name="直線コネクタ 347"/>
        <xdr:cNvCxnSpPr/>
      </xdr:nvCxnSpPr>
      <xdr:spPr>
        <a:xfrm flipV="1">
          <a:off x="6972300" y="9838018"/>
          <a:ext cx="889000" cy="5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49" name="フローチャート : 判断 348"/>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137305</xdr:rowOff>
    </xdr:from>
    <xdr:ext cx="599010" cy="259045"/>
    <xdr:sp macro="" textlink="">
      <xdr:nvSpPr>
        <xdr:cNvPr id="350" name="テキスト ボックス 349"/>
        <xdr:cNvSpPr txBox="1"/>
      </xdr:nvSpPr>
      <xdr:spPr>
        <a:xfrm>
          <a:off x="7561794" y="1008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51" name="フローチャート : 判断 350"/>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52" name="テキスト ボックス 351"/>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99972</xdr:rowOff>
    </xdr:from>
    <xdr:to>
      <xdr:col>15</xdr:col>
      <xdr:colOff>231775</xdr:colOff>
      <xdr:row>58</xdr:row>
      <xdr:rowOff>30122</xdr:rowOff>
    </xdr:to>
    <xdr:sp macro="" textlink="">
      <xdr:nvSpPr>
        <xdr:cNvPr id="358" name="円/楕円 357"/>
        <xdr:cNvSpPr/>
      </xdr:nvSpPr>
      <xdr:spPr>
        <a:xfrm>
          <a:off x="10426700" y="9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122849</xdr:rowOff>
    </xdr:from>
    <xdr:ext cx="599010" cy="259045"/>
    <xdr:sp macro="" textlink="">
      <xdr:nvSpPr>
        <xdr:cNvPr id="359" name="普通建設事業費該当値テキスト"/>
        <xdr:cNvSpPr txBox="1"/>
      </xdr:nvSpPr>
      <xdr:spPr>
        <a:xfrm>
          <a:off x="10528300" y="972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620,940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127529</xdr:rowOff>
    </xdr:from>
    <xdr:to>
      <xdr:col>14</xdr:col>
      <xdr:colOff>79375</xdr:colOff>
      <xdr:row>56</xdr:row>
      <xdr:rowOff>57679</xdr:rowOff>
    </xdr:to>
    <xdr:sp macro="" textlink="">
      <xdr:nvSpPr>
        <xdr:cNvPr id="360" name="円/楕円 359"/>
        <xdr:cNvSpPr/>
      </xdr:nvSpPr>
      <xdr:spPr>
        <a:xfrm>
          <a:off x="9588500" y="95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54</xdr:row>
      <xdr:rowOff>74206</xdr:rowOff>
    </xdr:from>
    <xdr:ext cx="690189" cy="259045"/>
    <xdr:sp macro="" textlink="">
      <xdr:nvSpPr>
        <xdr:cNvPr id="361" name="テキスト ボックス 360"/>
        <xdr:cNvSpPr txBox="1"/>
      </xdr:nvSpPr>
      <xdr:spPr>
        <a:xfrm>
          <a:off x="9294204" y="93325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1,448,613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69266</xdr:rowOff>
    </xdr:from>
    <xdr:to>
      <xdr:col>12</xdr:col>
      <xdr:colOff>561975</xdr:colOff>
      <xdr:row>56</xdr:row>
      <xdr:rowOff>170866</xdr:rowOff>
    </xdr:to>
    <xdr:sp macro="" textlink="">
      <xdr:nvSpPr>
        <xdr:cNvPr id="362" name="円/楕円 361"/>
        <xdr:cNvSpPr/>
      </xdr:nvSpPr>
      <xdr:spPr>
        <a:xfrm>
          <a:off x="8699500" y="96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55</xdr:row>
      <xdr:rowOff>15943</xdr:rowOff>
    </xdr:from>
    <xdr:ext cx="690189" cy="259045"/>
    <xdr:sp macro="" textlink="">
      <xdr:nvSpPr>
        <xdr:cNvPr id="363" name="テキスト ボックス 362"/>
        <xdr:cNvSpPr txBox="1"/>
      </xdr:nvSpPr>
      <xdr:spPr>
        <a:xfrm>
          <a:off x="8405204" y="9445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1,151,532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14568</xdr:rowOff>
    </xdr:from>
    <xdr:to>
      <xdr:col>11</xdr:col>
      <xdr:colOff>358775</xdr:colOff>
      <xdr:row>57</xdr:row>
      <xdr:rowOff>116168</xdr:rowOff>
    </xdr:to>
    <xdr:sp macro="" textlink="">
      <xdr:nvSpPr>
        <xdr:cNvPr id="364" name="円/楕円 363"/>
        <xdr:cNvSpPr/>
      </xdr:nvSpPr>
      <xdr:spPr>
        <a:xfrm>
          <a:off x="7810500" y="97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132695</xdr:rowOff>
    </xdr:from>
    <xdr:ext cx="599010" cy="259045"/>
    <xdr:sp macro="" textlink="">
      <xdr:nvSpPr>
        <xdr:cNvPr id="365" name="テキスト ボックス 364"/>
        <xdr:cNvSpPr txBox="1"/>
      </xdr:nvSpPr>
      <xdr:spPr>
        <a:xfrm>
          <a:off x="7561794" y="956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845,096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71975</xdr:rowOff>
    </xdr:from>
    <xdr:to>
      <xdr:col>10</xdr:col>
      <xdr:colOff>155575</xdr:colOff>
      <xdr:row>58</xdr:row>
      <xdr:rowOff>2125</xdr:rowOff>
    </xdr:to>
    <xdr:sp macro="" textlink="">
      <xdr:nvSpPr>
        <xdr:cNvPr id="366" name="円/楕円 365"/>
        <xdr:cNvSpPr/>
      </xdr:nvSpPr>
      <xdr:spPr>
        <a:xfrm>
          <a:off x="6921500" y="98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18652</xdr:rowOff>
    </xdr:from>
    <xdr:ext cx="599010" cy="259045"/>
    <xdr:sp macro="" textlink="">
      <xdr:nvSpPr>
        <xdr:cNvPr id="367" name="テキスト ボックス 366"/>
        <xdr:cNvSpPr txBox="1"/>
      </xdr:nvSpPr>
      <xdr:spPr>
        <a:xfrm>
          <a:off x="6672794" y="96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694,422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1" name="テキスト ボックス 380"/>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3" name="テキスト ボックス 38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5" name="テキスト ボックス 38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89" name="直線コネクタ 388"/>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1" name="直線コネクタ 39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2"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3" name="直線コネクタ 392"/>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101567</xdr:rowOff>
    </xdr:from>
    <xdr:to>
      <xdr:col>15</xdr:col>
      <xdr:colOff>180975</xdr:colOff>
      <xdr:row>77</xdr:row>
      <xdr:rowOff>119662</xdr:rowOff>
    </xdr:to>
    <xdr:cxnSp macro="">
      <xdr:nvCxnSpPr>
        <xdr:cNvPr id="394" name="直線コネクタ 393"/>
        <xdr:cNvCxnSpPr/>
      </xdr:nvCxnSpPr>
      <xdr:spPr>
        <a:xfrm>
          <a:off x="9639300" y="12960317"/>
          <a:ext cx="838200" cy="36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5"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396" name="フローチャート : 判断 395"/>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101567</xdr:rowOff>
    </xdr:from>
    <xdr:to>
      <xdr:col>14</xdr:col>
      <xdr:colOff>28575</xdr:colOff>
      <xdr:row>77</xdr:row>
      <xdr:rowOff>13756</xdr:rowOff>
    </xdr:to>
    <xdr:cxnSp macro="">
      <xdr:nvCxnSpPr>
        <xdr:cNvPr id="397" name="直線コネクタ 396"/>
        <xdr:cNvCxnSpPr/>
      </xdr:nvCxnSpPr>
      <xdr:spPr>
        <a:xfrm flipV="1">
          <a:off x="8750300" y="12960317"/>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35658</xdr:rowOff>
    </xdr:from>
    <xdr:to>
      <xdr:col>14</xdr:col>
      <xdr:colOff>79375</xdr:colOff>
      <xdr:row>78</xdr:row>
      <xdr:rowOff>137258</xdr:rowOff>
    </xdr:to>
    <xdr:sp macro="" textlink="">
      <xdr:nvSpPr>
        <xdr:cNvPr id="398" name="フローチャート : 判断 397"/>
        <xdr:cNvSpPr/>
      </xdr:nvSpPr>
      <xdr:spPr>
        <a:xfrm>
          <a:off x="9588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128385</xdr:rowOff>
    </xdr:from>
    <xdr:ext cx="599010" cy="259045"/>
    <xdr:sp macro="" textlink="">
      <xdr:nvSpPr>
        <xdr:cNvPr id="399" name="テキスト ボックス 398"/>
        <xdr:cNvSpPr txBox="1"/>
      </xdr:nvSpPr>
      <xdr:spPr>
        <a:xfrm>
          <a:off x="9339794"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16698</xdr:rowOff>
    </xdr:from>
    <xdr:to>
      <xdr:col>12</xdr:col>
      <xdr:colOff>561975</xdr:colOff>
      <xdr:row>78</xdr:row>
      <xdr:rowOff>118298</xdr:rowOff>
    </xdr:to>
    <xdr:sp macro="" textlink="">
      <xdr:nvSpPr>
        <xdr:cNvPr id="400" name="フローチャート : 判断 399"/>
        <xdr:cNvSpPr/>
      </xdr:nvSpPr>
      <xdr:spPr>
        <a:xfrm>
          <a:off x="8699500" y="133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109425</xdr:rowOff>
    </xdr:from>
    <xdr:ext cx="599010" cy="259045"/>
    <xdr:sp macro="" textlink="">
      <xdr:nvSpPr>
        <xdr:cNvPr id="401" name="テキスト ボックス 400"/>
        <xdr:cNvSpPr txBox="1"/>
      </xdr:nvSpPr>
      <xdr:spPr>
        <a:xfrm>
          <a:off x="8450794" y="1348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68862</xdr:rowOff>
    </xdr:from>
    <xdr:to>
      <xdr:col>15</xdr:col>
      <xdr:colOff>231775</xdr:colOff>
      <xdr:row>77</xdr:row>
      <xdr:rowOff>170462</xdr:rowOff>
    </xdr:to>
    <xdr:sp macro="" textlink="">
      <xdr:nvSpPr>
        <xdr:cNvPr id="407" name="円/楕円 406"/>
        <xdr:cNvSpPr/>
      </xdr:nvSpPr>
      <xdr:spPr>
        <a:xfrm>
          <a:off x="10426700" y="132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91739</xdr:rowOff>
    </xdr:from>
    <xdr:ext cx="599010" cy="259045"/>
    <xdr:sp macro="" textlink="">
      <xdr:nvSpPr>
        <xdr:cNvPr id="408" name="普通建設事業費 （ うち新規整備　）該当値テキスト"/>
        <xdr:cNvSpPr txBox="1"/>
      </xdr:nvSpPr>
      <xdr:spPr>
        <a:xfrm>
          <a:off x="10528300" y="1312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418,828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50767</xdr:rowOff>
    </xdr:from>
    <xdr:to>
      <xdr:col>14</xdr:col>
      <xdr:colOff>79375</xdr:colOff>
      <xdr:row>75</xdr:row>
      <xdr:rowOff>152367</xdr:rowOff>
    </xdr:to>
    <xdr:sp macro="" textlink="">
      <xdr:nvSpPr>
        <xdr:cNvPr id="409" name="円/楕円 408"/>
        <xdr:cNvSpPr/>
      </xdr:nvSpPr>
      <xdr:spPr>
        <a:xfrm>
          <a:off x="9588500" y="129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73</xdr:row>
      <xdr:rowOff>168894</xdr:rowOff>
    </xdr:from>
    <xdr:ext cx="690189" cy="259045"/>
    <xdr:sp macro="" textlink="">
      <xdr:nvSpPr>
        <xdr:cNvPr id="410" name="テキスト ボックス 409"/>
        <xdr:cNvSpPr txBox="1"/>
      </xdr:nvSpPr>
      <xdr:spPr>
        <a:xfrm>
          <a:off x="9294204" y="12684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1,208,404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134406</xdr:rowOff>
    </xdr:from>
    <xdr:to>
      <xdr:col>12</xdr:col>
      <xdr:colOff>561975</xdr:colOff>
      <xdr:row>77</xdr:row>
      <xdr:rowOff>64556</xdr:rowOff>
    </xdr:to>
    <xdr:sp macro="" textlink="">
      <xdr:nvSpPr>
        <xdr:cNvPr id="411" name="円/楕円 410"/>
        <xdr:cNvSpPr/>
      </xdr:nvSpPr>
      <xdr:spPr>
        <a:xfrm>
          <a:off x="8699500" y="131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81082</xdr:rowOff>
    </xdr:from>
    <xdr:ext cx="599010" cy="259045"/>
    <xdr:sp macro="" textlink="">
      <xdr:nvSpPr>
        <xdr:cNvPr id="412" name="テキスト ボックス 411"/>
        <xdr:cNvSpPr txBox="1"/>
      </xdr:nvSpPr>
      <xdr:spPr>
        <a:xfrm>
          <a:off x="8450794" y="1293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650,470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3" name="直線コネクタ 42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4" name="テキスト ボックス 42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5" name="直線コネクタ 42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6" name="テキスト ボックス 42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7" name="直線コネクタ 42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8" name="テキスト ボックス 42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9" name="直線コネクタ 42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0" name="テキスト ボックス 42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1" name="直線コネクタ 43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2" name="テキスト ボックス 43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4" name="テキスト ボックス 43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36" name="直線コネクタ 435"/>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7"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8" name="直線コネクタ 437"/>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39"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0" name="直線コネクタ 439"/>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34051</xdr:rowOff>
    </xdr:from>
    <xdr:to>
      <xdr:col>15</xdr:col>
      <xdr:colOff>180975</xdr:colOff>
      <xdr:row>98</xdr:row>
      <xdr:rowOff>61891</xdr:rowOff>
    </xdr:to>
    <xdr:cxnSp macro="">
      <xdr:nvCxnSpPr>
        <xdr:cNvPr id="441" name="直線コネクタ 440"/>
        <xdr:cNvCxnSpPr/>
      </xdr:nvCxnSpPr>
      <xdr:spPr>
        <a:xfrm>
          <a:off x="9639300" y="16836151"/>
          <a:ext cx="8382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23235</xdr:rowOff>
    </xdr:from>
    <xdr:ext cx="599010" cy="259045"/>
    <xdr:sp macro="" textlink="">
      <xdr:nvSpPr>
        <xdr:cNvPr id="442" name="普通建設事業費 （ うち更新整備　）平均値テキスト"/>
        <xdr:cNvSpPr txBox="1"/>
      </xdr:nvSpPr>
      <xdr:spPr>
        <a:xfrm>
          <a:off x="10528300" y="16825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3" name="フローチャート : 判断 442"/>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5541</xdr:rowOff>
    </xdr:from>
    <xdr:to>
      <xdr:col>14</xdr:col>
      <xdr:colOff>28575</xdr:colOff>
      <xdr:row>98</xdr:row>
      <xdr:rowOff>34051</xdr:rowOff>
    </xdr:to>
    <xdr:cxnSp macro="">
      <xdr:nvCxnSpPr>
        <xdr:cNvPr id="444" name="直線コネクタ 443"/>
        <xdr:cNvCxnSpPr/>
      </xdr:nvCxnSpPr>
      <xdr:spPr>
        <a:xfrm>
          <a:off x="8750300" y="16636191"/>
          <a:ext cx="889000" cy="19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67822</xdr:rowOff>
    </xdr:from>
    <xdr:to>
      <xdr:col>14</xdr:col>
      <xdr:colOff>79375</xdr:colOff>
      <xdr:row>98</xdr:row>
      <xdr:rowOff>169422</xdr:rowOff>
    </xdr:to>
    <xdr:sp macro="" textlink="">
      <xdr:nvSpPr>
        <xdr:cNvPr id="445" name="フローチャート : 判断 444"/>
        <xdr:cNvSpPr/>
      </xdr:nvSpPr>
      <xdr:spPr>
        <a:xfrm>
          <a:off x="9588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160549</xdr:rowOff>
    </xdr:from>
    <xdr:ext cx="599010" cy="259045"/>
    <xdr:sp macro="" textlink="">
      <xdr:nvSpPr>
        <xdr:cNvPr id="446" name="テキスト ボックス 445"/>
        <xdr:cNvSpPr txBox="1"/>
      </xdr:nvSpPr>
      <xdr:spPr>
        <a:xfrm>
          <a:off x="9339794"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64171</xdr:rowOff>
    </xdr:from>
    <xdr:to>
      <xdr:col>12</xdr:col>
      <xdr:colOff>561975</xdr:colOff>
      <xdr:row>98</xdr:row>
      <xdr:rowOff>165771</xdr:rowOff>
    </xdr:to>
    <xdr:sp macro="" textlink="">
      <xdr:nvSpPr>
        <xdr:cNvPr id="447" name="フローチャート : 判断 446"/>
        <xdr:cNvSpPr/>
      </xdr:nvSpPr>
      <xdr:spPr>
        <a:xfrm>
          <a:off x="8699500" y="16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156898</xdr:rowOff>
    </xdr:from>
    <xdr:ext cx="599010" cy="259045"/>
    <xdr:sp macro="" textlink="">
      <xdr:nvSpPr>
        <xdr:cNvPr id="448" name="テキスト ボックス 447"/>
        <xdr:cNvSpPr txBox="1"/>
      </xdr:nvSpPr>
      <xdr:spPr>
        <a:xfrm>
          <a:off x="8450794" y="1695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11091</xdr:rowOff>
    </xdr:from>
    <xdr:to>
      <xdr:col>15</xdr:col>
      <xdr:colOff>231775</xdr:colOff>
      <xdr:row>98</xdr:row>
      <xdr:rowOff>112691</xdr:rowOff>
    </xdr:to>
    <xdr:sp macro="" textlink="">
      <xdr:nvSpPr>
        <xdr:cNvPr id="454" name="円/楕円 453"/>
        <xdr:cNvSpPr/>
      </xdr:nvSpPr>
      <xdr:spPr>
        <a:xfrm>
          <a:off x="10426700" y="168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33968</xdr:rowOff>
    </xdr:from>
    <xdr:ext cx="599010" cy="259045"/>
    <xdr:sp macro="" textlink="">
      <xdr:nvSpPr>
        <xdr:cNvPr id="455" name="普通建設事業費 （ うち更新整備　）該当値テキスト"/>
        <xdr:cNvSpPr txBox="1"/>
      </xdr:nvSpPr>
      <xdr:spPr>
        <a:xfrm>
          <a:off x="10528300" y="166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154701</xdr:rowOff>
    </xdr:from>
    <xdr:to>
      <xdr:col>14</xdr:col>
      <xdr:colOff>79375</xdr:colOff>
      <xdr:row>98</xdr:row>
      <xdr:rowOff>84851</xdr:rowOff>
    </xdr:to>
    <xdr:sp macro="" textlink="">
      <xdr:nvSpPr>
        <xdr:cNvPr id="456" name="円/楕円 455"/>
        <xdr:cNvSpPr/>
      </xdr:nvSpPr>
      <xdr:spPr>
        <a:xfrm>
          <a:off x="9588500" y="167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101378</xdr:rowOff>
    </xdr:from>
    <xdr:ext cx="599010" cy="259045"/>
    <xdr:sp macro="" textlink="">
      <xdr:nvSpPr>
        <xdr:cNvPr id="457" name="テキスト ボックス 456"/>
        <xdr:cNvSpPr txBox="1"/>
      </xdr:nvSpPr>
      <xdr:spPr>
        <a:xfrm>
          <a:off x="9339794" y="1656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238,647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126191</xdr:rowOff>
    </xdr:from>
    <xdr:to>
      <xdr:col>12</xdr:col>
      <xdr:colOff>561975</xdr:colOff>
      <xdr:row>97</xdr:row>
      <xdr:rowOff>56341</xdr:rowOff>
    </xdr:to>
    <xdr:sp macro="" textlink="">
      <xdr:nvSpPr>
        <xdr:cNvPr id="458" name="円/楕円 457"/>
        <xdr:cNvSpPr/>
      </xdr:nvSpPr>
      <xdr:spPr>
        <a:xfrm>
          <a:off x="8699500" y="165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72868</xdr:rowOff>
    </xdr:from>
    <xdr:ext cx="599010" cy="259045"/>
    <xdr:sp macro="" textlink="">
      <xdr:nvSpPr>
        <xdr:cNvPr id="459" name="テキスト ボックス 458"/>
        <xdr:cNvSpPr txBox="1"/>
      </xdr:nvSpPr>
      <xdr:spPr>
        <a:xfrm>
          <a:off x="8450794" y="1636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0" name="直線コネクタ 46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1" name="テキスト ボックス 47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2" name="直線コネクタ 47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3" name="テキスト ボックス 47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4" name="直線コネクタ 47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5" name="テキスト ボックス 47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6" name="直線コネクタ 47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77" name="テキスト ボックス 47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8" name="直線コネクタ 47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79" name="テキスト ボックス 47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0" name="直線コネクタ 47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1" name="テキスト ボックス 480"/>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3" name="テキスト ボックス 48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5" name="直線コネクタ 484"/>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86"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7" name="直線コネクタ 48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88"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89" name="直線コネクタ 488"/>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157124</xdr:rowOff>
    </xdr:from>
    <xdr:to>
      <xdr:col>23</xdr:col>
      <xdr:colOff>517525</xdr:colOff>
      <xdr:row>39</xdr:row>
      <xdr:rowOff>14796</xdr:rowOff>
    </xdr:to>
    <xdr:cxnSp macro="">
      <xdr:nvCxnSpPr>
        <xdr:cNvPr id="490" name="直線コネクタ 489"/>
        <xdr:cNvCxnSpPr/>
      </xdr:nvCxnSpPr>
      <xdr:spPr>
        <a:xfrm>
          <a:off x="15481300" y="5814974"/>
          <a:ext cx="838200" cy="88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8686</xdr:rowOff>
    </xdr:from>
    <xdr:ext cx="534377" cy="259045"/>
    <xdr:sp macro="" textlink="">
      <xdr:nvSpPr>
        <xdr:cNvPr id="491" name="災害復旧事業費平均値テキスト"/>
        <xdr:cNvSpPr txBox="1"/>
      </xdr:nvSpPr>
      <xdr:spPr>
        <a:xfrm>
          <a:off x="16370300" y="669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2" name="フローチャート : 判断 491"/>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50025</xdr:rowOff>
    </xdr:from>
    <xdr:to>
      <xdr:col>22</xdr:col>
      <xdr:colOff>365125</xdr:colOff>
      <xdr:row>33</xdr:row>
      <xdr:rowOff>157124</xdr:rowOff>
    </xdr:to>
    <xdr:cxnSp macro="">
      <xdr:nvCxnSpPr>
        <xdr:cNvPr id="493" name="直線コネクタ 492"/>
        <xdr:cNvCxnSpPr/>
      </xdr:nvCxnSpPr>
      <xdr:spPr>
        <a:xfrm>
          <a:off x="14592300" y="5707875"/>
          <a:ext cx="8890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24345</xdr:rowOff>
    </xdr:from>
    <xdr:to>
      <xdr:col>22</xdr:col>
      <xdr:colOff>415925</xdr:colOff>
      <xdr:row>39</xdr:row>
      <xdr:rowOff>125945</xdr:rowOff>
    </xdr:to>
    <xdr:sp macro="" textlink="">
      <xdr:nvSpPr>
        <xdr:cNvPr id="494" name="フローチャート : 判断 493"/>
        <xdr:cNvSpPr/>
      </xdr:nvSpPr>
      <xdr:spPr>
        <a:xfrm>
          <a:off x="15430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117072</xdr:rowOff>
    </xdr:from>
    <xdr:ext cx="534377" cy="259045"/>
    <xdr:sp macro="" textlink="">
      <xdr:nvSpPr>
        <xdr:cNvPr id="495" name="テキスト ボックス 494"/>
        <xdr:cNvSpPr txBox="1"/>
      </xdr:nvSpPr>
      <xdr:spPr>
        <a:xfrm>
          <a:off x="15214111" y="68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50025</xdr:rowOff>
    </xdr:from>
    <xdr:to>
      <xdr:col>21</xdr:col>
      <xdr:colOff>161925</xdr:colOff>
      <xdr:row>36</xdr:row>
      <xdr:rowOff>14017</xdr:rowOff>
    </xdr:to>
    <xdr:cxnSp macro="">
      <xdr:nvCxnSpPr>
        <xdr:cNvPr id="496" name="直線コネクタ 495"/>
        <xdr:cNvCxnSpPr/>
      </xdr:nvCxnSpPr>
      <xdr:spPr>
        <a:xfrm flipV="1">
          <a:off x="13703300" y="5707875"/>
          <a:ext cx="889000" cy="47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18475</xdr:rowOff>
    </xdr:from>
    <xdr:to>
      <xdr:col>21</xdr:col>
      <xdr:colOff>212725</xdr:colOff>
      <xdr:row>39</xdr:row>
      <xdr:rowOff>120075</xdr:rowOff>
    </xdr:to>
    <xdr:sp macro="" textlink="">
      <xdr:nvSpPr>
        <xdr:cNvPr id="497" name="フローチャート : 判断 496"/>
        <xdr:cNvSpPr/>
      </xdr:nvSpPr>
      <xdr:spPr>
        <a:xfrm>
          <a:off x="14541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111202</xdr:rowOff>
    </xdr:from>
    <xdr:ext cx="534377" cy="259045"/>
    <xdr:sp macro="" textlink="">
      <xdr:nvSpPr>
        <xdr:cNvPr id="498" name="テキスト ボックス 497"/>
        <xdr:cNvSpPr txBox="1"/>
      </xdr:nvSpPr>
      <xdr:spPr>
        <a:xfrm>
          <a:off x="14325111" y="67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41173</xdr:rowOff>
    </xdr:from>
    <xdr:to>
      <xdr:col>19</xdr:col>
      <xdr:colOff>644525</xdr:colOff>
      <xdr:row>36</xdr:row>
      <xdr:rowOff>14017</xdr:rowOff>
    </xdr:to>
    <xdr:cxnSp macro="">
      <xdr:nvCxnSpPr>
        <xdr:cNvPr id="499" name="直線コネクタ 498"/>
        <xdr:cNvCxnSpPr/>
      </xdr:nvCxnSpPr>
      <xdr:spPr>
        <a:xfrm>
          <a:off x="12814300" y="5527573"/>
          <a:ext cx="889000" cy="65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9344</xdr:rowOff>
    </xdr:from>
    <xdr:to>
      <xdr:col>20</xdr:col>
      <xdr:colOff>9525</xdr:colOff>
      <xdr:row>39</xdr:row>
      <xdr:rowOff>110944</xdr:rowOff>
    </xdr:to>
    <xdr:sp macro="" textlink="">
      <xdr:nvSpPr>
        <xdr:cNvPr id="500" name="フローチャート : 判断 499"/>
        <xdr:cNvSpPr/>
      </xdr:nvSpPr>
      <xdr:spPr>
        <a:xfrm>
          <a:off x="13652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102071</xdr:rowOff>
    </xdr:from>
    <xdr:ext cx="534377" cy="259045"/>
    <xdr:sp macro="" textlink="">
      <xdr:nvSpPr>
        <xdr:cNvPr id="501" name="テキスト ボックス 500"/>
        <xdr:cNvSpPr txBox="1"/>
      </xdr:nvSpPr>
      <xdr:spPr>
        <a:xfrm>
          <a:off x="13436111" y="67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12600</xdr:rowOff>
    </xdr:from>
    <xdr:to>
      <xdr:col>18</xdr:col>
      <xdr:colOff>492125</xdr:colOff>
      <xdr:row>39</xdr:row>
      <xdr:rowOff>114200</xdr:rowOff>
    </xdr:to>
    <xdr:sp macro="" textlink="">
      <xdr:nvSpPr>
        <xdr:cNvPr id="502" name="フローチャート : 判断 501"/>
        <xdr:cNvSpPr/>
      </xdr:nvSpPr>
      <xdr:spPr>
        <a:xfrm>
          <a:off x="12763500" y="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105327</xdr:rowOff>
    </xdr:from>
    <xdr:ext cx="534377" cy="259045"/>
    <xdr:sp macro="" textlink="">
      <xdr:nvSpPr>
        <xdr:cNvPr id="503" name="テキスト ボックス 502"/>
        <xdr:cNvSpPr txBox="1"/>
      </xdr:nvSpPr>
      <xdr:spPr>
        <a:xfrm>
          <a:off x="12547111" y="67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135446</xdr:rowOff>
    </xdr:from>
    <xdr:to>
      <xdr:col>23</xdr:col>
      <xdr:colOff>568325</xdr:colOff>
      <xdr:row>39</xdr:row>
      <xdr:rowOff>65596</xdr:rowOff>
    </xdr:to>
    <xdr:sp macro="" textlink="">
      <xdr:nvSpPr>
        <xdr:cNvPr id="509" name="円/楕円 508"/>
        <xdr:cNvSpPr/>
      </xdr:nvSpPr>
      <xdr:spPr>
        <a:xfrm>
          <a:off x="16268700" y="66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94823</xdr:rowOff>
    </xdr:from>
    <xdr:ext cx="534377" cy="259045"/>
    <xdr:sp macro="" textlink="">
      <xdr:nvSpPr>
        <xdr:cNvPr id="510" name="災害復旧事業費該当値テキスト"/>
        <xdr:cNvSpPr txBox="1"/>
      </xdr:nvSpPr>
      <xdr:spPr>
        <a:xfrm>
          <a:off x="16370300" y="643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106324</xdr:rowOff>
    </xdr:from>
    <xdr:to>
      <xdr:col>22</xdr:col>
      <xdr:colOff>415925</xdr:colOff>
      <xdr:row>34</xdr:row>
      <xdr:rowOff>36474</xdr:rowOff>
    </xdr:to>
    <xdr:sp macro="" textlink="">
      <xdr:nvSpPr>
        <xdr:cNvPr id="511" name="円/楕円 510"/>
        <xdr:cNvSpPr/>
      </xdr:nvSpPr>
      <xdr:spPr>
        <a:xfrm>
          <a:off x="15430500" y="57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53001</xdr:rowOff>
    </xdr:from>
    <xdr:ext cx="599010" cy="259045"/>
    <xdr:sp macro="" textlink="">
      <xdr:nvSpPr>
        <xdr:cNvPr id="512" name="テキスト ボックス 511"/>
        <xdr:cNvSpPr txBox="1"/>
      </xdr:nvSpPr>
      <xdr:spPr>
        <a:xfrm>
          <a:off x="15181794" y="553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594,329</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170675</xdr:rowOff>
    </xdr:from>
    <xdr:to>
      <xdr:col>21</xdr:col>
      <xdr:colOff>212725</xdr:colOff>
      <xdr:row>33</xdr:row>
      <xdr:rowOff>100825</xdr:rowOff>
    </xdr:to>
    <xdr:sp macro="" textlink="">
      <xdr:nvSpPr>
        <xdr:cNvPr id="513" name="円/楕円 512"/>
        <xdr:cNvSpPr/>
      </xdr:nvSpPr>
      <xdr:spPr>
        <a:xfrm>
          <a:off x="14541500" y="565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117352</xdr:rowOff>
    </xdr:from>
    <xdr:ext cx="599010" cy="259045"/>
    <xdr:sp macro="" textlink="">
      <xdr:nvSpPr>
        <xdr:cNvPr id="514" name="テキスト ボックス 513"/>
        <xdr:cNvSpPr txBox="1"/>
      </xdr:nvSpPr>
      <xdr:spPr>
        <a:xfrm>
          <a:off x="14292794" y="54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659,919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134667</xdr:rowOff>
    </xdr:from>
    <xdr:to>
      <xdr:col>20</xdr:col>
      <xdr:colOff>9525</xdr:colOff>
      <xdr:row>36</xdr:row>
      <xdr:rowOff>64817</xdr:rowOff>
    </xdr:to>
    <xdr:sp macro="" textlink="">
      <xdr:nvSpPr>
        <xdr:cNvPr id="515" name="円/楕円 514"/>
        <xdr:cNvSpPr/>
      </xdr:nvSpPr>
      <xdr:spPr>
        <a:xfrm>
          <a:off x="13652500" y="61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81344</xdr:rowOff>
    </xdr:from>
    <xdr:ext cx="599010" cy="259045"/>
    <xdr:sp macro="" textlink="">
      <xdr:nvSpPr>
        <xdr:cNvPr id="516" name="テキスト ボックス 515"/>
        <xdr:cNvSpPr txBox="1"/>
      </xdr:nvSpPr>
      <xdr:spPr>
        <a:xfrm>
          <a:off x="13403794" y="591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366,971</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161823</xdr:rowOff>
    </xdr:from>
    <xdr:to>
      <xdr:col>18</xdr:col>
      <xdr:colOff>492125</xdr:colOff>
      <xdr:row>32</xdr:row>
      <xdr:rowOff>91973</xdr:rowOff>
    </xdr:to>
    <xdr:sp macro="" textlink="">
      <xdr:nvSpPr>
        <xdr:cNvPr id="517" name="円/楕円 516"/>
        <xdr:cNvSpPr/>
      </xdr:nvSpPr>
      <xdr:spPr>
        <a:xfrm>
          <a:off x="12763500" y="547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30</xdr:row>
      <xdr:rowOff>108500</xdr:rowOff>
    </xdr:from>
    <xdr:ext cx="599010" cy="259045"/>
    <xdr:sp macro="" textlink="">
      <xdr:nvSpPr>
        <xdr:cNvPr id="518" name="テキスト ボックス 517"/>
        <xdr:cNvSpPr txBox="1"/>
      </xdr:nvSpPr>
      <xdr:spPr>
        <a:xfrm>
          <a:off x="12514794" y="525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9" name="直線コネクタ 52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0" name="テキスト ボックス 52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1" name="直線コネクタ 53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2" name="テキスト ボックス 531"/>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4" name="テキスト ボックス 533"/>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5" name="直線コネクタ 53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6" name="テキスト ボックス 535"/>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7" name="直線コネクタ 53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8" name="テキスト ボックス 537"/>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0" name="テキスト ボックス 53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2" name="直線コネクタ 541"/>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3"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4" name="直線コネクタ 54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5"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6" name="直線コネクタ 54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7" name="直線コネクタ 546"/>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8"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9" name="フローチャート : 判断 548"/>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0" name="直線コネクタ 549"/>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134620</xdr:rowOff>
    </xdr:from>
    <xdr:to>
      <xdr:col>22</xdr:col>
      <xdr:colOff>415925</xdr:colOff>
      <xdr:row>55</xdr:row>
      <xdr:rowOff>64770</xdr:rowOff>
    </xdr:to>
    <xdr:sp macro="" textlink="">
      <xdr:nvSpPr>
        <xdr:cNvPr id="551" name="フローチャート : 判断 550"/>
        <xdr:cNvSpPr/>
      </xdr:nvSpPr>
      <xdr:spPr>
        <a:xfrm>
          <a:off x="15430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53</xdr:row>
      <xdr:rowOff>81297</xdr:rowOff>
    </xdr:from>
    <xdr:ext cx="313932" cy="259045"/>
    <xdr:sp macro="" textlink="">
      <xdr:nvSpPr>
        <xdr:cNvPr id="552" name="テキスト ボックス 551"/>
        <xdr:cNvSpPr txBox="1"/>
      </xdr:nvSpPr>
      <xdr:spPr>
        <a:xfrm>
          <a:off x="15324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3" name="直線コネクタ 552"/>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138430</xdr:rowOff>
    </xdr:from>
    <xdr:to>
      <xdr:col>21</xdr:col>
      <xdr:colOff>212725</xdr:colOff>
      <xdr:row>52</xdr:row>
      <xdr:rowOff>68580</xdr:rowOff>
    </xdr:to>
    <xdr:sp macro="" textlink="">
      <xdr:nvSpPr>
        <xdr:cNvPr id="554" name="フローチャート : 判断 553"/>
        <xdr:cNvSpPr/>
      </xdr:nvSpPr>
      <xdr:spPr>
        <a:xfrm>
          <a:off x="14541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50</xdr:row>
      <xdr:rowOff>85107</xdr:rowOff>
    </xdr:from>
    <xdr:ext cx="378565" cy="259045"/>
    <xdr:sp macro="" textlink="">
      <xdr:nvSpPr>
        <xdr:cNvPr id="555" name="テキスト ボックス 554"/>
        <xdr:cNvSpPr txBox="1"/>
      </xdr:nvSpPr>
      <xdr:spPr>
        <a:xfrm>
          <a:off x="14403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6" name="直線コネクタ 555"/>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104140</xdr:rowOff>
    </xdr:from>
    <xdr:to>
      <xdr:col>20</xdr:col>
      <xdr:colOff>9525</xdr:colOff>
      <xdr:row>51</xdr:row>
      <xdr:rowOff>34290</xdr:rowOff>
    </xdr:to>
    <xdr:sp macro="" textlink="">
      <xdr:nvSpPr>
        <xdr:cNvPr id="557" name="フローチャート : 判断 556"/>
        <xdr:cNvSpPr/>
      </xdr:nvSpPr>
      <xdr:spPr>
        <a:xfrm>
          <a:off x="13652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49</xdr:row>
      <xdr:rowOff>50817</xdr:rowOff>
    </xdr:from>
    <xdr:ext cx="378565" cy="259045"/>
    <xdr:sp macro="" textlink="">
      <xdr:nvSpPr>
        <xdr:cNvPr id="558" name="テキスト ボックス 557"/>
        <xdr:cNvSpPr txBox="1"/>
      </xdr:nvSpPr>
      <xdr:spPr>
        <a:xfrm>
          <a:off x="13514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5080</xdr:rowOff>
    </xdr:from>
    <xdr:to>
      <xdr:col>18</xdr:col>
      <xdr:colOff>492125</xdr:colOff>
      <xdr:row>54</xdr:row>
      <xdr:rowOff>106680</xdr:rowOff>
    </xdr:to>
    <xdr:sp macro="" textlink="">
      <xdr:nvSpPr>
        <xdr:cNvPr id="559" name="フローチャート : 判断 558"/>
        <xdr:cNvSpPr/>
      </xdr:nvSpPr>
      <xdr:spPr>
        <a:xfrm>
          <a:off x="12763500" y="926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52</xdr:row>
      <xdr:rowOff>123207</xdr:rowOff>
    </xdr:from>
    <xdr:ext cx="378565" cy="259045"/>
    <xdr:sp macro="" textlink="">
      <xdr:nvSpPr>
        <xdr:cNvPr id="560" name="テキスト ボックス 559"/>
        <xdr:cNvSpPr txBox="1"/>
      </xdr:nvSpPr>
      <xdr:spPr>
        <a:xfrm>
          <a:off x="12625017" y="90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6" name="円/楕円 565"/>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67"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8" name="円/楕円 567"/>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9" name="テキスト ボックス 56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0" name="円/楕円 569"/>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1" name="テキスト ボックス 570"/>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2" name="円/楕円 571"/>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3" name="テキスト ボックス 572"/>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4" name="円/楕円 573"/>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5" name="テキスト ボックス 574"/>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6" name="直線コネクタ 58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7" name="テキスト ボックス 58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8" name="直線コネクタ 58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89" name="テキスト ボックス 58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0" name="直線コネクタ 58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1" name="テキスト ボックス 59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2" name="直線コネクタ 59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3" name="テキスト ボックス 59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4" name="直線コネクタ 59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5" name="テキスト ボックス 59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6" name="直線コネクタ 59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597" name="テキスト ボックス 596"/>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9" name="テキスト ボックス 59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1" name="直線コネクタ 600"/>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2"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3" name="直線コネクタ 602"/>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4"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5" name="直線コネクタ 604"/>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118800</xdr:rowOff>
    </xdr:from>
    <xdr:to>
      <xdr:col>23</xdr:col>
      <xdr:colOff>517525</xdr:colOff>
      <xdr:row>73</xdr:row>
      <xdr:rowOff>77029</xdr:rowOff>
    </xdr:to>
    <xdr:cxnSp macro="">
      <xdr:nvCxnSpPr>
        <xdr:cNvPr id="606" name="直線コネクタ 605"/>
        <xdr:cNvCxnSpPr/>
      </xdr:nvCxnSpPr>
      <xdr:spPr>
        <a:xfrm>
          <a:off x="15481300" y="12463200"/>
          <a:ext cx="838200" cy="1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121176</xdr:rowOff>
    </xdr:from>
    <xdr:ext cx="599010" cy="259045"/>
    <xdr:sp macro="" textlink="">
      <xdr:nvSpPr>
        <xdr:cNvPr id="607" name="公債費平均値テキスト"/>
        <xdr:cNvSpPr txBox="1"/>
      </xdr:nvSpPr>
      <xdr:spPr>
        <a:xfrm>
          <a:off x="16370300" y="13322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08" name="フローチャート : 判断 607"/>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118800</xdr:rowOff>
    </xdr:from>
    <xdr:to>
      <xdr:col>22</xdr:col>
      <xdr:colOff>365125</xdr:colOff>
      <xdr:row>72</xdr:row>
      <xdr:rowOff>130515</xdr:rowOff>
    </xdr:to>
    <xdr:cxnSp macro="">
      <xdr:nvCxnSpPr>
        <xdr:cNvPr id="609" name="直線コネクタ 608"/>
        <xdr:cNvCxnSpPr/>
      </xdr:nvCxnSpPr>
      <xdr:spPr>
        <a:xfrm flipV="1">
          <a:off x="14592300" y="12463200"/>
          <a:ext cx="889000" cy="1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152177</xdr:rowOff>
    </xdr:from>
    <xdr:to>
      <xdr:col>22</xdr:col>
      <xdr:colOff>415925</xdr:colOff>
      <xdr:row>78</xdr:row>
      <xdr:rowOff>82327</xdr:rowOff>
    </xdr:to>
    <xdr:sp macro="" textlink="">
      <xdr:nvSpPr>
        <xdr:cNvPr id="610" name="フローチャート : 判断 609"/>
        <xdr:cNvSpPr/>
      </xdr:nvSpPr>
      <xdr:spPr>
        <a:xfrm>
          <a:off x="15430500" y="133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73454</xdr:rowOff>
    </xdr:from>
    <xdr:ext cx="599010" cy="259045"/>
    <xdr:sp macro="" textlink="">
      <xdr:nvSpPr>
        <xdr:cNvPr id="611" name="テキスト ボックス 610"/>
        <xdr:cNvSpPr txBox="1"/>
      </xdr:nvSpPr>
      <xdr:spPr>
        <a:xfrm>
          <a:off x="15181794" y="1344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96036</xdr:rowOff>
    </xdr:from>
    <xdr:to>
      <xdr:col>21</xdr:col>
      <xdr:colOff>161925</xdr:colOff>
      <xdr:row>72</xdr:row>
      <xdr:rowOff>130515</xdr:rowOff>
    </xdr:to>
    <xdr:cxnSp macro="">
      <xdr:nvCxnSpPr>
        <xdr:cNvPr id="612" name="直線コネクタ 611"/>
        <xdr:cNvCxnSpPr/>
      </xdr:nvCxnSpPr>
      <xdr:spPr>
        <a:xfrm>
          <a:off x="13703300" y="12440436"/>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147610</xdr:rowOff>
    </xdr:from>
    <xdr:to>
      <xdr:col>21</xdr:col>
      <xdr:colOff>212725</xdr:colOff>
      <xdr:row>78</xdr:row>
      <xdr:rowOff>77760</xdr:rowOff>
    </xdr:to>
    <xdr:sp macro="" textlink="">
      <xdr:nvSpPr>
        <xdr:cNvPr id="613" name="フローチャート : 判断 612"/>
        <xdr:cNvSpPr/>
      </xdr:nvSpPr>
      <xdr:spPr>
        <a:xfrm>
          <a:off x="14541500" y="133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68887</xdr:rowOff>
    </xdr:from>
    <xdr:ext cx="599010" cy="259045"/>
    <xdr:sp macro="" textlink="">
      <xdr:nvSpPr>
        <xdr:cNvPr id="614" name="テキスト ボックス 613"/>
        <xdr:cNvSpPr txBox="1"/>
      </xdr:nvSpPr>
      <xdr:spPr>
        <a:xfrm>
          <a:off x="14292794" y="1344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86861</xdr:rowOff>
    </xdr:from>
    <xdr:to>
      <xdr:col>19</xdr:col>
      <xdr:colOff>644525</xdr:colOff>
      <xdr:row>72</xdr:row>
      <xdr:rowOff>96036</xdr:rowOff>
    </xdr:to>
    <xdr:cxnSp macro="">
      <xdr:nvCxnSpPr>
        <xdr:cNvPr id="615" name="直線コネクタ 614"/>
        <xdr:cNvCxnSpPr/>
      </xdr:nvCxnSpPr>
      <xdr:spPr>
        <a:xfrm>
          <a:off x="12814300" y="12431261"/>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137985</xdr:rowOff>
    </xdr:from>
    <xdr:to>
      <xdr:col>20</xdr:col>
      <xdr:colOff>9525</xdr:colOff>
      <xdr:row>78</xdr:row>
      <xdr:rowOff>68135</xdr:rowOff>
    </xdr:to>
    <xdr:sp macro="" textlink="">
      <xdr:nvSpPr>
        <xdr:cNvPr id="616" name="フローチャート : 判断 615"/>
        <xdr:cNvSpPr/>
      </xdr:nvSpPr>
      <xdr:spPr>
        <a:xfrm>
          <a:off x="13652500" y="133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59262</xdr:rowOff>
    </xdr:from>
    <xdr:ext cx="599010" cy="259045"/>
    <xdr:sp macro="" textlink="">
      <xdr:nvSpPr>
        <xdr:cNvPr id="617" name="テキスト ボックス 616"/>
        <xdr:cNvSpPr txBox="1"/>
      </xdr:nvSpPr>
      <xdr:spPr>
        <a:xfrm>
          <a:off x="13403794" y="134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146551</xdr:rowOff>
    </xdr:from>
    <xdr:to>
      <xdr:col>18</xdr:col>
      <xdr:colOff>492125</xdr:colOff>
      <xdr:row>78</xdr:row>
      <xdr:rowOff>76701</xdr:rowOff>
    </xdr:to>
    <xdr:sp macro="" textlink="">
      <xdr:nvSpPr>
        <xdr:cNvPr id="618" name="フローチャート : 判断 617"/>
        <xdr:cNvSpPr/>
      </xdr:nvSpPr>
      <xdr:spPr>
        <a:xfrm>
          <a:off x="12763500" y="1334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67828</xdr:rowOff>
    </xdr:from>
    <xdr:ext cx="599010" cy="259045"/>
    <xdr:sp macro="" textlink="">
      <xdr:nvSpPr>
        <xdr:cNvPr id="619" name="テキスト ボックス 618"/>
        <xdr:cNvSpPr txBox="1"/>
      </xdr:nvSpPr>
      <xdr:spPr>
        <a:xfrm>
          <a:off x="12514794" y="1344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26229</xdr:rowOff>
    </xdr:from>
    <xdr:to>
      <xdr:col>23</xdr:col>
      <xdr:colOff>568325</xdr:colOff>
      <xdr:row>73</xdr:row>
      <xdr:rowOff>127829</xdr:rowOff>
    </xdr:to>
    <xdr:sp macro="" textlink="">
      <xdr:nvSpPr>
        <xdr:cNvPr id="625" name="円/楕円 624"/>
        <xdr:cNvSpPr/>
      </xdr:nvSpPr>
      <xdr:spPr>
        <a:xfrm>
          <a:off x="16268700" y="125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49106</xdr:rowOff>
    </xdr:from>
    <xdr:ext cx="599010" cy="259045"/>
    <xdr:sp macro="" textlink="">
      <xdr:nvSpPr>
        <xdr:cNvPr id="626" name="公債費該当値テキスト"/>
        <xdr:cNvSpPr txBox="1"/>
      </xdr:nvSpPr>
      <xdr:spPr>
        <a:xfrm>
          <a:off x="16370300" y="1239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643,381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68000</xdr:rowOff>
    </xdr:from>
    <xdr:to>
      <xdr:col>22</xdr:col>
      <xdr:colOff>415925</xdr:colOff>
      <xdr:row>72</xdr:row>
      <xdr:rowOff>169600</xdr:rowOff>
    </xdr:to>
    <xdr:sp macro="" textlink="">
      <xdr:nvSpPr>
        <xdr:cNvPr id="627" name="円/楕円 626"/>
        <xdr:cNvSpPr/>
      </xdr:nvSpPr>
      <xdr:spPr>
        <a:xfrm>
          <a:off x="15430500" y="124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71</xdr:row>
      <xdr:rowOff>14677</xdr:rowOff>
    </xdr:from>
    <xdr:ext cx="599010" cy="259045"/>
    <xdr:sp macro="" textlink="">
      <xdr:nvSpPr>
        <xdr:cNvPr id="628" name="テキスト ボックス 627"/>
        <xdr:cNvSpPr txBox="1"/>
      </xdr:nvSpPr>
      <xdr:spPr>
        <a:xfrm>
          <a:off x="15181794" y="1218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722,800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79715</xdr:rowOff>
    </xdr:from>
    <xdr:to>
      <xdr:col>21</xdr:col>
      <xdr:colOff>212725</xdr:colOff>
      <xdr:row>73</xdr:row>
      <xdr:rowOff>9865</xdr:rowOff>
    </xdr:to>
    <xdr:sp macro="" textlink="">
      <xdr:nvSpPr>
        <xdr:cNvPr id="629" name="円/楕円 628"/>
        <xdr:cNvSpPr/>
      </xdr:nvSpPr>
      <xdr:spPr>
        <a:xfrm>
          <a:off x="14541500" y="124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26392</xdr:rowOff>
    </xdr:from>
    <xdr:ext cx="599010" cy="259045"/>
    <xdr:sp macro="" textlink="">
      <xdr:nvSpPr>
        <xdr:cNvPr id="630" name="テキスト ボックス 629"/>
        <xdr:cNvSpPr txBox="1"/>
      </xdr:nvSpPr>
      <xdr:spPr>
        <a:xfrm>
          <a:off x="14292794" y="121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715,625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45236</xdr:rowOff>
    </xdr:from>
    <xdr:to>
      <xdr:col>20</xdr:col>
      <xdr:colOff>9525</xdr:colOff>
      <xdr:row>72</xdr:row>
      <xdr:rowOff>146836</xdr:rowOff>
    </xdr:to>
    <xdr:sp macro="" textlink="">
      <xdr:nvSpPr>
        <xdr:cNvPr id="631" name="円/楕円 630"/>
        <xdr:cNvSpPr/>
      </xdr:nvSpPr>
      <xdr:spPr>
        <a:xfrm>
          <a:off x="13652500" y="123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163363</xdr:rowOff>
    </xdr:from>
    <xdr:ext cx="599010" cy="259045"/>
    <xdr:sp macro="" textlink="">
      <xdr:nvSpPr>
        <xdr:cNvPr id="632" name="テキスト ボックス 631"/>
        <xdr:cNvSpPr txBox="1"/>
      </xdr:nvSpPr>
      <xdr:spPr>
        <a:xfrm>
          <a:off x="13403794" y="1216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736,741</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36061</xdr:rowOff>
    </xdr:from>
    <xdr:to>
      <xdr:col>18</xdr:col>
      <xdr:colOff>492125</xdr:colOff>
      <xdr:row>72</xdr:row>
      <xdr:rowOff>137661</xdr:rowOff>
    </xdr:to>
    <xdr:sp macro="" textlink="">
      <xdr:nvSpPr>
        <xdr:cNvPr id="633" name="円/楕円 632"/>
        <xdr:cNvSpPr/>
      </xdr:nvSpPr>
      <xdr:spPr>
        <a:xfrm>
          <a:off x="12763500" y="1238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154188</xdr:rowOff>
    </xdr:from>
    <xdr:ext cx="599010" cy="259045"/>
    <xdr:sp macro="" textlink="">
      <xdr:nvSpPr>
        <xdr:cNvPr id="634" name="テキスト ボックス 633"/>
        <xdr:cNvSpPr txBox="1"/>
      </xdr:nvSpPr>
      <xdr:spPr>
        <a:xfrm>
          <a:off x="12514794" y="12155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5" name="直線コネクタ 64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6" name="テキスト ボックス 64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7" name="直線コネクタ 64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8" name="テキスト ボックス 64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9" name="直線コネクタ 64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0" name="テキスト ボックス 64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1" name="直線コネクタ 65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2" name="テキスト ボックス 65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3" name="直線コネクタ 65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4" name="テキスト ボックス 65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6" name="テキスト ボックス 65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58" name="直線コネクタ 657"/>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59"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0" name="直線コネクタ 659"/>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1"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2" name="直線コネクタ 661"/>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39726</xdr:rowOff>
    </xdr:from>
    <xdr:to>
      <xdr:col>23</xdr:col>
      <xdr:colOff>517525</xdr:colOff>
      <xdr:row>99</xdr:row>
      <xdr:rowOff>40935</xdr:rowOff>
    </xdr:to>
    <xdr:cxnSp macro="">
      <xdr:nvCxnSpPr>
        <xdr:cNvPr id="663" name="直線コネクタ 662"/>
        <xdr:cNvCxnSpPr/>
      </xdr:nvCxnSpPr>
      <xdr:spPr>
        <a:xfrm flipV="1">
          <a:off x="15481300" y="17013276"/>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4"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5" name="フローチャート : 判断 664"/>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35041</xdr:rowOff>
    </xdr:from>
    <xdr:to>
      <xdr:col>22</xdr:col>
      <xdr:colOff>365125</xdr:colOff>
      <xdr:row>99</xdr:row>
      <xdr:rowOff>40935</xdr:rowOff>
    </xdr:to>
    <xdr:cxnSp macro="">
      <xdr:nvCxnSpPr>
        <xdr:cNvPr id="666" name="直線コネクタ 665"/>
        <xdr:cNvCxnSpPr/>
      </xdr:nvCxnSpPr>
      <xdr:spPr>
        <a:xfrm>
          <a:off x="14592300" y="17008591"/>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64191</xdr:rowOff>
    </xdr:from>
    <xdr:to>
      <xdr:col>22</xdr:col>
      <xdr:colOff>415925</xdr:colOff>
      <xdr:row>98</xdr:row>
      <xdr:rowOff>165791</xdr:rowOff>
    </xdr:to>
    <xdr:sp macro="" textlink="">
      <xdr:nvSpPr>
        <xdr:cNvPr id="667" name="フローチャート : 判断 666"/>
        <xdr:cNvSpPr/>
      </xdr:nvSpPr>
      <xdr:spPr>
        <a:xfrm>
          <a:off x="15430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10868</xdr:rowOff>
    </xdr:from>
    <xdr:ext cx="534377" cy="259045"/>
    <xdr:sp macro="" textlink="">
      <xdr:nvSpPr>
        <xdr:cNvPr id="668" name="テキスト ボックス 667"/>
        <xdr:cNvSpPr txBox="1"/>
      </xdr:nvSpPr>
      <xdr:spPr>
        <a:xfrm>
          <a:off x="15214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139274</xdr:rowOff>
    </xdr:from>
    <xdr:to>
      <xdr:col>21</xdr:col>
      <xdr:colOff>161925</xdr:colOff>
      <xdr:row>99</xdr:row>
      <xdr:rowOff>35041</xdr:rowOff>
    </xdr:to>
    <xdr:cxnSp macro="">
      <xdr:nvCxnSpPr>
        <xdr:cNvPr id="669" name="直線コネクタ 668"/>
        <xdr:cNvCxnSpPr/>
      </xdr:nvCxnSpPr>
      <xdr:spPr>
        <a:xfrm>
          <a:off x="13703300" y="16941374"/>
          <a:ext cx="889000" cy="6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81257</xdr:rowOff>
    </xdr:from>
    <xdr:to>
      <xdr:col>21</xdr:col>
      <xdr:colOff>212725</xdr:colOff>
      <xdr:row>99</xdr:row>
      <xdr:rowOff>11407</xdr:rowOff>
    </xdr:to>
    <xdr:sp macro="" textlink="">
      <xdr:nvSpPr>
        <xdr:cNvPr id="670" name="フローチャート : 判断 669"/>
        <xdr:cNvSpPr/>
      </xdr:nvSpPr>
      <xdr:spPr>
        <a:xfrm>
          <a:off x="14541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27934</xdr:rowOff>
    </xdr:from>
    <xdr:ext cx="534377" cy="259045"/>
    <xdr:sp macro="" textlink="">
      <xdr:nvSpPr>
        <xdr:cNvPr id="671" name="テキスト ボックス 670"/>
        <xdr:cNvSpPr txBox="1"/>
      </xdr:nvSpPr>
      <xdr:spPr>
        <a:xfrm>
          <a:off x="14325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44266</xdr:rowOff>
    </xdr:from>
    <xdr:to>
      <xdr:col>19</xdr:col>
      <xdr:colOff>644525</xdr:colOff>
      <xdr:row>98</xdr:row>
      <xdr:rowOff>139274</xdr:rowOff>
    </xdr:to>
    <xdr:cxnSp macro="">
      <xdr:nvCxnSpPr>
        <xdr:cNvPr id="672" name="直線コネクタ 671"/>
        <xdr:cNvCxnSpPr/>
      </xdr:nvCxnSpPr>
      <xdr:spPr>
        <a:xfrm>
          <a:off x="12814300" y="16503466"/>
          <a:ext cx="889000" cy="43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57795</xdr:rowOff>
    </xdr:from>
    <xdr:to>
      <xdr:col>20</xdr:col>
      <xdr:colOff>9525</xdr:colOff>
      <xdr:row>98</xdr:row>
      <xdr:rowOff>159395</xdr:rowOff>
    </xdr:to>
    <xdr:sp macro="" textlink="">
      <xdr:nvSpPr>
        <xdr:cNvPr id="673" name="フローチャート : 判断 672"/>
        <xdr:cNvSpPr/>
      </xdr:nvSpPr>
      <xdr:spPr>
        <a:xfrm>
          <a:off x="13652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4472</xdr:rowOff>
    </xdr:from>
    <xdr:ext cx="534377" cy="259045"/>
    <xdr:sp macro="" textlink="">
      <xdr:nvSpPr>
        <xdr:cNvPr id="674" name="テキスト ボックス 673"/>
        <xdr:cNvSpPr txBox="1"/>
      </xdr:nvSpPr>
      <xdr:spPr>
        <a:xfrm>
          <a:off x="13436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27780</xdr:rowOff>
    </xdr:from>
    <xdr:to>
      <xdr:col>18</xdr:col>
      <xdr:colOff>492125</xdr:colOff>
      <xdr:row>98</xdr:row>
      <xdr:rowOff>129380</xdr:rowOff>
    </xdr:to>
    <xdr:sp macro="" textlink="">
      <xdr:nvSpPr>
        <xdr:cNvPr id="675" name="フローチャート : 判断 674"/>
        <xdr:cNvSpPr/>
      </xdr:nvSpPr>
      <xdr:spPr>
        <a:xfrm>
          <a:off x="12763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120507</xdr:rowOff>
    </xdr:from>
    <xdr:ext cx="599010" cy="259045"/>
    <xdr:sp macro="" textlink="">
      <xdr:nvSpPr>
        <xdr:cNvPr id="676" name="テキスト ボックス 675"/>
        <xdr:cNvSpPr txBox="1"/>
      </xdr:nvSpPr>
      <xdr:spPr>
        <a:xfrm>
          <a:off x="12514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160376</xdr:rowOff>
    </xdr:from>
    <xdr:to>
      <xdr:col>23</xdr:col>
      <xdr:colOff>568325</xdr:colOff>
      <xdr:row>99</xdr:row>
      <xdr:rowOff>90526</xdr:rowOff>
    </xdr:to>
    <xdr:sp macro="" textlink="">
      <xdr:nvSpPr>
        <xdr:cNvPr id="682" name="円/楕円 681"/>
        <xdr:cNvSpPr/>
      </xdr:nvSpPr>
      <xdr:spPr>
        <a:xfrm>
          <a:off x="16268700" y="169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75303</xdr:rowOff>
    </xdr:from>
    <xdr:ext cx="469744" cy="259045"/>
    <xdr:sp macro="" textlink="">
      <xdr:nvSpPr>
        <xdr:cNvPr id="683" name="積立金該当値テキスト"/>
        <xdr:cNvSpPr txBox="1"/>
      </xdr:nvSpPr>
      <xdr:spPr>
        <a:xfrm>
          <a:off x="16370300" y="1687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161585</xdr:rowOff>
    </xdr:from>
    <xdr:to>
      <xdr:col>22</xdr:col>
      <xdr:colOff>415925</xdr:colOff>
      <xdr:row>99</xdr:row>
      <xdr:rowOff>91735</xdr:rowOff>
    </xdr:to>
    <xdr:sp macro="" textlink="">
      <xdr:nvSpPr>
        <xdr:cNvPr id="684" name="円/楕円 683"/>
        <xdr:cNvSpPr/>
      </xdr:nvSpPr>
      <xdr:spPr>
        <a:xfrm>
          <a:off x="15430500" y="169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82862</xdr:rowOff>
    </xdr:from>
    <xdr:ext cx="469744" cy="259045"/>
    <xdr:sp macro="" textlink="">
      <xdr:nvSpPr>
        <xdr:cNvPr id="685" name="テキスト ボックス 684"/>
        <xdr:cNvSpPr txBox="1"/>
      </xdr:nvSpPr>
      <xdr:spPr>
        <a:xfrm>
          <a:off x="15246427" y="1705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155691</xdr:rowOff>
    </xdr:from>
    <xdr:to>
      <xdr:col>21</xdr:col>
      <xdr:colOff>212725</xdr:colOff>
      <xdr:row>99</xdr:row>
      <xdr:rowOff>85841</xdr:rowOff>
    </xdr:to>
    <xdr:sp macro="" textlink="">
      <xdr:nvSpPr>
        <xdr:cNvPr id="686" name="円/楕円 685"/>
        <xdr:cNvSpPr/>
      </xdr:nvSpPr>
      <xdr:spPr>
        <a:xfrm>
          <a:off x="14541500" y="16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76968</xdr:rowOff>
    </xdr:from>
    <xdr:ext cx="469744" cy="259045"/>
    <xdr:sp macro="" textlink="">
      <xdr:nvSpPr>
        <xdr:cNvPr id="687" name="テキスト ボックス 686"/>
        <xdr:cNvSpPr txBox="1"/>
      </xdr:nvSpPr>
      <xdr:spPr>
        <a:xfrm>
          <a:off x="14357427" y="17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88474</xdr:rowOff>
    </xdr:from>
    <xdr:to>
      <xdr:col>20</xdr:col>
      <xdr:colOff>9525</xdr:colOff>
      <xdr:row>99</xdr:row>
      <xdr:rowOff>18624</xdr:rowOff>
    </xdr:to>
    <xdr:sp macro="" textlink="">
      <xdr:nvSpPr>
        <xdr:cNvPr id="688" name="円/楕円 687"/>
        <xdr:cNvSpPr/>
      </xdr:nvSpPr>
      <xdr:spPr>
        <a:xfrm>
          <a:off x="13652500" y="168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9751</xdr:rowOff>
    </xdr:from>
    <xdr:ext cx="534377" cy="259045"/>
    <xdr:sp macro="" textlink="">
      <xdr:nvSpPr>
        <xdr:cNvPr id="689" name="テキスト ボックス 688"/>
        <xdr:cNvSpPr txBox="1"/>
      </xdr:nvSpPr>
      <xdr:spPr>
        <a:xfrm>
          <a:off x="13436111" y="1698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164916</xdr:rowOff>
    </xdr:from>
    <xdr:to>
      <xdr:col>18</xdr:col>
      <xdr:colOff>492125</xdr:colOff>
      <xdr:row>96</xdr:row>
      <xdr:rowOff>95066</xdr:rowOff>
    </xdr:to>
    <xdr:sp macro="" textlink="">
      <xdr:nvSpPr>
        <xdr:cNvPr id="690" name="円/楕円 689"/>
        <xdr:cNvSpPr/>
      </xdr:nvSpPr>
      <xdr:spPr>
        <a:xfrm>
          <a:off x="12763500" y="16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111593</xdr:rowOff>
    </xdr:from>
    <xdr:ext cx="599010" cy="259045"/>
    <xdr:sp macro="" textlink="">
      <xdr:nvSpPr>
        <xdr:cNvPr id="691" name="テキスト ボックス 690"/>
        <xdr:cNvSpPr txBox="1"/>
      </xdr:nvSpPr>
      <xdr:spPr>
        <a:xfrm>
          <a:off x="12514794" y="162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5" name="テキスト ボックス 70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7" name="テキスト ボックス 70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9" name="テキスト ボックス 70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35</xdr:row>
      <xdr:rowOff>42385</xdr:rowOff>
    </xdr:from>
    <xdr:to>
      <xdr:col>32</xdr:col>
      <xdr:colOff>186689</xdr:colOff>
      <xdr:row>38</xdr:row>
      <xdr:rowOff>139700</xdr:rowOff>
    </xdr:to>
    <xdr:cxnSp macro="">
      <xdr:nvCxnSpPr>
        <xdr:cNvPr id="713" name="直線コネクタ 712"/>
        <xdr:cNvCxnSpPr/>
      </xdr:nvCxnSpPr>
      <xdr:spPr>
        <a:xfrm flipV="1">
          <a:off x="22159595" y="6043135"/>
          <a:ext cx="1269" cy="61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168289</xdr:rowOff>
    </xdr:from>
    <xdr:ext cx="249299" cy="259045"/>
    <xdr:sp macro="" textlink="">
      <xdr:nvSpPr>
        <xdr:cNvPr id="714" name="投資及び出資金最小値テキスト"/>
        <xdr:cNvSpPr txBox="1"/>
      </xdr:nvSpPr>
      <xdr:spPr>
        <a:xfrm>
          <a:off x="22212300" y="6683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160512</xdr:rowOff>
    </xdr:from>
    <xdr:ext cx="534377" cy="259045"/>
    <xdr:sp macro="" textlink="">
      <xdr:nvSpPr>
        <xdr:cNvPr id="716" name="投資及び出資金最大値テキスト"/>
        <xdr:cNvSpPr txBox="1"/>
      </xdr:nvSpPr>
      <xdr:spPr>
        <a:xfrm>
          <a:off x="22212300" y="58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35</xdr:row>
      <xdr:rowOff>42385</xdr:rowOff>
    </xdr:from>
    <xdr:to>
      <xdr:col>32</xdr:col>
      <xdr:colOff>276225</xdr:colOff>
      <xdr:row>35</xdr:row>
      <xdr:rowOff>42385</xdr:rowOff>
    </xdr:to>
    <xdr:cxnSp macro="">
      <xdr:nvCxnSpPr>
        <xdr:cNvPr id="717" name="直線コネクタ 716"/>
        <xdr:cNvCxnSpPr/>
      </xdr:nvCxnSpPr>
      <xdr:spPr>
        <a:xfrm>
          <a:off x="22072600" y="60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85739</xdr:rowOff>
    </xdr:from>
    <xdr:ext cx="469744" cy="259045"/>
    <xdr:sp macro="" textlink="">
      <xdr:nvSpPr>
        <xdr:cNvPr id="719" name="投資及び出資金平均値テキスト"/>
        <xdr:cNvSpPr txBox="1"/>
      </xdr:nvSpPr>
      <xdr:spPr>
        <a:xfrm>
          <a:off x="22212300" y="6429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62863</xdr:rowOff>
    </xdr:from>
    <xdr:to>
      <xdr:col>32</xdr:col>
      <xdr:colOff>238125</xdr:colOff>
      <xdr:row>38</xdr:row>
      <xdr:rowOff>164463</xdr:rowOff>
    </xdr:to>
    <xdr:sp macro="" textlink="">
      <xdr:nvSpPr>
        <xdr:cNvPr id="720" name="フローチャート : 判断 719"/>
        <xdr:cNvSpPr/>
      </xdr:nvSpPr>
      <xdr:spPr>
        <a:xfrm>
          <a:off x="221107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68349</xdr:rowOff>
    </xdr:from>
    <xdr:to>
      <xdr:col>31</xdr:col>
      <xdr:colOff>85725</xdr:colOff>
      <xdr:row>38</xdr:row>
      <xdr:rowOff>169949</xdr:rowOff>
    </xdr:to>
    <xdr:sp macro="" textlink="">
      <xdr:nvSpPr>
        <xdr:cNvPr id="722" name="フローチャート : 判断 721"/>
        <xdr:cNvSpPr/>
      </xdr:nvSpPr>
      <xdr:spPr>
        <a:xfrm>
          <a:off x="21272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15026</xdr:rowOff>
    </xdr:from>
    <xdr:ext cx="378565" cy="259045"/>
    <xdr:sp macro="" textlink="">
      <xdr:nvSpPr>
        <xdr:cNvPr id="723" name="テキスト ボックス 722"/>
        <xdr:cNvSpPr txBox="1"/>
      </xdr:nvSpPr>
      <xdr:spPr>
        <a:xfrm>
          <a:off x="21134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32962</xdr:rowOff>
    </xdr:from>
    <xdr:to>
      <xdr:col>29</xdr:col>
      <xdr:colOff>568325</xdr:colOff>
      <xdr:row>38</xdr:row>
      <xdr:rowOff>134562</xdr:rowOff>
    </xdr:to>
    <xdr:sp macro="" textlink="">
      <xdr:nvSpPr>
        <xdr:cNvPr id="725" name="フローチャート : 判断 724"/>
        <xdr:cNvSpPr/>
      </xdr:nvSpPr>
      <xdr:spPr>
        <a:xfrm>
          <a:off x="20383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151089</xdr:rowOff>
    </xdr:from>
    <xdr:ext cx="469744" cy="259045"/>
    <xdr:sp macro="" textlink="">
      <xdr:nvSpPr>
        <xdr:cNvPr id="726" name="テキスト ボックス 725"/>
        <xdr:cNvSpPr txBox="1"/>
      </xdr:nvSpPr>
      <xdr:spPr>
        <a:xfrm>
          <a:off x="20199427"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104656</xdr:rowOff>
    </xdr:from>
    <xdr:to>
      <xdr:col>28</xdr:col>
      <xdr:colOff>314325</xdr:colOff>
      <xdr:row>38</xdr:row>
      <xdr:rowOff>139700</xdr:rowOff>
    </xdr:to>
    <xdr:cxnSp macro="">
      <xdr:nvCxnSpPr>
        <xdr:cNvPr id="727" name="直線コネクタ 726"/>
        <xdr:cNvCxnSpPr/>
      </xdr:nvCxnSpPr>
      <xdr:spPr>
        <a:xfrm>
          <a:off x="18656300" y="5419606"/>
          <a:ext cx="889000" cy="123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8113</xdr:rowOff>
    </xdr:from>
    <xdr:to>
      <xdr:col>28</xdr:col>
      <xdr:colOff>365125</xdr:colOff>
      <xdr:row>38</xdr:row>
      <xdr:rowOff>109713</xdr:rowOff>
    </xdr:to>
    <xdr:sp macro="" textlink="">
      <xdr:nvSpPr>
        <xdr:cNvPr id="728" name="フローチャート : 判断 727"/>
        <xdr:cNvSpPr/>
      </xdr:nvSpPr>
      <xdr:spPr>
        <a:xfrm>
          <a:off x="19494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126240</xdr:rowOff>
    </xdr:from>
    <xdr:ext cx="469744" cy="259045"/>
    <xdr:sp macro="" textlink="">
      <xdr:nvSpPr>
        <xdr:cNvPr id="729" name="テキスト ボックス 728"/>
        <xdr:cNvSpPr txBox="1"/>
      </xdr:nvSpPr>
      <xdr:spPr>
        <a:xfrm>
          <a:off x="19310427"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32024</xdr:rowOff>
    </xdr:from>
    <xdr:to>
      <xdr:col>27</xdr:col>
      <xdr:colOff>161925</xdr:colOff>
      <xdr:row>38</xdr:row>
      <xdr:rowOff>133624</xdr:rowOff>
    </xdr:to>
    <xdr:sp macro="" textlink="">
      <xdr:nvSpPr>
        <xdr:cNvPr id="730" name="フローチャート : 判断 729"/>
        <xdr:cNvSpPr/>
      </xdr:nvSpPr>
      <xdr:spPr>
        <a:xfrm>
          <a:off x="18605500" y="654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124751</xdr:rowOff>
    </xdr:from>
    <xdr:ext cx="469744" cy="259045"/>
    <xdr:sp macro="" textlink="">
      <xdr:nvSpPr>
        <xdr:cNvPr id="731" name="テキスト ボックス 730"/>
        <xdr:cNvSpPr txBox="1"/>
      </xdr:nvSpPr>
      <xdr:spPr>
        <a:xfrm>
          <a:off x="18421427" y="66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41289</xdr:rowOff>
    </xdr:from>
    <xdr:ext cx="249299" cy="259045"/>
    <xdr:sp macro="" textlink="">
      <xdr:nvSpPr>
        <xdr:cNvPr id="738" name="投資及び出資金該当値テキスト"/>
        <xdr:cNvSpPr txBox="1"/>
      </xdr:nvSpPr>
      <xdr:spPr>
        <a:xfrm>
          <a:off x="22212300" y="65563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53856</xdr:rowOff>
    </xdr:from>
    <xdr:to>
      <xdr:col>27</xdr:col>
      <xdr:colOff>161925</xdr:colOff>
      <xdr:row>31</xdr:row>
      <xdr:rowOff>155456</xdr:rowOff>
    </xdr:to>
    <xdr:sp macro="" textlink="">
      <xdr:nvSpPr>
        <xdr:cNvPr id="745" name="円/楕円 744"/>
        <xdr:cNvSpPr/>
      </xdr:nvSpPr>
      <xdr:spPr>
        <a:xfrm>
          <a:off x="18605500" y="53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533</xdr:rowOff>
    </xdr:from>
    <xdr:ext cx="534377" cy="259045"/>
    <xdr:sp macro="" textlink="">
      <xdr:nvSpPr>
        <xdr:cNvPr id="746" name="テキスト ボックス 745"/>
        <xdr:cNvSpPr txBox="1"/>
      </xdr:nvSpPr>
      <xdr:spPr>
        <a:xfrm>
          <a:off x="18389111" y="51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0" name="テキスト ボックス 759"/>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2" name="テキスト ボックス 761"/>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4" name="テキスト ボックス 763"/>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6" name="テキスト ボックス 76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8" name="テキスト ボックス 76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0" name="直線コネクタ 769"/>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1"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2" name="直線コネクタ 77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3"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4" name="直線コネクタ 773"/>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5" name="直線コネクタ 77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76"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77" name="フローチャート : 判断 776"/>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8" name="直線コネクタ 77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130437</xdr:rowOff>
    </xdr:from>
    <xdr:to>
      <xdr:col>31</xdr:col>
      <xdr:colOff>85725</xdr:colOff>
      <xdr:row>59</xdr:row>
      <xdr:rowOff>60587</xdr:rowOff>
    </xdr:to>
    <xdr:sp macro="" textlink="">
      <xdr:nvSpPr>
        <xdr:cNvPr id="779" name="フローチャート : 判断 778"/>
        <xdr:cNvSpPr/>
      </xdr:nvSpPr>
      <xdr:spPr>
        <a:xfrm>
          <a:off x="21272500" y="100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77114</xdr:rowOff>
    </xdr:from>
    <xdr:ext cx="469744" cy="259045"/>
    <xdr:sp macro="" textlink="">
      <xdr:nvSpPr>
        <xdr:cNvPr id="780" name="テキスト ボックス 779"/>
        <xdr:cNvSpPr txBox="1"/>
      </xdr:nvSpPr>
      <xdr:spPr>
        <a:xfrm>
          <a:off x="21088427" y="9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1" name="直線コネクタ 78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129389</xdr:rowOff>
    </xdr:from>
    <xdr:to>
      <xdr:col>29</xdr:col>
      <xdr:colOff>568325</xdr:colOff>
      <xdr:row>59</xdr:row>
      <xdr:rowOff>59539</xdr:rowOff>
    </xdr:to>
    <xdr:sp macro="" textlink="">
      <xdr:nvSpPr>
        <xdr:cNvPr id="782" name="フローチャート : 判断 781"/>
        <xdr:cNvSpPr/>
      </xdr:nvSpPr>
      <xdr:spPr>
        <a:xfrm>
          <a:off x="20383500" y="1007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76066</xdr:rowOff>
    </xdr:from>
    <xdr:ext cx="469744" cy="259045"/>
    <xdr:sp macro="" textlink="">
      <xdr:nvSpPr>
        <xdr:cNvPr id="783" name="テキスト ボックス 782"/>
        <xdr:cNvSpPr txBox="1"/>
      </xdr:nvSpPr>
      <xdr:spPr>
        <a:xfrm>
          <a:off x="20199427" y="984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4" name="直線コネクタ 78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136437</xdr:rowOff>
    </xdr:from>
    <xdr:to>
      <xdr:col>28</xdr:col>
      <xdr:colOff>365125</xdr:colOff>
      <xdr:row>59</xdr:row>
      <xdr:rowOff>66587</xdr:rowOff>
    </xdr:to>
    <xdr:sp macro="" textlink="">
      <xdr:nvSpPr>
        <xdr:cNvPr id="785" name="フローチャート : 判断 784"/>
        <xdr:cNvSpPr/>
      </xdr:nvSpPr>
      <xdr:spPr>
        <a:xfrm>
          <a:off x="19494500" y="1008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83114</xdr:rowOff>
    </xdr:from>
    <xdr:ext cx="469744" cy="259045"/>
    <xdr:sp macro="" textlink="">
      <xdr:nvSpPr>
        <xdr:cNvPr id="786" name="テキスト ボックス 785"/>
        <xdr:cNvSpPr txBox="1"/>
      </xdr:nvSpPr>
      <xdr:spPr>
        <a:xfrm>
          <a:off x="19310427" y="985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137512</xdr:rowOff>
    </xdr:from>
    <xdr:to>
      <xdr:col>27</xdr:col>
      <xdr:colOff>161925</xdr:colOff>
      <xdr:row>59</xdr:row>
      <xdr:rowOff>67662</xdr:rowOff>
    </xdr:to>
    <xdr:sp macro="" textlink="">
      <xdr:nvSpPr>
        <xdr:cNvPr id="787" name="フローチャート : 判断 786"/>
        <xdr:cNvSpPr/>
      </xdr:nvSpPr>
      <xdr:spPr>
        <a:xfrm>
          <a:off x="18605500" y="1008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84189</xdr:rowOff>
    </xdr:from>
    <xdr:ext cx="469744" cy="259045"/>
    <xdr:sp macro="" textlink="">
      <xdr:nvSpPr>
        <xdr:cNvPr id="788" name="テキスト ボックス 787"/>
        <xdr:cNvSpPr txBox="1"/>
      </xdr:nvSpPr>
      <xdr:spPr>
        <a:xfrm>
          <a:off x="18421427" y="985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4" name="円/楕円 79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249299" cy="259045"/>
    <xdr:sp macro="" textlink="">
      <xdr:nvSpPr>
        <xdr:cNvPr id="795" name="貸付金該当値テキスト"/>
        <xdr:cNvSpPr txBox="1"/>
      </xdr:nvSpPr>
      <xdr:spPr>
        <a:xfrm>
          <a:off x="22212300" y="10041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6" name="円/楕円 79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7" name="テキスト ボックス 79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8" name="円/楕円 79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0" name="円/楕円 79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1" name="テキスト ボックス 80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2" name="円/楕円 80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3" name="テキスト ボックス 80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4" name="直線コネクタ 81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5" name="テキスト ボックス 81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6" name="直線コネクタ 81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17" name="テキスト ボックス 81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8" name="直線コネクタ 81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19" name="テキスト ボックス 81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0" name="直線コネクタ 81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1" name="テキスト ボックス 82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5" name="直線コネクタ 824"/>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26"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27" name="直線コネクタ 826"/>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28"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29" name="直線コネクタ 828"/>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145422</xdr:rowOff>
    </xdr:from>
    <xdr:to>
      <xdr:col>32</xdr:col>
      <xdr:colOff>187325</xdr:colOff>
      <xdr:row>76</xdr:row>
      <xdr:rowOff>26735</xdr:rowOff>
    </xdr:to>
    <xdr:cxnSp macro="">
      <xdr:nvCxnSpPr>
        <xdr:cNvPr id="830" name="直線コネクタ 829"/>
        <xdr:cNvCxnSpPr/>
      </xdr:nvCxnSpPr>
      <xdr:spPr>
        <a:xfrm flipV="1">
          <a:off x="21323300" y="12832722"/>
          <a:ext cx="838200" cy="22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134659</xdr:rowOff>
    </xdr:from>
    <xdr:ext cx="599010" cy="259045"/>
    <xdr:sp macro="" textlink="">
      <xdr:nvSpPr>
        <xdr:cNvPr id="831" name="繰出金平均値テキスト"/>
        <xdr:cNvSpPr txBox="1"/>
      </xdr:nvSpPr>
      <xdr:spPr>
        <a:xfrm>
          <a:off x="22212300" y="13164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2" name="フローチャート : 判断 831"/>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136591</xdr:rowOff>
    </xdr:from>
    <xdr:to>
      <xdr:col>31</xdr:col>
      <xdr:colOff>34925</xdr:colOff>
      <xdr:row>76</xdr:row>
      <xdr:rowOff>26735</xdr:rowOff>
    </xdr:to>
    <xdr:cxnSp macro="">
      <xdr:nvCxnSpPr>
        <xdr:cNvPr id="833" name="直線コネクタ 832"/>
        <xdr:cNvCxnSpPr/>
      </xdr:nvCxnSpPr>
      <xdr:spPr>
        <a:xfrm>
          <a:off x="20434300" y="12995341"/>
          <a:ext cx="889000" cy="6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14221</xdr:rowOff>
    </xdr:from>
    <xdr:to>
      <xdr:col>31</xdr:col>
      <xdr:colOff>85725</xdr:colOff>
      <xdr:row>77</xdr:row>
      <xdr:rowOff>115821</xdr:rowOff>
    </xdr:to>
    <xdr:sp macro="" textlink="">
      <xdr:nvSpPr>
        <xdr:cNvPr id="834" name="フローチャート : 判断 833"/>
        <xdr:cNvSpPr/>
      </xdr:nvSpPr>
      <xdr:spPr>
        <a:xfrm>
          <a:off x="21272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106948</xdr:rowOff>
    </xdr:from>
    <xdr:ext cx="599010" cy="259045"/>
    <xdr:sp macro="" textlink="">
      <xdr:nvSpPr>
        <xdr:cNvPr id="835" name="テキスト ボックス 834"/>
        <xdr:cNvSpPr txBox="1"/>
      </xdr:nvSpPr>
      <xdr:spPr>
        <a:xfrm>
          <a:off x="21023794" y="133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136591</xdr:rowOff>
    </xdr:from>
    <xdr:to>
      <xdr:col>29</xdr:col>
      <xdr:colOff>517525</xdr:colOff>
      <xdr:row>76</xdr:row>
      <xdr:rowOff>2879</xdr:rowOff>
    </xdr:to>
    <xdr:cxnSp macro="">
      <xdr:nvCxnSpPr>
        <xdr:cNvPr id="836" name="直線コネクタ 835"/>
        <xdr:cNvCxnSpPr/>
      </xdr:nvCxnSpPr>
      <xdr:spPr>
        <a:xfrm flipV="1">
          <a:off x="19545300" y="12995341"/>
          <a:ext cx="889000" cy="3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21175</xdr:rowOff>
    </xdr:from>
    <xdr:to>
      <xdr:col>29</xdr:col>
      <xdr:colOff>568325</xdr:colOff>
      <xdr:row>77</xdr:row>
      <xdr:rowOff>122775</xdr:rowOff>
    </xdr:to>
    <xdr:sp macro="" textlink="">
      <xdr:nvSpPr>
        <xdr:cNvPr id="837" name="フローチャート : 判断 836"/>
        <xdr:cNvSpPr/>
      </xdr:nvSpPr>
      <xdr:spPr>
        <a:xfrm>
          <a:off x="20383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113902</xdr:rowOff>
    </xdr:from>
    <xdr:ext cx="599010" cy="259045"/>
    <xdr:sp macro="" textlink="">
      <xdr:nvSpPr>
        <xdr:cNvPr id="838" name="テキスト ボックス 837"/>
        <xdr:cNvSpPr txBox="1"/>
      </xdr:nvSpPr>
      <xdr:spPr>
        <a:xfrm>
          <a:off x="20134794" y="1331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2879</xdr:rowOff>
    </xdr:from>
    <xdr:to>
      <xdr:col>28</xdr:col>
      <xdr:colOff>314325</xdr:colOff>
      <xdr:row>76</xdr:row>
      <xdr:rowOff>7009</xdr:rowOff>
    </xdr:to>
    <xdr:cxnSp macro="">
      <xdr:nvCxnSpPr>
        <xdr:cNvPr id="839" name="直線コネクタ 838"/>
        <xdr:cNvCxnSpPr/>
      </xdr:nvCxnSpPr>
      <xdr:spPr>
        <a:xfrm flipV="1">
          <a:off x="18656300" y="13033079"/>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26597</xdr:rowOff>
    </xdr:from>
    <xdr:to>
      <xdr:col>28</xdr:col>
      <xdr:colOff>365125</xdr:colOff>
      <xdr:row>77</xdr:row>
      <xdr:rowOff>128197</xdr:rowOff>
    </xdr:to>
    <xdr:sp macro="" textlink="">
      <xdr:nvSpPr>
        <xdr:cNvPr id="840" name="フローチャート : 判断 839"/>
        <xdr:cNvSpPr/>
      </xdr:nvSpPr>
      <xdr:spPr>
        <a:xfrm>
          <a:off x="19494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77</xdr:row>
      <xdr:rowOff>119324</xdr:rowOff>
    </xdr:from>
    <xdr:ext cx="599010" cy="259045"/>
    <xdr:sp macro="" textlink="">
      <xdr:nvSpPr>
        <xdr:cNvPr id="841" name="テキスト ボックス 840"/>
        <xdr:cNvSpPr txBox="1"/>
      </xdr:nvSpPr>
      <xdr:spPr>
        <a:xfrm>
          <a:off x="19245794" y="1332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37751</xdr:rowOff>
    </xdr:from>
    <xdr:to>
      <xdr:col>27</xdr:col>
      <xdr:colOff>161925</xdr:colOff>
      <xdr:row>77</xdr:row>
      <xdr:rowOff>139351</xdr:rowOff>
    </xdr:to>
    <xdr:sp macro="" textlink="">
      <xdr:nvSpPr>
        <xdr:cNvPr id="842" name="フローチャート : 判断 841"/>
        <xdr:cNvSpPr/>
      </xdr:nvSpPr>
      <xdr:spPr>
        <a:xfrm>
          <a:off x="18605500" y="1323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130478</xdr:rowOff>
    </xdr:from>
    <xdr:ext cx="534377" cy="259045"/>
    <xdr:sp macro="" textlink="">
      <xdr:nvSpPr>
        <xdr:cNvPr id="843" name="テキスト ボックス 842"/>
        <xdr:cNvSpPr txBox="1"/>
      </xdr:nvSpPr>
      <xdr:spPr>
        <a:xfrm>
          <a:off x="18389111" y="133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94622</xdr:rowOff>
    </xdr:from>
    <xdr:to>
      <xdr:col>32</xdr:col>
      <xdr:colOff>238125</xdr:colOff>
      <xdr:row>75</xdr:row>
      <xdr:rowOff>24772</xdr:rowOff>
    </xdr:to>
    <xdr:sp macro="" textlink="">
      <xdr:nvSpPr>
        <xdr:cNvPr id="849" name="円/楕円 848"/>
        <xdr:cNvSpPr/>
      </xdr:nvSpPr>
      <xdr:spPr>
        <a:xfrm>
          <a:off x="22110700" y="127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117499</xdr:rowOff>
    </xdr:from>
    <xdr:ext cx="599010" cy="259045"/>
    <xdr:sp macro="" textlink="">
      <xdr:nvSpPr>
        <xdr:cNvPr id="850" name="繰出金該当値テキスト"/>
        <xdr:cNvSpPr txBox="1"/>
      </xdr:nvSpPr>
      <xdr:spPr>
        <a:xfrm>
          <a:off x="22212300" y="1263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147385</xdr:rowOff>
    </xdr:from>
    <xdr:to>
      <xdr:col>31</xdr:col>
      <xdr:colOff>85725</xdr:colOff>
      <xdr:row>76</xdr:row>
      <xdr:rowOff>77535</xdr:rowOff>
    </xdr:to>
    <xdr:sp macro="" textlink="">
      <xdr:nvSpPr>
        <xdr:cNvPr id="851" name="円/楕円 850"/>
        <xdr:cNvSpPr/>
      </xdr:nvSpPr>
      <xdr:spPr>
        <a:xfrm>
          <a:off x="21272500" y="130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94062</xdr:rowOff>
    </xdr:from>
    <xdr:ext cx="599010" cy="259045"/>
    <xdr:sp macro="" textlink="">
      <xdr:nvSpPr>
        <xdr:cNvPr id="852" name="テキスト ボックス 851"/>
        <xdr:cNvSpPr txBox="1"/>
      </xdr:nvSpPr>
      <xdr:spPr>
        <a:xfrm>
          <a:off x="21023794" y="1278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199,416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85791</xdr:rowOff>
    </xdr:from>
    <xdr:to>
      <xdr:col>29</xdr:col>
      <xdr:colOff>568325</xdr:colOff>
      <xdr:row>76</xdr:row>
      <xdr:rowOff>15940</xdr:rowOff>
    </xdr:to>
    <xdr:sp macro="" textlink="">
      <xdr:nvSpPr>
        <xdr:cNvPr id="853" name="円/楕円 852"/>
        <xdr:cNvSpPr/>
      </xdr:nvSpPr>
      <xdr:spPr>
        <a:xfrm>
          <a:off x="20383500" y="129445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32468</xdr:rowOff>
    </xdr:from>
    <xdr:ext cx="599010" cy="259045"/>
    <xdr:sp macro="" textlink="">
      <xdr:nvSpPr>
        <xdr:cNvPr id="854" name="テキスト ボックス 853"/>
        <xdr:cNvSpPr txBox="1"/>
      </xdr:nvSpPr>
      <xdr:spPr>
        <a:xfrm>
          <a:off x="20134794" y="1271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226,360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123528</xdr:rowOff>
    </xdr:from>
    <xdr:to>
      <xdr:col>28</xdr:col>
      <xdr:colOff>365125</xdr:colOff>
      <xdr:row>76</xdr:row>
      <xdr:rowOff>53677</xdr:rowOff>
    </xdr:to>
    <xdr:sp macro="" textlink="">
      <xdr:nvSpPr>
        <xdr:cNvPr id="855" name="円/楕円 854"/>
        <xdr:cNvSpPr/>
      </xdr:nvSpPr>
      <xdr:spPr>
        <a:xfrm>
          <a:off x="19494500" y="12982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70205</xdr:rowOff>
    </xdr:from>
    <xdr:ext cx="599010" cy="259045"/>
    <xdr:sp macro="" textlink="">
      <xdr:nvSpPr>
        <xdr:cNvPr id="856" name="テキスト ボックス 855"/>
        <xdr:cNvSpPr txBox="1"/>
      </xdr:nvSpPr>
      <xdr:spPr>
        <a:xfrm>
          <a:off x="19245794" y="127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209,852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127659</xdr:rowOff>
    </xdr:from>
    <xdr:to>
      <xdr:col>27</xdr:col>
      <xdr:colOff>161925</xdr:colOff>
      <xdr:row>76</xdr:row>
      <xdr:rowOff>57809</xdr:rowOff>
    </xdr:to>
    <xdr:sp macro="" textlink="">
      <xdr:nvSpPr>
        <xdr:cNvPr id="857" name="円/楕円 856"/>
        <xdr:cNvSpPr/>
      </xdr:nvSpPr>
      <xdr:spPr>
        <a:xfrm>
          <a:off x="18605500" y="1298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74336</xdr:rowOff>
    </xdr:from>
    <xdr:ext cx="599010" cy="259045"/>
    <xdr:sp macro="" textlink="">
      <xdr:nvSpPr>
        <xdr:cNvPr id="858" name="テキスト ボックス 857"/>
        <xdr:cNvSpPr txBox="1"/>
      </xdr:nvSpPr>
      <xdr:spPr>
        <a:xfrm>
          <a:off x="18356794" y="1276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・今年度（平成２８年度）歳出決算総額は１人当たり約３，４９５千円となっている。</a:t>
          </a:r>
          <a:endParaRPr kumimoji="1" lang="en-US" altLang="ja-JP" sz="1200">
            <a:latin typeface="ＭＳ Ｐゴシック"/>
          </a:endParaRPr>
        </a:p>
        <a:p>
          <a:r>
            <a:rPr kumimoji="1" lang="ja-JP" altLang="en-US" sz="1200">
              <a:latin typeface="ＭＳ Ｐゴシック"/>
            </a:rPr>
            <a:t>・主な構成項目である人件費は約５７９千円となっており、前年度（平成２７年度）とほぼ同水準となっている。</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・物件費は、住民一人当たり約７２５千円となっており、前年度と比較すると約１２％増となっている。これは、外部インターネット回線と</a:t>
          </a:r>
          <a:r>
            <a:rPr kumimoji="1" lang="en-US" altLang="ja-JP" sz="1200">
              <a:latin typeface="ＭＳ Ｐゴシック"/>
            </a:rPr>
            <a:t>LGWAN</a:t>
          </a:r>
          <a:r>
            <a:rPr kumimoji="1" lang="ja-JP" altLang="en-US" sz="1200">
              <a:latin typeface="ＭＳ Ｐゴシック"/>
            </a:rPr>
            <a:t>回線分離作業等の情報セキュリティ強化のためによるもの。</a:t>
          </a:r>
        </a:p>
        <a:p>
          <a:r>
            <a:rPr kumimoji="1" lang="ja-JP" altLang="en-US" sz="1200">
              <a:latin typeface="ＭＳ Ｐゴシック"/>
            </a:rPr>
            <a:t>・普通建設事業費は、住民一人当たり約６２１千円となっており、前年度と比較すると約６５％減となっている。これは平成２７年度において、広域消防組合加入に伴う野迫川村分署施設等の建設並びに小中学校一貫校の増設工事等を行ったため、前年比では大幅減少になった。平成２７年度を除けば、減少傾向になっている。</a:t>
          </a:r>
          <a:endParaRPr kumimoji="1" lang="en-US" altLang="ja-JP" sz="1200">
            <a:latin typeface="ＭＳ Ｐゴシック"/>
          </a:endParaRPr>
        </a:p>
        <a:p>
          <a:r>
            <a:rPr kumimoji="1" lang="ja-JP" altLang="en-US" sz="1200">
              <a:latin typeface="ＭＳ Ｐゴシック"/>
            </a:rPr>
            <a:t>・扶助費は、住民一人当たり約３５千円となっており、前年度と比較すると約３４％増となっているものの、グループ内平均より低くなっている。これは、障害者福祉サービス等が増加したためである。</a:t>
          </a:r>
        </a:p>
        <a:p>
          <a:r>
            <a:rPr kumimoji="1" lang="ja-JP" altLang="en-US" sz="1200">
              <a:latin typeface="ＭＳ Ｐゴシック"/>
            </a:rPr>
            <a:t>・補助費等は、住民１人当たり約３８２千円となっており、前年度と比較すると約４１％減となっている。これは、就業関連の補助金の減額のためによるもの。</a:t>
          </a:r>
          <a:r>
            <a:rPr kumimoji="1" lang="en-US" altLang="ja-JP" sz="1200">
              <a:latin typeface="ＭＳ Ｐゴシック"/>
            </a:rPr>
            <a:t/>
          </a:r>
          <a:br>
            <a:rPr kumimoji="1" lang="en-US" altLang="ja-JP" sz="1200">
              <a:latin typeface="ＭＳ Ｐゴシック"/>
            </a:rPr>
          </a:br>
          <a:r>
            <a:rPr kumimoji="1" lang="ja-JP" altLang="en-US" sz="1200">
              <a:latin typeface="ＭＳ Ｐゴシック"/>
            </a:rPr>
            <a:t>・災害復旧事業費は、住民一人当たり約５１千円となっており、前年度と比較すると約９１％と減となっている。これは平成</a:t>
          </a:r>
          <a:r>
            <a:rPr kumimoji="1" lang="en-US" altLang="ja-JP" sz="1200">
              <a:latin typeface="ＭＳ Ｐゴシック"/>
            </a:rPr>
            <a:t>23</a:t>
          </a:r>
          <a:r>
            <a:rPr kumimoji="1" lang="ja-JP" altLang="en-US" sz="1200">
              <a:latin typeface="ＭＳ Ｐゴシック"/>
            </a:rPr>
            <a:t>年度の紀伊半島大水害からの復旧に係る事業が完了したためである。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奈良県野迫川村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431
429
154.90
1,839,029
1,506,195
321,726
916,048
2,464,962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25.4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19926</xdr:rowOff>
    </xdr:from>
    <xdr:to>
      <xdr:col>6</xdr:col>
      <xdr:colOff>511175</xdr:colOff>
      <xdr:row>33</xdr:row>
      <xdr:rowOff>67259</xdr:rowOff>
    </xdr:to>
    <xdr:cxnSp macro="">
      <xdr:nvCxnSpPr>
        <xdr:cNvPr id="60" name="直線コネクタ 59"/>
        <xdr:cNvCxnSpPr/>
      </xdr:nvCxnSpPr>
      <xdr:spPr>
        <a:xfrm>
          <a:off x="3797300" y="5677776"/>
          <a:ext cx="8382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54233</xdr:rowOff>
    </xdr:from>
    <xdr:ext cx="534377" cy="259045"/>
    <xdr:sp macro="" textlink="">
      <xdr:nvSpPr>
        <xdr:cNvPr id="61" name="議会費平均値テキスト"/>
        <xdr:cNvSpPr txBox="1"/>
      </xdr:nvSpPr>
      <xdr:spPr>
        <a:xfrm>
          <a:off x="4686300" y="6397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19926</xdr:rowOff>
    </xdr:from>
    <xdr:to>
      <xdr:col>5</xdr:col>
      <xdr:colOff>358775</xdr:colOff>
      <xdr:row>33</xdr:row>
      <xdr:rowOff>101613</xdr:rowOff>
    </xdr:to>
    <xdr:cxnSp macro="">
      <xdr:nvCxnSpPr>
        <xdr:cNvPr id="63" name="直線コネクタ 62"/>
        <xdr:cNvCxnSpPr/>
      </xdr:nvCxnSpPr>
      <xdr:spPr>
        <a:xfrm flipV="1">
          <a:off x="2908300" y="5677776"/>
          <a:ext cx="889000" cy="8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103848</xdr:rowOff>
    </xdr:from>
    <xdr:to>
      <xdr:col>5</xdr:col>
      <xdr:colOff>409575</xdr:colOff>
      <xdr:row>38</xdr:row>
      <xdr:rowOff>33998</xdr:rowOff>
    </xdr:to>
    <xdr:sp macro="" textlink="">
      <xdr:nvSpPr>
        <xdr:cNvPr id="64" name="フローチャート : 判断 63"/>
        <xdr:cNvSpPr/>
      </xdr:nvSpPr>
      <xdr:spPr>
        <a:xfrm>
          <a:off x="3746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25125</xdr:rowOff>
    </xdr:from>
    <xdr:ext cx="534377" cy="259045"/>
    <xdr:sp macro="" textlink="">
      <xdr:nvSpPr>
        <xdr:cNvPr id="65" name="テキスト ボックス 64"/>
        <xdr:cNvSpPr txBox="1"/>
      </xdr:nvSpPr>
      <xdr:spPr>
        <a:xfrm>
          <a:off x="3530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94081</xdr:rowOff>
    </xdr:from>
    <xdr:to>
      <xdr:col>4</xdr:col>
      <xdr:colOff>155575</xdr:colOff>
      <xdr:row>33</xdr:row>
      <xdr:rowOff>101613</xdr:rowOff>
    </xdr:to>
    <xdr:cxnSp macro="">
      <xdr:nvCxnSpPr>
        <xdr:cNvPr id="66" name="直線コネクタ 65"/>
        <xdr:cNvCxnSpPr/>
      </xdr:nvCxnSpPr>
      <xdr:spPr>
        <a:xfrm>
          <a:off x="2019300" y="5751931"/>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104419</xdr:rowOff>
    </xdr:from>
    <xdr:to>
      <xdr:col>4</xdr:col>
      <xdr:colOff>206375</xdr:colOff>
      <xdr:row>38</xdr:row>
      <xdr:rowOff>34569</xdr:rowOff>
    </xdr:to>
    <xdr:sp macro="" textlink="">
      <xdr:nvSpPr>
        <xdr:cNvPr id="67" name="フローチャート : 判断 66"/>
        <xdr:cNvSpPr/>
      </xdr:nvSpPr>
      <xdr:spPr>
        <a:xfrm>
          <a:off x="2857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25696</xdr:rowOff>
    </xdr:from>
    <xdr:ext cx="534377" cy="259045"/>
    <xdr:sp macro="" textlink="">
      <xdr:nvSpPr>
        <xdr:cNvPr id="68" name="テキスト ボックス 67"/>
        <xdr:cNvSpPr txBox="1"/>
      </xdr:nvSpPr>
      <xdr:spPr>
        <a:xfrm>
          <a:off x="2641111" y="65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94081</xdr:rowOff>
    </xdr:from>
    <xdr:to>
      <xdr:col>2</xdr:col>
      <xdr:colOff>638175</xdr:colOff>
      <xdr:row>33</xdr:row>
      <xdr:rowOff>134493</xdr:rowOff>
    </xdr:to>
    <xdr:cxnSp macro="">
      <xdr:nvCxnSpPr>
        <xdr:cNvPr id="69" name="直線コネクタ 68"/>
        <xdr:cNvCxnSpPr/>
      </xdr:nvCxnSpPr>
      <xdr:spPr>
        <a:xfrm flipV="1">
          <a:off x="1130300" y="5751931"/>
          <a:ext cx="889000" cy="4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105867</xdr:rowOff>
    </xdr:from>
    <xdr:to>
      <xdr:col>3</xdr:col>
      <xdr:colOff>3175</xdr:colOff>
      <xdr:row>38</xdr:row>
      <xdr:rowOff>36017</xdr:rowOff>
    </xdr:to>
    <xdr:sp macro="" textlink="">
      <xdr:nvSpPr>
        <xdr:cNvPr id="70" name="フローチャート : 判断 69"/>
        <xdr:cNvSpPr/>
      </xdr:nvSpPr>
      <xdr:spPr>
        <a:xfrm>
          <a:off x="1968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27144</xdr:rowOff>
    </xdr:from>
    <xdr:ext cx="534377" cy="259045"/>
    <xdr:sp macro="" textlink="">
      <xdr:nvSpPr>
        <xdr:cNvPr id="71" name="テキスト ボックス 70"/>
        <xdr:cNvSpPr txBox="1"/>
      </xdr:nvSpPr>
      <xdr:spPr>
        <a:xfrm>
          <a:off x="1752111" y="65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106578</xdr:rowOff>
    </xdr:from>
    <xdr:to>
      <xdr:col>1</xdr:col>
      <xdr:colOff>485775</xdr:colOff>
      <xdr:row>38</xdr:row>
      <xdr:rowOff>36728</xdr:rowOff>
    </xdr:to>
    <xdr:sp macro="" textlink="">
      <xdr:nvSpPr>
        <xdr:cNvPr id="72" name="フローチャート : 判断 71"/>
        <xdr:cNvSpPr/>
      </xdr:nvSpPr>
      <xdr:spPr>
        <a:xfrm>
          <a:off x="1079500" y="64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27856</xdr:rowOff>
    </xdr:from>
    <xdr:ext cx="534377" cy="259045"/>
    <xdr:sp macro="" textlink="">
      <xdr:nvSpPr>
        <xdr:cNvPr id="73" name="テキスト ボックス 72"/>
        <xdr:cNvSpPr txBox="1"/>
      </xdr:nvSpPr>
      <xdr:spPr>
        <a:xfrm>
          <a:off x="863111" y="654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16459</xdr:rowOff>
    </xdr:from>
    <xdr:to>
      <xdr:col>6</xdr:col>
      <xdr:colOff>561975</xdr:colOff>
      <xdr:row>33</xdr:row>
      <xdr:rowOff>118059</xdr:rowOff>
    </xdr:to>
    <xdr:sp macro="" textlink="">
      <xdr:nvSpPr>
        <xdr:cNvPr id="79" name="円/楕円 78"/>
        <xdr:cNvSpPr/>
      </xdr:nvSpPr>
      <xdr:spPr>
        <a:xfrm>
          <a:off x="4584700" y="5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39336</xdr:rowOff>
    </xdr:from>
    <xdr:ext cx="534377" cy="259045"/>
    <xdr:sp macro="" textlink="">
      <xdr:nvSpPr>
        <xdr:cNvPr id="80" name="議会費該当値テキスト"/>
        <xdr:cNvSpPr txBox="1"/>
      </xdr:nvSpPr>
      <xdr:spPr>
        <a:xfrm>
          <a:off x="4686300" y="55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79,204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140576</xdr:rowOff>
    </xdr:from>
    <xdr:to>
      <xdr:col>5</xdr:col>
      <xdr:colOff>409575</xdr:colOff>
      <xdr:row>33</xdr:row>
      <xdr:rowOff>70726</xdr:rowOff>
    </xdr:to>
    <xdr:sp macro="" textlink="">
      <xdr:nvSpPr>
        <xdr:cNvPr id="81" name="円/楕円 80"/>
        <xdr:cNvSpPr/>
      </xdr:nvSpPr>
      <xdr:spPr>
        <a:xfrm>
          <a:off x="3746500" y="56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87253</xdr:rowOff>
    </xdr:from>
    <xdr:ext cx="534377" cy="259045"/>
    <xdr:sp macro="" textlink="">
      <xdr:nvSpPr>
        <xdr:cNvPr id="82" name="テキスト ボックス 81"/>
        <xdr:cNvSpPr txBox="1"/>
      </xdr:nvSpPr>
      <xdr:spPr>
        <a:xfrm>
          <a:off x="3530111" y="54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50813</xdr:rowOff>
    </xdr:from>
    <xdr:to>
      <xdr:col>4</xdr:col>
      <xdr:colOff>206375</xdr:colOff>
      <xdr:row>33</xdr:row>
      <xdr:rowOff>152413</xdr:rowOff>
    </xdr:to>
    <xdr:sp macro="" textlink="">
      <xdr:nvSpPr>
        <xdr:cNvPr id="83" name="円/楕円 82"/>
        <xdr:cNvSpPr/>
      </xdr:nvSpPr>
      <xdr:spPr>
        <a:xfrm>
          <a:off x="2857500" y="570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168940</xdr:rowOff>
    </xdr:from>
    <xdr:ext cx="534377" cy="259045"/>
    <xdr:sp macro="" textlink="">
      <xdr:nvSpPr>
        <xdr:cNvPr id="84" name="テキスト ボックス 83"/>
        <xdr:cNvSpPr txBox="1"/>
      </xdr:nvSpPr>
      <xdr:spPr>
        <a:xfrm>
          <a:off x="2641111"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43281</xdr:rowOff>
    </xdr:from>
    <xdr:to>
      <xdr:col>3</xdr:col>
      <xdr:colOff>3175</xdr:colOff>
      <xdr:row>33</xdr:row>
      <xdr:rowOff>144881</xdr:rowOff>
    </xdr:to>
    <xdr:sp macro="" textlink="">
      <xdr:nvSpPr>
        <xdr:cNvPr id="85" name="円/楕円 84"/>
        <xdr:cNvSpPr/>
      </xdr:nvSpPr>
      <xdr:spPr>
        <a:xfrm>
          <a:off x="1968500" y="5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161408</xdr:rowOff>
    </xdr:from>
    <xdr:ext cx="534377" cy="259045"/>
    <xdr:sp macro="" textlink="">
      <xdr:nvSpPr>
        <xdr:cNvPr id="86" name="テキスト ボックス 85"/>
        <xdr:cNvSpPr txBox="1"/>
      </xdr:nvSpPr>
      <xdr:spPr>
        <a:xfrm>
          <a:off x="1752111" y="54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83693</xdr:rowOff>
    </xdr:from>
    <xdr:to>
      <xdr:col>1</xdr:col>
      <xdr:colOff>485775</xdr:colOff>
      <xdr:row>34</xdr:row>
      <xdr:rowOff>13843</xdr:rowOff>
    </xdr:to>
    <xdr:sp macro="" textlink="">
      <xdr:nvSpPr>
        <xdr:cNvPr id="87" name="円/楕円 86"/>
        <xdr:cNvSpPr/>
      </xdr:nvSpPr>
      <xdr:spPr>
        <a:xfrm>
          <a:off x="1079500" y="574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30370</xdr:rowOff>
    </xdr:from>
    <xdr:ext cx="534377" cy="259045"/>
    <xdr:sp macro="" textlink="">
      <xdr:nvSpPr>
        <xdr:cNvPr id="88" name="テキスト ボックス 87"/>
        <xdr:cNvSpPr txBox="1"/>
      </xdr:nvSpPr>
      <xdr:spPr>
        <a:xfrm>
          <a:off x="863111" y="55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27247</xdr:rowOff>
    </xdr:from>
    <xdr:to>
      <xdr:col>6</xdr:col>
      <xdr:colOff>511175</xdr:colOff>
      <xdr:row>58</xdr:row>
      <xdr:rowOff>42496</xdr:rowOff>
    </xdr:to>
    <xdr:cxnSp macro="">
      <xdr:nvCxnSpPr>
        <xdr:cNvPr id="119" name="直線コネクタ 118"/>
        <xdr:cNvCxnSpPr/>
      </xdr:nvCxnSpPr>
      <xdr:spPr>
        <a:xfrm>
          <a:off x="3797300" y="9971347"/>
          <a:ext cx="838200" cy="1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80456</xdr:rowOff>
    </xdr:from>
    <xdr:ext cx="599010" cy="259045"/>
    <xdr:sp macro="" textlink="">
      <xdr:nvSpPr>
        <xdr:cNvPr id="120" name="総務費平均値テキスト"/>
        <xdr:cNvSpPr txBox="1"/>
      </xdr:nvSpPr>
      <xdr:spPr>
        <a:xfrm>
          <a:off x="4686300" y="10024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27247</xdr:rowOff>
    </xdr:from>
    <xdr:to>
      <xdr:col>5</xdr:col>
      <xdr:colOff>358775</xdr:colOff>
      <xdr:row>58</xdr:row>
      <xdr:rowOff>72637</xdr:rowOff>
    </xdr:to>
    <xdr:cxnSp macro="">
      <xdr:nvCxnSpPr>
        <xdr:cNvPr id="122" name="直線コネクタ 121"/>
        <xdr:cNvCxnSpPr/>
      </xdr:nvCxnSpPr>
      <xdr:spPr>
        <a:xfrm flipV="1">
          <a:off x="2908300" y="9971347"/>
          <a:ext cx="889000" cy="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132810</xdr:rowOff>
    </xdr:from>
    <xdr:to>
      <xdr:col>5</xdr:col>
      <xdr:colOff>409575</xdr:colOff>
      <xdr:row>59</xdr:row>
      <xdr:rowOff>62960</xdr:rowOff>
    </xdr:to>
    <xdr:sp macro="" textlink="">
      <xdr:nvSpPr>
        <xdr:cNvPr id="123" name="フローチャート : 判断 122"/>
        <xdr:cNvSpPr/>
      </xdr:nvSpPr>
      <xdr:spPr>
        <a:xfrm>
          <a:off x="3746500" y="1007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54087</xdr:rowOff>
    </xdr:from>
    <xdr:ext cx="599010" cy="259045"/>
    <xdr:sp macro="" textlink="">
      <xdr:nvSpPr>
        <xdr:cNvPr id="124" name="テキスト ボックス 123"/>
        <xdr:cNvSpPr txBox="1"/>
      </xdr:nvSpPr>
      <xdr:spPr>
        <a:xfrm>
          <a:off x="3497794" y="1016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61590</xdr:rowOff>
    </xdr:from>
    <xdr:to>
      <xdr:col>4</xdr:col>
      <xdr:colOff>155575</xdr:colOff>
      <xdr:row>58</xdr:row>
      <xdr:rowOff>72637</xdr:rowOff>
    </xdr:to>
    <xdr:cxnSp macro="">
      <xdr:nvCxnSpPr>
        <xdr:cNvPr id="125" name="直線コネクタ 124"/>
        <xdr:cNvCxnSpPr/>
      </xdr:nvCxnSpPr>
      <xdr:spPr>
        <a:xfrm>
          <a:off x="2019300" y="10005690"/>
          <a:ext cx="889000" cy="1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140691</xdr:rowOff>
    </xdr:from>
    <xdr:to>
      <xdr:col>4</xdr:col>
      <xdr:colOff>206375</xdr:colOff>
      <xdr:row>59</xdr:row>
      <xdr:rowOff>70841</xdr:rowOff>
    </xdr:to>
    <xdr:sp macro="" textlink="">
      <xdr:nvSpPr>
        <xdr:cNvPr id="126" name="フローチャート : 判断 125"/>
        <xdr:cNvSpPr/>
      </xdr:nvSpPr>
      <xdr:spPr>
        <a:xfrm>
          <a:off x="2857500" y="1008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61968</xdr:rowOff>
    </xdr:from>
    <xdr:ext cx="599010" cy="259045"/>
    <xdr:sp macro="" textlink="">
      <xdr:nvSpPr>
        <xdr:cNvPr id="127" name="テキスト ボックス 126"/>
        <xdr:cNvSpPr txBox="1"/>
      </xdr:nvSpPr>
      <xdr:spPr>
        <a:xfrm>
          <a:off x="2608794" y="101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131170</xdr:rowOff>
    </xdr:from>
    <xdr:to>
      <xdr:col>2</xdr:col>
      <xdr:colOff>638175</xdr:colOff>
      <xdr:row>58</xdr:row>
      <xdr:rowOff>61590</xdr:rowOff>
    </xdr:to>
    <xdr:cxnSp macro="">
      <xdr:nvCxnSpPr>
        <xdr:cNvPr id="128" name="直線コネクタ 127"/>
        <xdr:cNvCxnSpPr/>
      </xdr:nvCxnSpPr>
      <xdr:spPr>
        <a:xfrm>
          <a:off x="1130300" y="9903820"/>
          <a:ext cx="889000" cy="10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138061</xdr:rowOff>
    </xdr:from>
    <xdr:to>
      <xdr:col>3</xdr:col>
      <xdr:colOff>3175</xdr:colOff>
      <xdr:row>59</xdr:row>
      <xdr:rowOff>68211</xdr:rowOff>
    </xdr:to>
    <xdr:sp macro="" textlink="">
      <xdr:nvSpPr>
        <xdr:cNvPr id="129" name="フローチャート : 判断 128"/>
        <xdr:cNvSpPr/>
      </xdr:nvSpPr>
      <xdr:spPr>
        <a:xfrm>
          <a:off x="1968500" y="100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59338</xdr:rowOff>
    </xdr:from>
    <xdr:ext cx="599010" cy="259045"/>
    <xdr:sp macro="" textlink="">
      <xdr:nvSpPr>
        <xdr:cNvPr id="130" name="テキスト ボックス 129"/>
        <xdr:cNvSpPr txBox="1"/>
      </xdr:nvSpPr>
      <xdr:spPr>
        <a:xfrm>
          <a:off x="1719794" y="101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135904</xdr:rowOff>
    </xdr:from>
    <xdr:to>
      <xdr:col>1</xdr:col>
      <xdr:colOff>485775</xdr:colOff>
      <xdr:row>59</xdr:row>
      <xdr:rowOff>66054</xdr:rowOff>
    </xdr:to>
    <xdr:sp macro="" textlink="">
      <xdr:nvSpPr>
        <xdr:cNvPr id="131" name="フローチャート : 判断 130"/>
        <xdr:cNvSpPr/>
      </xdr:nvSpPr>
      <xdr:spPr>
        <a:xfrm>
          <a:off x="1079500" y="100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57181</xdr:rowOff>
    </xdr:from>
    <xdr:ext cx="599010" cy="259045"/>
    <xdr:sp macro="" textlink="">
      <xdr:nvSpPr>
        <xdr:cNvPr id="132" name="テキスト ボックス 131"/>
        <xdr:cNvSpPr txBox="1"/>
      </xdr:nvSpPr>
      <xdr:spPr>
        <a:xfrm>
          <a:off x="830794" y="1017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163146</xdr:rowOff>
    </xdr:from>
    <xdr:to>
      <xdr:col>6</xdr:col>
      <xdr:colOff>561975</xdr:colOff>
      <xdr:row>58</xdr:row>
      <xdr:rowOff>93296</xdr:rowOff>
    </xdr:to>
    <xdr:sp macro="" textlink="">
      <xdr:nvSpPr>
        <xdr:cNvPr id="138" name="円/楕円 137"/>
        <xdr:cNvSpPr/>
      </xdr:nvSpPr>
      <xdr:spPr>
        <a:xfrm>
          <a:off x="4584700" y="99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14573</xdr:rowOff>
    </xdr:from>
    <xdr:ext cx="599010" cy="259045"/>
    <xdr:sp macro="" textlink="">
      <xdr:nvSpPr>
        <xdr:cNvPr id="139" name="総務費該当値テキスト"/>
        <xdr:cNvSpPr txBox="1"/>
      </xdr:nvSpPr>
      <xdr:spPr>
        <a:xfrm>
          <a:off x="4686300" y="9787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697,650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147897</xdr:rowOff>
    </xdr:from>
    <xdr:to>
      <xdr:col>5</xdr:col>
      <xdr:colOff>409575</xdr:colOff>
      <xdr:row>58</xdr:row>
      <xdr:rowOff>78047</xdr:rowOff>
    </xdr:to>
    <xdr:sp macro="" textlink="">
      <xdr:nvSpPr>
        <xdr:cNvPr id="140" name="円/楕円 139"/>
        <xdr:cNvSpPr/>
      </xdr:nvSpPr>
      <xdr:spPr>
        <a:xfrm>
          <a:off x="3746500" y="99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94574</xdr:rowOff>
    </xdr:from>
    <xdr:ext cx="599010" cy="259045"/>
    <xdr:sp macro="" textlink="">
      <xdr:nvSpPr>
        <xdr:cNvPr id="141" name="テキスト ボックス 140"/>
        <xdr:cNvSpPr txBox="1"/>
      </xdr:nvSpPr>
      <xdr:spPr>
        <a:xfrm>
          <a:off x="3497794" y="969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744,344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21837</xdr:rowOff>
    </xdr:from>
    <xdr:to>
      <xdr:col>4</xdr:col>
      <xdr:colOff>206375</xdr:colOff>
      <xdr:row>58</xdr:row>
      <xdr:rowOff>123437</xdr:rowOff>
    </xdr:to>
    <xdr:sp macro="" textlink="">
      <xdr:nvSpPr>
        <xdr:cNvPr id="142" name="円/楕円 141"/>
        <xdr:cNvSpPr/>
      </xdr:nvSpPr>
      <xdr:spPr>
        <a:xfrm>
          <a:off x="2857500" y="99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139964</xdr:rowOff>
    </xdr:from>
    <xdr:ext cx="599010" cy="259045"/>
    <xdr:sp macro="" textlink="">
      <xdr:nvSpPr>
        <xdr:cNvPr id="143" name="テキスト ボックス 142"/>
        <xdr:cNvSpPr txBox="1"/>
      </xdr:nvSpPr>
      <xdr:spPr>
        <a:xfrm>
          <a:off x="2608794" y="97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10790</xdr:rowOff>
    </xdr:from>
    <xdr:to>
      <xdr:col>3</xdr:col>
      <xdr:colOff>3175</xdr:colOff>
      <xdr:row>58</xdr:row>
      <xdr:rowOff>112390</xdr:rowOff>
    </xdr:to>
    <xdr:sp macro="" textlink="">
      <xdr:nvSpPr>
        <xdr:cNvPr id="144" name="円/楕円 143"/>
        <xdr:cNvSpPr/>
      </xdr:nvSpPr>
      <xdr:spPr>
        <a:xfrm>
          <a:off x="1968500" y="995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128917</xdr:rowOff>
    </xdr:from>
    <xdr:ext cx="599010" cy="259045"/>
    <xdr:sp macro="" textlink="">
      <xdr:nvSpPr>
        <xdr:cNvPr id="145" name="テキスト ボックス 144"/>
        <xdr:cNvSpPr txBox="1"/>
      </xdr:nvSpPr>
      <xdr:spPr>
        <a:xfrm>
          <a:off x="1719794" y="973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639,182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80370</xdr:rowOff>
    </xdr:from>
    <xdr:to>
      <xdr:col>1</xdr:col>
      <xdr:colOff>485775</xdr:colOff>
      <xdr:row>58</xdr:row>
      <xdr:rowOff>10520</xdr:rowOff>
    </xdr:to>
    <xdr:sp macro="" textlink="">
      <xdr:nvSpPr>
        <xdr:cNvPr id="146" name="円/楕円 145"/>
        <xdr:cNvSpPr/>
      </xdr:nvSpPr>
      <xdr:spPr>
        <a:xfrm>
          <a:off x="1079500" y="98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27047</xdr:rowOff>
    </xdr:from>
    <xdr:ext cx="599010" cy="259045"/>
    <xdr:sp macro="" textlink="">
      <xdr:nvSpPr>
        <xdr:cNvPr id="147" name="テキスト ボックス 146"/>
        <xdr:cNvSpPr txBox="1"/>
      </xdr:nvSpPr>
      <xdr:spPr>
        <a:xfrm>
          <a:off x="830794" y="962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31322</xdr:rowOff>
    </xdr:from>
    <xdr:to>
      <xdr:col>6</xdr:col>
      <xdr:colOff>511175</xdr:colOff>
      <xdr:row>78</xdr:row>
      <xdr:rowOff>53408</xdr:rowOff>
    </xdr:to>
    <xdr:cxnSp macro="">
      <xdr:nvCxnSpPr>
        <xdr:cNvPr id="180" name="直線コネクタ 179"/>
        <xdr:cNvCxnSpPr/>
      </xdr:nvCxnSpPr>
      <xdr:spPr>
        <a:xfrm flipV="1">
          <a:off x="3797300" y="13404422"/>
          <a:ext cx="8382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151712</xdr:rowOff>
    </xdr:from>
    <xdr:to>
      <xdr:col>5</xdr:col>
      <xdr:colOff>358775</xdr:colOff>
      <xdr:row>78</xdr:row>
      <xdr:rowOff>53408</xdr:rowOff>
    </xdr:to>
    <xdr:cxnSp macro="">
      <xdr:nvCxnSpPr>
        <xdr:cNvPr id="183" name="直線コネクタ 182"/>
        <xdr:cNvCxnSpPr/>
      </xdr:nvCxnSpPr>
      <xdr:spPr>
        <a:xfrm>
          <a:off x="2908300" y="13353362"/>
          <a:ext cx="889000" cy="7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62779</xdr:rowOff>
    </xdr:from>
    <xdr:to>
      <xdr:col>5</xdr:col>
      <xdr:colOff>409575</xdr:colOff>
      <xdr:row>78</xdr:row>
      <xdr:rowOff>164379</xdr:rowOff>
    </xdr:to>
    <xdr:sp macro="" textlink="">
      <xdr:nvSpPr>
        <xdr:cNvPr id="184" name="フローチャート : 判断 183"/>
        <xdr:cNvSpPr/>
      </xdr:nvSpPr>
      <xdr:spPr>
        <a:xfrm>
          <a:off x="3746500" y="134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155506</xdr:rowOff>
    </xdr:from>
    <xdr:ext cx="599010" cy="259045"/>
    <xdr:sp macro="" textlink="">
      <xdr:nvSpPr>
        <xdr:cNvPr id="185" name="テキスト ボックス 184"/>
        <xdr:cNvSpPr txBox="1"/>
      </xdr:nvSpPr>
      <xdr:spPr>
        <a:xfrm>
          <a:off x="3497794" y="13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151712</xdr:rowOff>
    </xdr:from>
    <xdr:to>
      <xdr:col>4</xdr:col>
      <xdr:colOff>155575</xdr:colOff>
      <xdr:row>78</xdr:row>
      <xdr:rowOff>14982</xdr:rowOff>
    </xdr:to>
    <xdr:cxnSp macro="">
      <xdr:nvCxnSpPr>
        <xdr:cNvPr id="186" name="直線コネクタ 185"/>
        <xdr:cNvCxnSpPr/>
      </xdr:nvCxnSpPr>
      <xdr:spPr>
        <a:xfrm flipV="1">
          <a:off x="2019300" y="13353362"/>
          <a:ext cx="889000" cy="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64250</xdr:rowOff>
    </xdr:from>
    <xdr:to>
      <xdr:col>4</xdr:col>
      <xdr:colOff>206375</xdr:colOff>
      <xdr:row>78</xdr:row>
      <xdr:rowOff>165850</xdr:rowOff>
    </xdr:to>
    <xdr:sp macro="" textlink="">
      <xdr:nvSpPr>
        <xdr:cNvPr id="187" name="フローチャート : 判断 186"/>
        <xdr:cNvSpPr/>
      </xdr:nvSpPr>
      <xdr:spPr>
        <a:xfrm>
          <a:off x="2857500" y="134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156977</xdr:rowOff>
    </xdr:from>
    <xdr:ext cx="599010" cy="259045"/>
    <xdr:sp macro="" textlink="">
      <xdr:nvSpPr>
        <xdr:cNvPr id="188" name="テキスト ボックス 187"/>
        <xdr:cNvSpPr txBox="1"/>
      </xdr:nvSpPr>
      <xdr:spPr>
        <a:xfrm>
          <a:off x="2608794" y="1353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14982</xdr:rowOff>
    </xdr:from>
    <xdr:to>
      <xdr:col>2</xdr:col>
      <xdr:colOff>638175</xdr:colOff>
      <xdr:row>78</xdr:row>
      <xdr:rowOff>62195</xdr:rowOff>
    </xdr:to>
    <xdr:cxnSp macro="">
      <xdr:nvCxnSpPr>
        <xdr:cNvPr id="189" name="直線コネクタ 188"/>
        <xdr:cNvCxnSpPr/>
      </xdr:nvCxnSpPr>
      <xdr:spPr>
        <a:xfrm flipV="1">
          <a:off x="1130300" y="13388082"/>
          <a:ext cx="889000" cy="4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77916</xdr:rowOff>
    </xdr:from>
    <xdr:to>
      <xdr:col>3</xdr:col>
      <xdr:colOff>3175</xdr:colOff>
      <xdr:row>79</xdr:row>
      <xdr:rowOff>8066</xdr:rowOff>
    </xdr:to>
    <xdr:sp macro="" textlink="">
      <xdr:nvSpPr>
        <xdr:cNvPr id="190" name="フローチャート : 判断 189"/>
        <xdr:cNvSpPr/>
      </xdr:nvSpPr>
      <xdr:spPr>
        <a:xfrm>
          <a:off x="1968500" y="134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170643</xdr:rowOff>
    </xdr:from>
    <xdr:ext cx="599010" cy="259045"/>
    <xdr:sp macro="" textlink="">
      <xdr:nvSpPr>
        <xdr:cNvPr id="191" name="テキスト ボックス 190"/>
        <xdr:cNvSpPr txBox="1"/>
      </xdr:nvSpPr>
      <xdr:spPr>
        <a:xfrm>
          <a:off x="1719794" y="1354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69797</xdr:rowOff>
    </xdr:from>
    <xdr:to>
      <xdr:col>1</xdr:col>
      <xdr:colOff>485775</xdr:colOff>
      <xdr:row>78</xdr:row>
      <xdr:rowOff>171397</xdr:rowOff>
    </xdr:to>
    <xdr:sp macro="" textlink="">
      <xdr:nvSpPr>
        <xdr:cNvPr id="192" name="フローチャート : 判断 191"/>
        <xdr:cNvSpPr/>
      </xdr:nvSpPr>
      <xdr:spPr>
        <a:xfrm>
          <a:off x="1079500" y="1344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162524</xdr:rowOff>
    </xdr:from>
    <xdr:ext cx="599010" cy="259045"/>
    <xdr:sp macro="" textlink="">
      <xdr:nvSpPr>
        <xdr:cNvPr id="193" name="テキスト ボックス 192"/>
        <xdr:cNvSpPr txBox="1"/>
      </xdr:nvSpPr>
      <xdr:spPr>
        <a:xfrm>
          <a:off x="830794" y="1353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151972</xdr:rowOff>
    </xdr:from>
    <xdr:to>
      <xdr:col>6</xdr:col>
      <xdr:colOff>561975</xdr:colOff>
      <xdr:row>78</xdr:row>
      <xdr:rowOff>82122</xdr:rowOff>
    </xdr:to>
    <xdr:sp macro="" textlink="">
      <xdr:nvSpPr>
        <xdr:cNvPr id="199" name="円/楕円 198"/>
        <xdr:cNvSpPr/>
      </xdr:nvSpPr>
      <xdr:spPr>
        <a:xfrm>
          <a:off x="4584700" y="1335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3399</xdr:rowOff>
    </xdr:from>
    <xdr:ext cx="599010" cy="259045"/>
    <xdr:sp macro="" textlink="">
      <xdr:nvSpPr>
        <xdr:cNvPr id="200" name="民生費該当値テキスト"/>
        <xdr:cNvSpPr txBox="1"/>
      </xdr:nvSpPr>
      <xdr:spPr>
        <a:xfrm>
          <a:off x="4686300" y="1320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293,782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2608</xdr:rowOff>
    </xdr:from>
    <xdr:to>
      <xdr:col>5</xdr:col>
      <xdr:colOff>409575</xdr:colOff>
      <xdr:row>78</xdr:row>
      <xdr:rowOff>104208</xdr:rowOff>
    </xdr:to>
    <xdr:sp macro="" textlink="">
      <xdr:nvSpPr>
        <xdr:cNvPr id="201" name="円/楕円 200"/>
        <xdr:cNvSpPr/>
      </xdr:nvSpPr>
      <xdr:spPr>
        <a:xfrm>
          <a:off x="3746500" y="1337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120735</xdr:rowOff>
    </xdr:from>
    <xdr:ext cx="599010" cy="259045"/>
    <xdr:sp macro="" textlink="">
      <xdr:nvSpPr>
        <xdr:cNvPr id="202" name="テキスト ボックス 201"/>
        <xdr:cNvSpPr txBox="1"/>
      </xdr:nvSpPr>
      <xdr:spPr>
        <a:xfrm>
          <a:off x="3497794" y="1315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100912</xdr:rowOff>
    </xdr:from>
    <xdr:to>
      <xdr:col>4</xdr:col>
      <xdr:colOff>206375</xdr:colOff>
      <xdr:row>78</xdr:row>
      <xdr:rowOff>31062</xdr:rowOff>
    </xdr:to>
    <xdr:sp macro="" textlink="">
      <xdr:nvSpPr>
        <xdr:cNvPr id="203" name="円/楕円 202"/>
        <xdr:cNvSpPr/>
      </xdr:nvSpPr>
      <xdr:spPr>
        <a:xfrm>
          <a:off x="2857500" y="133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47589</xdr:rowOff>
    </xdr:from>
    <xdr:ext cx="599010" cy="259045"/>
    <xdr:sp macro="" textlink="">
      <xdr:nvSpPr>
        <xdr:cNvPr id="204" name="テキスト ボックス 203"/>
        <xdr:cNvSpPr txBox="1"/>
      </xdr:nvSpPr>
      <xdr:spPr>
        <a:xfrm>
          <a:off x="2608794" y="1307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135632</xdr:rowOff>
    </xdr:from>
    <xdr:to>
      <xdr:col>3</xdr:col>
      <xdr:colOff>3175</xdr:colOff>
      <xdr:row>78</xdr:row>
      <xdr:rowOff>65782</xdr:rowOff>
    </xdr:to>
    <xdr:sp macro="" textlink="">
      <xdr:nvSpPr>
        <xdr:cNvPr id="205" name="円/楕円 204"/>
        <xdr:cNvSpPr/>
      </xdr:nvSpPr>
      <xdr:spPr>
        <a:xfrm>
          <a:off x="1968500" y="133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82309</xdr:rowOff>
    </xdr:from>
    <xdr:ext cx="599010" cy="259045"/>
    <xdr:sp macro="" textlink="">
      <xdr:nvSpPr>
        <xdr:cNvPr id="206" name="テキスト ボックス 205"/>
        <xdr:cNvSpPr txBox="1"/>
      </xdr:nvSpPr>
      <xdr:spPr>
        <a:xfrm>
          <a:off x="1719794" y="1311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11395</xdr:rowOff>
    </xdr:from>
    <xdr:to>
      <xdr:col>1</xdr:col>
      <xdr:colOff>485775</xdr:colOff>
      <xdr:row>78</xdr:row>
      <xdr:rowOff>112995</xdr:rowOff>
    </xdr:to>
    <xdr:sp macro="" textlink="">
      <xdr:nvSpPr>
        <xdr:cNvPr id="207" name="円/楕円 206"/>
        <xdr:cNvSpPr/>
      </xdr:nvSpPr>
      <xdr:spPr>
        <a:xfrm>
          <a:off x="1079500" y="133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129522</xdr:rowOff>
    </xdr:from>
    <xdr:ext cx="599010" cy="259045"/>
    <xdr:sp macro="" textlink="">
      <xdr:nvSpPr>
        <xdr:cNvPr id="208" name="テキスト ボックス 207"/>
        <xdr:cNvSpPr txBox="1"/>
      </xdr:nvSpPr>
      <xdr:spPr>
        <a:xfrm>
          <a:off x="830794" y="131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107018</xdr:rowOff>
    </xdr:from>
    <xdr:to>
      <xdr:col>6</xdr:col>
      <xdr:colOff>511175</xdr:colOff>
      <xdr:row>94</xdr:row>
      <xdr:rowOff>167129</xdr:rowOff>
    </xdr:to>
    <xdr:cxnSp macro="">
      <xdr:nvCxnSpPr>
        <xdr:cNvPr id="237" name="直線コネクタ 236"/>
        <xdr:cNvCxnSpPr/>
      </xdr:nvCxnSpPr>
      <xdr:spPr>
        <a:xfrm>
          <a:off x="3797300" y="16223318"/>
          <a:ext cx="838200" cy="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40212</xdr:rowOff>
    </xdr:from>
    <xdr:ext cx="599010" cy="259045"/>
    <xdr:sp macro="" textlink="">
      <xdr:nvSpPr>
        <xdr:cNvPr id="238" name="衛生費平均値テキスト"/>
        <xdr:cNvSpPr txBox="1"/>
      </xdr:nvSpPr>
      <xdr:spPr>
        <a:xfrm>
          <a:off x="4686300" y="16670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107018</xdr:rowOff>
    </xdr:from>
    <xdr:to>
      <xdr:col>5</xdr:col>
      <xdr:colOff>358775</xdr:colOff>
      <xdr:row>96</xdr:row>
      <xdr:rowOff>129378</xdr:rowOff>
    </xdr:to>
    <xdr:cxnSp macro="">
      <xdr:nvCxnSpPr>
        <xdr:cNvPr id="240" name="直線コネクタ 239"/>
        <xdr:cNvCxnSpPr/>
      </xdr:nvCxnSpPr>
      <xdr:spPr>
        <a:xfrm flipV="1">
          <a:off x="2908300" y="16223318"/>
          <a:ext cx="889000" cy="36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141455</xdr:rowOff>
    </xdr:from>
    <xdr:to>
      <xdr:col>5</xdr:col>
      <xdr:colOff>409575</xdr:colOff>
      <xdr:row>98</xdr:row>
      <xdr:rowOff>71605</xdr:rowOff>
    </xdr:to>
    <xdr:sp macro="" textlink="">
      <xdr:nvSpPr>
        <xdr:cNvPr id="241" name="フローチャート : 判断 240"/>
        <xdr:cNvSpPr/>
      </xdr:nvSpPr>
      <xdr:spPr>
        <a:xfrm>
          <a:off x="3746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62732</xdr:rowOff>
    </xdr:from>
    <xdr:ext cx="599010" cy="259045"/>
    <xdr:sp macro="" textlink="">
      <xdr:nvSpPr>
        <xdr:cNvPr id="242" name="テキスト ボックス 241"/>
        <xdr:cNvSpPr txBox="1"/>
      </xdr:nvSpPr>
      <xdr:spPr>
        <a:xfrm>
          <a:off x="3497794"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129378</xdr:rowOff>
    </xdr:from>
    <xdr:to>
      <xdr:col>4</xdr:col>
      <xdr:colOff>155575</xdr:colOff>
      <xdr:row>97</xdr:row>
      <xdr:rowOff>125828</xdr:rowOff>
    </xdr:to>
    <xdr:cxnSp macro="">
      <xdr:nvCxnSpPr>
        <xdr:cNvPr id="243" name="直線コネクタ 242"/>
        <xdr:cNvCxnSpPr/>
      </xdr:nvCxnSpPr>
      <xdr:spPr>
        <a:xfrm flipV="1">
          <a:off x="2019300" y="16588578"/>
          <a:ext cx="889000" cy="1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133883</xdr:rowOff>
    </xdr:from>
    <xdr:to>
      <xdr:col>4</xdr:col>
      <xdr:colOff>206375</xdr:colOff>
      <xdr:row>98</xdr:row>
      <xdr:rowOff>64033</xdr:rowOff>
    </xdr:to>
    <xdr:sp macro="" textlink="">
      <xdr:nvSpPr>
        <xdr:cNvPr id="244" name="フローチャート : 判断 243"/>
        <xdr:cNvSpPr/>
      </xdr:nvSpPr>
      <xdr:spPr>
        <a:xfrm>
          <a:off x="2857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55160</xdr:rowOff>
    </xdr:from>
    <xdr:ext cx="599010" cy="259045"/>
    <xdr:sp macro="" textlink="">
      <xdr:nvSpPr>
        <xdr:cNvPr id="245" name="テキスト ボックス 244"/>
        <xdr:cNvSpPr txBox="1"/>
      </xdr:nvSpPr>
      <xdr:spPr>
        <a:xfrm>
          <a:off x="2608794"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14633</xdr:rowOff>
    </xdr:from>
    <xdr:to>
      <xdr:col>2</xdr:col>
      <xdr:colOff>638175</xdr:colOff>
      <xdr:row>97</xdr:row>
      <xdr:rowOff>125828</xdr:rowOff>
    </xdr:to>
    <xdr:cxnSp macro="">
      <xdr:nvCxnSpPr>
        <xdr:cNvPr id="246" name="直線コネクタ 245"/>
        <xdr:cNvCxnSpPr/>
      </xdr:nvCxnSpPr>
      <xdr:spPr>
        <a:xfrm>
          <a:off x="1130300" y="16645283"/>
          <a:ext cx="889000" cy="1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143311</xdr:rowOff>
    </xdr:from>
    <xdr:to>
      <xdr:col>3</xdr:col>
      <xdr:colOff>3175</xdr:colOff>
      <xdr:row>98</xdr:row>
      <xdr:rowOff>73461</xdr:rowOff>
    </xdr:to>
    <xdr:sp macro="" textlink="">
      <xdr:nvSpPr>
        <xdr:cNvPr id="247" name="フローチャート : 判断 246"/>
        <xdr:cNvSpPr/>
      </xdr:nvSpPr>
      <xdr:spPr>
        <a:xfrm>
          <a:off x="1968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64588</xdr:rowOff>
    </xdr:from>
    <xdr:ext cx="599010" cy="259045"/>
    <xdr:sp macro="" textlink="">
      <xdr:nvSpPr>
        <xdr:cNvPr id="248" name="テキスト ボックス 247"/>
        <xdr:cNvSpPr txBox="1"/>
      </xdr:nvSpPr>
      <xdr:spPr>
        <a:xfrm>
          <a:off x="1719794" y="1686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158226</xdr:rowOff>
    </xdr:from>
    <xdr:to>
      <xdr:col>1</xdr:col>
      <xdr:colOff>485775</xdr:colOff>
      <xdr:row>98</xdr:row>
      <xdr:rowOff>88376</xdr:rowOff>
    </xdr:to>
    <xdr:sp macro="" textlink="">
      <xdr:nvSpPr>
        <xdr:cNvPr id="249" name="フローチャート : 判断 248"/>
        <xdr:cNvSpPr/>
      </xdr:nvSpPr>
      <xdr:spPr>
        <a:xfrm>
          <a:off x="1079500" y="1678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79503</xdr:rowOff>
    </xdr:from>
    <xdr:ext cx="534377" cy="259045"/>
    <xdr:sp macro="" textlink="">
      <xdr:nvSpPr>
        <xdr:cNvPr id="250" name="テキスト ボックス 249"/>
        <xdr:cNvSpPr txBox="1"/>
      </xdr:nvSpPr>
      <xdr:spPr>
        <a:xfrm>
          <a:off x="86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116329</xdr:rowOff>
    </xdr:from>
    <xdr:to>
      <xdr:col>6</xdr:col>
      <xdr:colOff>561975</xdr:colOff>
      <xdr:row>95</xdr:row>
      <xdr:rowOff>46479</xdr:rowOff>
    </xdr:to>
    <xdr:sp macro="" textlink="">
      <xdr:nvSpPr>
        <xdr:cNvPr id="256" name="円/楕円 255"/>
        <xdr:cNvSpPr/>
      </xdr:nvSpPr>
      <xdr:spPr>
        <a:xfrm>
          <a:off x="4584700" y="1623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139206</xdr:rowOff>
    </xdr:from>
    <xdr:ext cx="599010" cy="259045"/>
    <xdr:sp macro="" textlink="">
      <xdr:nvSpPr>
        <xdr:cNvPr id="257" name="衛生費該当値テキスト"/>
        <xdr:cNvSpPr txBox="1"/>
      </xdr:nvSpPr>
      <xdr:spPr>
        <a:xfrm>
          <a:off x="4686300" y="1608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385,601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56218</xdr:rowOff>
    </xdr:from>
    <xdr:to>
      <xdr:col>5</xdr:col>
      <xdr:colOff>409575</xdr:colOff>
      <xdr:row>94</xdr:row>
      <xdr:rowOff>157818</xdr:rowOff>
    </xdr:to>
    <xdr:sp macro="" textlink="">
      <xdr:nvSpPr>
        <xdr:cNvPr id="258" name="円/楕円 257"/>
        <xdr:cNvSpPr/>
      </xdr:nvSpPr>
      <xdr:spPr>
        <a:xfrm>
          <a:off x="3746500" y="161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2895</xdr:rowOff>
    </xdr:from>
    <xdr:ext cx="599010" cy="259045"/>
    <xdr:sp macro="" textlink="">
      <xdr:nvSpPr>
        <xdr:cNvPr id="259" name="テキスト ボックス 258"/>
        <xdr:cNvSpPr txBox="1"/>
      </xdr:nvSpPr>
      <xdr:spPr>
        <a:xfrm>
          <a:off x="3497794" y="1594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78578</xdr:rowOff>
    </xdr:from>
    <xdr:to>
      <xdr:col>4</xdr:col>
      <xdr:colOff>206375</xdr:colOff>
      <xdr:row>97</xdr:row>
      <xdr:rowOff>8728</xdr:rowOff>
    </xdr:to>
    <xdr:sp macro="" textlink="">
      <xdr:nvSpPr>
        <xdr:cNvPr id="260" name="円/楕円 259"/>
        <xdr:cNvSpPr/>
      </xdr:nvSpPr>
      <xdr:spPr>
        <a:xfrm>
          <a:off x="2857500" y="1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25255</xdr:rowOff>
    </xdr:from>
    <xdr:ext cx="599010" cy="259045"/>
    <xdr:sp macro="" textlink="">
      <xdr:nvSpPr>
        <xdr:cNvPr id="261" name="テキスト ボックス 260"/>
        <xdr:cNvSpPr txBox="1"/>
      </xdr:nvSpPr>
      <xdr:spPr>
        <a:xfrm>
          <a:off x="2608794" y="1631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225,418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75028</xdr:rowOff>
    </xdr:from>
    <xdr:to>
      <xdr:col>3</xdr:col>
      <xdr:colOff>3175</xdr:colOff>
      <xdr:row>98</xdr:row>
      <xdr:rowOff>5178</xdr:rowOff>
    </xdr:to>
    <xdr:sp macro="" textlink="">
      <xdr:nvSpPr>
        <xdr:cNvPr id="262" name="円/楕円 261"/>
        <xdr:cNvSpPr/>
      </xdr:nvSpPr>
      <xdr:spPr>
        <a:xfrm>
          <a:off x="1968500" y="1670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21705</xdr:rowOff>
    </xdr:from>
    <xdr:ext cx="599010" cy="259045"/>
    <xdr:sp macro="" textlink="">
      <xdr:nvSpPr>
        <xdr:cNvPr id="263" name="テキスト ボックス 262"/>
        <xdr:cNvSpPr txBox="1"/>
      </xdr:nvSpPr>
      <xdr:spPr>
        <a:xfrm>
          <a:off x="1719794" y="1648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135283</xdr:rowOff>
    </xdr:from>
    <xdr:to>
      <xdr:col>1</xdr:col>
      <xdr:colOff>485775</xdr:colOff>
      <xdr:row>97</xdr:row>
      <xdr:rowOff>65433</xdr:rowOff>
    </xdr:to>
    <xdr:sp macro="" textlink="">
      <xdr:nvSpPr>
        <xdr:cNvPr id="264" name="円/楕円 263"/>
        <xdr:cNvSpPr/>
      </xdr:nvSpPr>
      <xdr:spPr>
        <a:xfrm>
          <a:off x="1079500" y="1659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81960</xdr:rowOff>
    </xdr:from>
    <xdr:ext cx="599010" cy="259045"/>
    <xdr:sp macro="" textlink="">
      <xdr:nvSpPr>
        <xdr:cNvPr id="265" name="テキスト ボックス 264"/>
        <xdr:cNvSpPr txBox="1"/>
      </xdr:nvSpPr>
      <xdr:spPr>
        <a:xfrm>
          <a:off x="830794" y="1636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31979</xdr:rowOff>
    </xdr:from>
    <xdr:to>
      <xdr:col>14</xdr:col>
      <xdr:colOff>79375</xdr:colOff>
      <xdr:row>39</xdr:row>
      <xdr:rowOff>133579</xdr:rowOff>
    </xdr:to>
    <xdr:sp macro="" textlink="">
      <xdr:nvSpPr>
        <xdr:cNvPr id="300" name="フローチャート : 判断 299"/>
        <xdr:cNvSpPr/>
      </xdr:nvSpPr>
      <xdr:spPr>
        <a:xfrm>
          <a:off x="9588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150106</xdr:rowOff>
    </xdr:from>
    <xdr:ext cx="378565" cy="259045"/>
    <xdr:sp macro="" textlink="">
      <xdr:nvSpPr>
        <xdr:cNvPr id="301" name="テキスト ボックス 300"/>
        <xdr:cNvSpPr txBox="1"/>
      </xdr:nvSpPr>
      <xdr:spPr>
        <a:xfrm>
          <a:off x="9450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2310</xdr:rowOff>
    </xdr:from>
    <xdr:to>
      <xdr:col>12</xdr:col>
      <xdr:colOff>561975</xdr:colOff>
      <xdr:row>39</xdr:row>
      <xdr:rowOff>103910</xdr:rowOff>
    </xdr:to>
    <xdr:sp macro="" textlink="">
      <xdr:nvSpPr>
        <xdr:cNvPr id="303" name="フローチャート : 判断 302"/>
        <xdr:cNvSpPr/>
      </xdr:nvSpPr>
      <xdr:spPr>
        <a:xfrm>
          <a:off x="8699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120437</xdr:rowOff>
    </xdr:from>
    <xdr:ext cx="469744" cy="259045"/>
    <xdr:sp macro="" textlink="">
      <xdr:nvSpPr>
        <xdr:cNvPr id="304" name="テキスト ボックス 303"/>
        <xdr:cNvSpPr txBox="1"/>
      </xdr:nvSpPr>
      <xdr:spPr>
        <a:xfrm>
          <a:off x="8515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99956</xdr:rowOff>
    </xdr:from>
    <xdr:to>
      <xdr:col>11</xdr:col>
      <xdr:colOff>307975</xdr:colOff>
      <xdr:row>39</xdr:row>
      <xdr:rowOff>98878</xdr:rowOff>
    </xdr:to>
    <xdr:cxnSp macro="">
      <xdr:nvCxnSpPr>
        <xdr:cNvPr id="305" name="直線コネクタ 304"/>
        <xdr:cNvCxnSpPr/>
      </xdr:nvCxnSpPr>
      <xdr:spPr>
        <a:xfrm>
          <a:off x="6972300" y="6272156"/>
          <a:ext cx="889000" cy="5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148728</xdr:rowOff>
    </xdr:from>
    <xdr:to>
      <xdr:col>11</xdr:col>
      <xdr:colOff>358775</xdr:colOff>
      <xdr:row>39</xdr:row>
      <xdr:rowOff>78878</xdr:rowOff>
    </xdr:to>
    <xdr:sp macro="" textlink="">
      <xdr:nvSpPr>
        <xdr:cNvPr id="306" name="フローチャート : 判断 305"/>
        <xdr:cNvSpPr/>
      </xdr:nvSpPr>
      <xdr:spPr>
        <a:xfrm>
          <a:off x="7810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95405</xdr:rowOff>
    </xdr:from>
    <xdr:ext cx="469744" cy="259045"/>
    <xdr:sp macro="" textlink="">
      <xdr:nvSpPr>
        <xdr:cNvPr id="307" name="テキスト ボックス 306"/>
        <xdr:cNvSpPr txBox="1"/>
      </xdr:nvSpPr>
      <xdr:spPr>
        <a:xfrm>
          <a:off x="7626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148646</xdr:rowOff>
    </xdr:from>
    <xdr:to>
      <xdr:col>10</xdr:col>
      <xdr:colOff>155575</xdr:colOff>
      <xdr:row>39</xdr:row>
      <xdr:rowOff>78796</xdr:rowOff>
    </xdr:to>
    <xdr:sp macro="" textlink="">
      <xdr:nvSpPr>
        <xdr:cNvPr id="308" name="フローチャート : 判断 307"/>
        <xdr:cNvSpPr/>
      </xdr:nvSpPr>
      <xdr:spPr>
        <a:xfrm>
          <a:off x="6921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69923</xdr:rowOff>
    </xdr:from>
    <xdr:ext cx="469744" cy="259045"/>
    <xdr:sp macro="" textlink="">
      <xdr:nvSpPr>
        <xdr:cNvPr id="309" name="テキスト ボックス 308"/>
        <xdr:cNvSpPr txBox="1"/>
      </xdr:nvSpPr>
      <xdr:spPr>
        <a:xfrm>
          <a:off x="6737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49156</xdr:rowOff>
    </xdr:from>
    <xdr:to>
      <xdr:col>10</xdr:col>
      <xdr:colOff>155575</xdr:colOff>
      <xdr:row>36</xdr:row>
      <xdr:rowOff>150756</xdr:rowOff>
    </xdr:to>
    <xdr:sp macro="" textlink="">
      <xdr:nvSpPr>
        <xdr:cNvPr id="323" name="円/楕円 322"/>
        <xdr:cNvSpPr/>
      </xdr:nvSpPr>
      <xdr:spPr>
        <a:xfrm>
          <a:off x="6921500" y="622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167283</xdr:rowOff>
    </xdr:from>
    <xdr:ext cx="534377" cy="259045"/>
    <xdr:sp macro="" textlink="">
      <xdr:nvSpPr>
        <xdr:cNvPr id="324" name="テキスト ボックス 323"/>
        <xdr:cNvSpPr txBox="1"/>
      </xdr:nvSpPr>
      <xdr:spPr>
        <a:xfrm>
          <a:off x="6705111" y="599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52971</xdr:rowOff>
    </xdr:from>
    <xdr:to>
      <xdr:col>15</xdr:col>
      <xdr:colOff>180975</xdr:colOff>
      <xdr:row>55</xdr:row>
      <xdr:rowOff>164711</xdr:rowOff>
    </xdr:to>
    <xdr:cxnSp macro="">
      <xdr:nvCxnSpPr>
        <xdr:cNvPr id="353" name="直線コネクタ 352"/>
        <xdr:cNvCxnSpPr/>
      </xdr:nvCxnSpPr>
      <xdr:spPr>
        <a:xfrm flipV="1">
          <a:off x="9639300" y="9482721"/>
          <a:ext cx="838200" cy="1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133876</xdr:rowOff>
    </xdr:from>
    <xdr:ext cx="534377" cy="259045"/>
    <xdr:sp macro="" textlink="">
      <xdr:nvSpPr>
        <xdr:cNvPr id="354" name="農林水産業費平均値テキスト"/>
        <xdr:cNvSpPr txBox="1"/>
      </xdr:nvSpPr>
      <xdr:spPr>
        <a:xfrm>
          <a:off x="10528300" y="9906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39232</xdr:rowOff>
    </xdr:from>
    <xdr:to>
      <xdr:col>14</xdr:col>
      <xdr:colOff>28575</xdr:colOff>
      <xdr:row>55</xdr:row>
      <xdr:rowOff>164711</xdr:rowOff>
    </xdr:to>
    <xdr:cxnSp macro="">
      <xdr:nvCxnSpPr>
        <xdr:cNvPr id="356" name="直線コネクタ 355"/>
        <xdr:cNvCxnSpPr/>
      </xdr:nvCxnSpPr>
      <xdr:spPr>
        <a:xfrm>
          <a:off x="8750300" y="9468982"/>
          <a:ext cx="889000" cy="1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38938</xdr:rowOff>
    </xdr:from>
    <xdr:to>
      <xdr:col>14</xdr:col>
      <xdr:colOff>79375</xdr:colOff>
      <xdr:row>57</xdr:row>
      <xdr:rowOff>140538</xdr:rowOff>
    </xdr:to>
    <xdr:sp macro="" textlink="">
      <xdr:nvSpPr>
        <xdr:cNvPr id="357" name="フローチャート : 判断 356"/>
        <xdr:cNvSpPr/>
      </xdr:nvSpPr>
      <xdr:spPr>
        <a:xfrm>
          <a:off x="9588500" y="981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131665</xdr:rowOff>
    </xdr:from>
    <xdr:ext cx="599010" cy="259045"/>
    <xdr:sp macro="" textlink="">
      <xdr:nvSpPr>
        <xdr:cNvPr id="358" name="テキスト ボックス 357"/>
        <xdr:cNvSpPr txBox="1"/>
      </xdr:nvSpPr>
      <xdr:spPr>
        <a:xfrm>
          <a:off x="9339794" y="990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39232</xdr:rowOff>
    </xdr:from>
    <xdr:to>
      <xdr:col>12</xdr:col>
      <xdr:colOff>511175</xdr:colOff>
      <xdr:row>56</xdr:row>
      <xdr:rowOff>13298</xdr:rowOff>
    </xdr:to>
    <xdr:cxnSp macro="">
      <xdr:nvCxnSpPr>
        <xdr:cNvPr id="359" name="直線コネクタ 358"/>
        <xdr:cNvCxnSpPr/>
      </xdr:nvCxnSpPr>
      <xdr:spPr>
        <a:xfrm flipV="1">
          <a:off x="7861300" y="9468982"/>
          <a:ext cx="889000" cy="14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11260</xdr:rowOff>
    </xdr:from>
    <xdr:to>
      <xdr:col>12</xdr:col>
      <xdr:colOff>561975</xdr:colOff>
      <xdr:row>57</xdr:row>
      <xdr:rowOff>112860</xdr:rowOff>
    </xdr:to>
    <xdr:sp macro="" textlink="">
      <xdr:nvSpPr>
        <xdr:cNvPr id="360" name="フローチャート : 判断 359"/>
        <xdr:cNvSpPr/>
      </xdr:nvSpPr>
      <xdr:spPr>
        <a:xfrm>
          <a:off x="8699500" y="978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103987</xdr:rowOff>
    </xdr:from>
    <xdr:ext cx="599010" cy="259045"/>
    <xdr:sp macro="" textlink="">
      <xdr:nvSpPr>
        <xdr:cNvPr id="361" name="テキスト ボックス 360"/>
        <xdr:cNvSpPr txBox="1"/>
      </xdr:nvSpPr>
      <xdr:spPr>
        <a:xfrm>
          <a:off x="8450794" y="987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13298</xdr:rowOff>
    </xdr:from>
    <xdr:to>
      <xdr:col>11</xdr:col>
      <xdr:colOff>307975</xdr:colOff>
      <xdr:row>56</xdr:row>
      <xdr:rowOff>15526</xdr:rowOff>
    </xdr:to>
    <xdr:cxnSp macro="">
      <xdr:nvCxnSpPr>
        <xdr:cNvPr id="362" name="直線コネクタ 361"/>
        <xdr:cNvCxnSpPr/>
      </xdr:nvCxnSpPr>
      <xdr:spPr>
        <a:xfrm flipV="1">
          <a:off x="6972300" y="9614498"/>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1491</xdr:rowOff>
    </xdr:from>
    <xdr:to>
      <xdr:col>11</xdr:col>
      <xdr:colOff>358775</xdr:colOff>
      <xdr:row>57</xdr:row>
      <xdr:rowOff>103091</xdr:rowOff>
    </xdr:to>
    <xdr:sp macro="" textlink="">
      <xdr:nvSpPr>
        <xdr:cNvPr id="363" name="フローチャート : 判断 362"/>
        <xdr:cNvSpPr/>
      </xdr:nvSpPr>
      <xdr:spPr>
        <a:xfrm>
          <a:off x="7810500" y="97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94218</xdr:rowOff>
    </xdr:from>
    <xdr:ext cx="599010" cy="259045"/>
    <xdr:sp macro="" textlink="">
      <xdr:nvSpPr>
        <xdr:cNvPr id="364" name="テキスト ボックス 363"/>
        <xdr:cNvSpPr txBox="1"/>
      </xdr:nvSpPr>
      <xdr:spPr>
        <a:xfrm>
          <a:off x="7561794" y="9866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61430</xdr:rowOff>
    </xdr:from>
    <xdr:to>
      <xdr:col>10</xdr:col>
      <xdr:colOff>155575</xdr:colOff>
      <xdr:row>57</xdr:row>
      <xdr:rowOff>163030</xdr:rowOff>
    </xdr:to>
    <xdr:sp macro="" textlink="">
      <xdr:nvSpPr>
        <xdr:cNvPr id="365" name="フローチャート : 判断 364"/>
        <xdr:cNvSpPr/>
      </xdr:nvSpPr>
      <xdr:spPr>
        <a:xfrm>
          <a:off x="6921500" y="983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154157</xdr:rowOff>
    </xdr:from>
    <xdr:ext cx="599010" cy="259045"/>
    <xdr:sp macro="" textlink="">
      <xdr:nvSpPr>
        <xdr:cNvPr id="366" name="テキスト ボックス 365"/>
        <xdr:cNvSpPr txBox="1"/>
      </xdr:nvSpPr>
      <xdr:spPr>
        <a:xfrm>
          <a:off x="6672794" y="992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2171</xdr:rowOff>
    </xdr:from>
    <xdr:to>
      <xdr:col>15</xdr:col>
      <xdr:colOff>231775</xdr:colOff>
      <xdr:row>55</xdr:row>
      <xdr:rowOff>103771</xdr:rowOff>
    </xdr:to>
    <xdr:sp macro="" textlink="">
      <xdr:nvSpPr>
        <xdr:cNvPr id="372" name="円/楕円 371"/>
        <xdr:cNvSpPr/>
      </xdr:nvSpPr>
      <xdr:spPr>
        <a:xfrm>
          <a:off x="10426700" y="943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25048</xdr:rowOff>
    </xdr:from>
    <xdr:ext cx="599010" cy="259045"/>
    <xdr:sp macro="" textlink="">
      <xdr:nvSpPr>
        <xdr:cNvPr id="373" name="農林水産業費該当値テキスト"/>
        <xdr:cNvSpPr txBox="1"/>
      </xdr:nvSpPr>
      <xdr:spPr>
        <a:xfrm>
          <a:off x="10528300" y="928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355,527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113911</xdr:rowOff>
    </xdr:from>
    <xdr:to>
      <xdr:col>14</xdr:col>
      <xdr:colOff>79375</xdr:colOff>
      <xdr:row>56</xdr:row>
      <xdr:rowOff>44061</xdr:rowOff>
    </xdr:to>
    <xdr:sp macro="" textlink="">
      <xdr:nvSpPr>
        <xdr:cNvPr id="374" name="円/楕円 373"/>
        <xdr:cNvSpPr/>
      </xdr:nvSpPr>
      <xdr:spPr>
        <a:xfrm>
          <a:off x="9588500" y="95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60588</xdr:rowOff>
    </xdr:from>
    <xdr:ext cx="599010" cy="259045"/>
    <xdr:sp macro="" textlink="">
      <xdr:nvSpPr>
        <xdr:cNvPr id="375" name="テキスト ボックス 374"/>
        <xdr:cNvSpPr txBox="1"/>
      </xdr:nvSpPr>
      <xdr:spPr>
        <a:xfrm>
          <a:off x="9339794" y="931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296,871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159882</xdr:rowOff>
    </xdr:from>
    <xdr:to>
      <xdr:col>12</xdr:col>
      <xdr:colOff>561975</xdr:colOff>
      <xdr:row>55</xdr:row>
      <xdr:rowOff>90032</xdr:rowOff>
    </xdr:to>
    <xdr:sp macro="" textlink="">
      <xdr:nvSpPr>
        <xdr:cNvPr id="376" name="円/楕円 375"/>
        <xdr:cNvSpPr/>
      </xdr:nvSpPr>
      <xdr:spPr>
        <a:xfrm>
          <a:off x="8699500" y="94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106559</xdr:rowOff>
    </xdr:from>
    <xdr:ext cx="599010" cy="259045"/>
    <xdr:sp macro="" textlink="">
      <xdr:nvSpPr>
        <xdr:cNvPr id="377" name="テキスト ボックス 376"/>
        <xdr:cNvSpPr txBox="1"/>
      </xdr:nvSpPr>
      <xdr:spPr>
        <a:xfrm>
          <a:off x="8450794" y="919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133948</xdr:rowOff>
    </xdr:from>
    <xdr:to>
      <xdr:col>11</xdr:col>
      <xdr:colOff>358775</xdr:colOff>
      <xdr:row>56</xdr:row>
      <xdr:rowOff>64098</xdr:rowOff>
    </xdr:to>
    <xdr:sp macro="" textlink="">
      <xdr:nvSpPr>
        <xdr:cNvPr id="378" name="円/楕円 377"/>
        <xdr:cNvSpPr/>
      </xdr:nvSpPr>
      <xdr:spPr>
        <a:xfrm>
          <a:off x="7810500" y="956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80625</xdr:rowOff>
    </xdr:from>
    <xdr:ext cx="599010" cy="259045"/>
    <xdr:sp macro="" textlink="">
      <xdr:nvSpPr>
        <xdr:cNvPr id="379" name="テキスト ボックス 378"/>
        <xdr:cNvSpPr txBox="1"/>
      </xdr:nvSpPr>
      <xdr:spPr>
        <a:xfrm>
          <a:off x="7561794" y="93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136176</xdr:rowOff>
    </xdr:from>
    <xdr:to>
      <xdr:col>10</xdr:col>
      <xdr:colOff>155575</xdr:colOff>
      <xdr:row>56</xdr:row>
      <xdr:rowOff>66326</xdr:rowOff>
    </xdr:to>
    <xdr:sp macro="" textlink="">
      <xdr:nvSpPr>
        <xdr:cNvPr id="380" name="円/楕円 379"/>
        <xdr:cNvSpPr/>
      </xdr:nvSpPr>
      <xdr:spPr>
        <a:xfrm>
          <a:off x="6921500" y="956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82853</xdr:rowOff>
    </xdr:from>
    <xdr:ext cx="599010" cy="259045"/>
    <xdr:sp macro="" textlink="">
      <xdr:nvSpPr>
        <xdr:cNvPr id="381" name="テキスト ボックス 380"/>
        <xdr:cNvSpPr txBox="1"/>
      </xdr:nvSpPr>
      <xdr:spPr>
        <a:xfrm>
          <a:off x="6672794" y="9341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3564</xdr:rowOff>
    </xdr:from>
    <xdr:to>
      <xdr:col>15</xdr:col>
      <xdr:colOff>180975</xdr:colOff>
      <xdr:row>78</xdr:row>
      <xdr:rowOff>51712</xdr:rowOff>
    </xdr:to>
    <xdr:cxnSp macro="">
      <xdr:nvCxnSpPr>
        <xdr:cNvPr id="410" name="直線コネクタ 409"/>
        <xdr:cNvCxnSpPr/>
      </xdr:nvCxnSpPr>
      <xdr:spPr>
        <a:xfrm>
          <a:off x="9639300" y="13376664"/>
          <a:ext cx="838200" cy="4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161127</xdr:rowOff>
    </xdr:from>
    <xdr:ext cx="534377" cy="259045"/>
    <xdr:sp macro="" textlink="">
      <xdr:nvSpPr>
        <xdr:cNvPr id="411" name="商工費平均値テキスト"/>
        <xdr:cNvSpPr txBox="1"/>
      </xdr:nvSpPr>
      <xdr:spPr>
        <a:xfrm>
          <a:off x="10528300" y="13362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3564</xdr:rowOff>
    </xdr:from>
    <xdr:to>
      <xdr:col>14</xdr:col>
      <xdr:colOff>28575</xdr:colOff>
      <xdr:row>78</xdr:row>
      <xdr:rowOff>98351</xdr:rowOff>
    </xdr:to>
    <xdr:cxnSp macro="">
      <xdr:nvCxnSpPr>
        <xdr:cNvPr id="413" name="直線コネクタ 412"/>
        <xdr:cNvCxnSpPr/>
      </xdr:nvCxnSpPr>
      <xdr:spPr>
        <a:xfrm flipV="1">
          <a:off x="8750300" y="13376664"/>
          <a:ext cx="889000" cy="9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73304</xdr:rowOff>
    </xdr:from>
    <xdr:to>
      <xdr:col>14</xdr:col>
      <xdr:colOff>79375</xdr:colOff>
      <xdr:row>79</xdr:row>
      <xdr:rowOff>3454</xdr:rowOff>
    </xdr:to>
    <xdr:sp macro="" textlink="">
      <xdr:nvSpPr>
        <xdr:cNvPr id="414" name="フローチャート : 判断 413"/>
        <xdr:cNvSpPr/>
      </xdr:nvSpPr>
      <xdr:spPr>
        <a:xfrm>
          <a:off x="9588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166031</xdr:rowOff>
    </xdr:from>
    <xdr:ext cx="534377" cy="259045"/>
    <xdr:sp macro="" textlink="">
      <xdr:nvSpPr>
        <xdr:cNvPr id="415" name="テキスト ボックス 414"/>
        <xdr:cNvSpPr txBox="1"/>
      </xdr:nvSpPr>
      <xdr:spPr>
        <a:xfrm>
          <a:off x="9372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94100</xdr:rowOff>
    </xdr:from>
    <xdr:to>
      <xdr:col>12</xdr:col>
      <xdr:colOff>511175</xdr:colOff>
      <xdr:row>78</xdr:row>
      <xdr:rowOff>98351</xdr:rowOff>
    </xdr:to>
    <xdr:cxnSp macro="">
      <xdr:nvCxnSpPr>
        <xdr:cNvPr id="416" name="直線コネクタ 415"/>
        <xdr:cNvCxnSpPr/>
      </xdr:nvCxnSpPr>
      <xdr:spPr>
        <a:xfrm>
          <a:off x="7861300" y="13467200"/>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74208</xdr:rowOff>
    </xdr:from>
    <xdr:to>
      <xdr:col>12</xdr:col>
      <xdr:colOff>561975</xdr:colOff>
      <xdr:row>79</xdr:row>
      <xdr:rowOff>4358</xdr:rowOff>
    </xdr:to>
    <xdr:sp macro="" textlink="">
      <xdr:nvSpPr>
        <xdr:cNvPr id="417" name="フローチャート : 判断 416"/>
        <xdr:cNvSpPr/>
      </xdr:nvSpPr>
      <xdr:spPr>
        <a:xfrm>
          <a:off x="8699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166935</xdr:rowOff>
    </xdr:from>
    <xdr:ext cx="534377" cy="259045"/>
    <xdr:sp macro="" textlink="">
      <xdr:nvSpPr>
        <xdr:cNvPr id="418" name="テキスト ボックス 417"/>
        <xdr:cNvSpPr txBox="1"/>
      </xdr:nvSpPr>
      <xdr:spPr>
        <a:xfrm>
          <a:off x="8483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165788</xdr:rowOff>
    </xdr:from>
    <xdr:to>
      <xdr:col>11</xdr:col>
      <xdr:colOff>307975</xdr:colOff>
      <xdr:row>78</xdr:row>
      <xdr:rowOff>94100</xdr:rowOff>
    </xdr:to>
    <xdr:cxnSp macro="">
      <xdr:nvCxnSpPr>
        <xdr:cNvPr id="419" name="直線コネクタ 418"/>
        <xdr:cNvCxnSpPr/>
      </xdr:nvCxnSpPr>
      <xdr:spPr>
        <a:xfrm>
          <a:off x="6972300" y="13367438"/>
          <a:ext cx="889000" cy="9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74995</xdr:rowOff>
    </xdr:from>
    <xdr:to>
      <xdr:col>11</xdr:col>
      <xdr:colOff>358775</xdr:colOff>
      <xdr:row>79</xdr:row>
      <xdr:rowOff>5145</xdr:rowOff>
    </xdr:to>
    <xdr:sp macro="" textlink="">
      <xdr:nvSpPr>
        <xdr:cNvPr id="420" name="フローチャート : 判断 419"/>
        <xdr:cNvSpPr/>
      </xdr:nvSpPr>
      <xdr:spPr>
        <a:xfrm>
          <a:off x="7810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167722</xdr:rowOff>
    </xdr:from>
    <xdr:ext cx="534377" cy="259045"/>
    <xdr:sp macro="" textlink="">
      <xdr:nvSpPr>
        <xdr:cNvPr id="421" name="テキスト ボックス 420"/>
        <xdr:cNvSpPr txBox="1"/>
      </xdr:nvSpPr>
      <xdr:spPr>
        <a:xfrm>
          <a:off x="7594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93111</xdr:rowOff>
    </xdr:from>
    <xdr:to>
      <xdr:col>10</xdr:col>
      <xdr:colOff>155575</xdr:colOff>
      <xdr:row>79</xdr:row>
      <xdr:rowOff>23261</xdr:rowOff>
    </xdr:to>
    <xdr:sp macro="" textlink="">
      <xdr:nvSpPr>
        <xdr:cNvPr id="422" name="フローチャート : 判断 421"/>
        <xdr:cNvSpPr/>
      </xdr:nvSpPr>
      <xdr:spPr>
        <a:xfrm>
          <a:off x="6921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14388</xdr:rowOff>
    </xdr:from>
    <xdr:ext cx="534377" cy="259045"/>
    <xdr:sp macro="" textlink="">
      <xdr:nvSpPr>
        <xdr:cNvPr id="423" name="テキスト ボックス 422"/>
        <xdr:cNvSpPr txBox="1"/>
      </xdr:nvSpPr>
      <xdr:spPr>
        <a:xfrm>
          <a:off x="6705111" y="135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912</xdr:rowOff>
    </xdr:from>
    <xdr:to>
      <xdr:col>15</xdr:col>
      <xdr:colOff>231775</xdr:colOff>
      <xdr:row>78</xdr:row>
      <xdr:rowOff>102512</xdr:rowOff>
    </xdr:to>
    <xdr:sp macro="" textlink="">
      <xdr:nvSpPr>
        <xdr:cNvPr id="429" name="円/楕円 428"/>
        <xdr:cNvSpPr/>
      </xdr:nvSpPr>
      <xdr:spPr>
        <a:xfrm>
          <a:off x="104267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23789</xdr:rowOff>
    </xdr:from>
    <xdr:ext cx="534377" cy="259045"/>
    <xdr:sp macro="" textlink="">
      <xdr:nvSpPr>
        <xdr:cNvPr id="430" name="商工費該当値テキスト"/>
        <xdr:cNvSpPr txBox="1"/>
      </xdr:nvSpPr>
      <xdr:spPr>
        <a:xfrm>
          <a:off x="10528300" y="1322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86,188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124214</xdr:rowOff>
    </xdr:from>
    <xdr:to>
      <xdr:col>14</xdr:col>
      <xdr:colOff>79375</xdr:colOff>
      <xdr:row>78</xdr:row>
      <xdr:rowOff>54364</xdr:rowOff>
    </xdr:to>
    <xdr:sp macro="" textlink="">
      <xdr:nvSpPr>
        <xdr:cNvPr id="431" name="円/楕円 430"/>
        <xdr:cNvSpPr/>
      </xdr:nvSpPr>
      <xdr:spPr>
        <a:xfrm>
          <a:off x="9588500" y="133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70891</xdr:rowOff>
    </xdr:from>
    <xdr:ext cx="599010" cy="259045"/>
    <xdr:sp macro="" textlink="">
      <xdr:nvSpPr>
        <xdr:cNvPr id="432" name="テキスト ボックス 431"/>
        <xdr:cNvSpPr txBox="1"/>
      </xdr:nvSpPr>
      <xdr:spPr>
        <a:xfrm>
          <a:off x="9339794" y="1310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47551</xdr:rowOff>
    </xdr:from>
    <xdr:to>
      <xdr:col>12</xdr:col>
      <xdr:colOff>561975</xdr:colOff>
      <xdr:row>78</xdr:row>
      <xdr:rowOff>149151</xdr:rowOff>
    </xdr:to>
    <xdr:sp macro="" textlink="">
      <xdr:nvSpPr>
        <xdr:cNvPr id="433" name="円/楕円 432"/>
        <xdr:cNvSpPr/>
      </xdr:nvSpPr>
      <xdr:spPr>
        <a:xfrm>
          <a:off x="8699500" y="1342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165678</xdr:rowOff>
    </xdr:from>
    <xdr:ext cx="534377" cy="259045"/>
    <xdr:sp macro="" textlink="">
      <xdr:nvSpPr>
        <xdr:cNvPr id="434" name="テキスト ボックス 433"/>
        <xdr:cNvSpPr txBox="1"/>
      </xdr:nvSpPr>
      <xdr:spPr>
        <a:xfrm>
          <a:off x="8483111" y="1319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43300</xdr:rowOff>
    </xdr:from>
    <xdr:to>
      <xdr:col>11</xdr:col>
      <xdr:colOff>358775</xdr:colOff>
      <xdr:row>78</xdr:row>
      <xdr:rowOff>144900</xdr:rowOff>
    </xdr:to>
    <xdr:sp macro="" textlink="">
      <xdr:nvSpPr>
        <xdr:cNvPr id="435" name="円/楕円 434"/>
        <xdr:cNvSpPr/>
      </xdr:nvSpPr>
      <xdr:spPr>
        <a:xfrm>
          <a:off x="7810500" y="134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161427</xdr:rowOff>
    </xdr:from>
    <xdr:ext cx="534377" cy="259045"/>
    <xdr:sp macro="" textlink="">
      <xdr:nvSpPr>
        <xdr:cNvPr id="436" name="テキスト ボックス 435"/>
        <xdr:cNvSpPr txBox="1"/>
      </xdr:nvSpPr>
      <xdr:spPr>
        <a:xfrm>
          <a:off x="7594111" y="131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114988</xdr:rowOff>
    </xdr:from>
    <xdr:to>
      <xdr:col>10</xdr:col>
      <xdr:colOff>155575</xdr:colOff>
      <xdr:row>78</xdr:row>
      <xdr:rowOff>45138</xdr:rowOff>
    </xdr:to>
    <xdr:sp macro="" textlink="">
      <xdr:nvSpPr>
        <xdr:cNvPr id="437" name="円/楕円 436"/>
        <xdr:cNvSpPr/>
      </xdr:nvSpPr>
      <xdr:spPr>
        <a:xfrm>
          <a:off x="6921500" y="133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76</xdr:row>
      <xdr:rowOff>61665</xdr:rowOff>
    </xdr:from>
    <xdr:ext cx="599010" cy="259045"/>
    <xdr:sp macro="" textlink="">
      <xdr:nvSpPr>
        <xdr:cNvPr id="438" name="テキスト ボックス 437"/>
        <xdr:cNvSpPr txBox="1"/>
      </xdr:nvSpPr>
      <xdr:spPr>
        <a:xfrm>
          <a:off x="6672794" y="1309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155806</xdr:rowOff>
    </xdr:from>
    <xdr:to>
      <xdr:col>15</xdr:col>
      <xdr:colOff>180975</xdr:colOff>
      <xdr:row>97</xdr:row>
      <xdr:rowOff>116274</xdr:rowOff>
    </xdr:to>
    <xdr:cxnSp macro="">
      <xdr:nvCxnSpPr>
        <xdr:cNvPr id="467" name="直線コネクタ 466"/>
        <xdr:cNvCxnSpPr/>
      </xdr:nvCxnSpPr>
      <xdr:spPr>
        <a:xfrm flipV="1">
          <a:off x="9639300" y="16615006"/>
          <a:ext cx="838200" cy="13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25650</xdr:rowOff>
    </xdr:from>
    <xdr:ext cx="599010" cy="259045"/>
    <xdr:sp macro="" textlink="">
      <xdr:nvSpPr>
        <xdr:cNvPr id="468" name="土木費平均値テキスト"/>
        <xdr:cNvSpPr txBox="1"/>
      </xdr:nvSpPr>
      <xdr:spPr>
        <a:xfrm>
          <a:off x="10528300" y="16827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169469</xdr:rowOff>
    </xdr:from>
    <xdr:to>
      <xdr:col>14</xdr:col>
      <xdr:colOff>28575</xdr:colOff>
      <xdr:row>97</xdr:row>
      <xdr:rowOff>116274</xdr:rowOff>
    </xdr:to>
    <xdr:cxnSp macro="">
      <xdr:nvCxnSpPr>
        <xdr:cNvPr id="470" name="直線コネクタ 469"/>
        <xdr:cNvCxnSpPr/>
      </xdr:nvCxnSpPr>
      <xdr:spPr>
        <a:xfrm>
          <a:off x="8750300" y="16457219"/>
          <a:ext cx="889000" cy="28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62543</xdr:rowOff>
    </xdr:from>
    <xdr:to>
      <xdr:col>14</xdr:col>
      <xdr:colOff>79375</xdr:colOff>
      <xdr:row>98</xdr:row>
      <xdr:rowOff>164143</xdr:rowOff>
    </xdr:to>
    <xdr:sp macro="" textlink="">
      <xdr:nvSpPr>
        <xdr:cNvPr id="471" name="フローチャート : 判断 470"/>
        <xdr:cNvSpPr/>
      </xdr:nvSpPr>
      <xdr:spPr>
        <a:xfrm>
          <a:off x="9588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155270</xdr:rowOff>
    </xdr:from>
    <xdr:ext cx="599010" cy="259045"/>
    <xdr:sp macro="" textlink="">
      <xdr:nvSpPr>
        <xdr:cNvPr id="472" name="テキスト ボックス 471"/>
        <xdr:cNvSpPr txBox="1"/>
      </xdr:nvSpPr>
      <xdr:spPr>
        <a:xfrm>
          <a:off x="9339794"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169469</xdr:rowOff>
    </xdr:from>
    <xdr:to>
      <xdr:col>12</xdr:col>
      <xdr:colOff>511175</xdr:colOff>
      <xdr:row>96</xdr:row>
      <xdr:rowOff>4728</xdr:rowOff>
    </xdr:to>
    <xdr:cxnSp macro="">
      <xdr:nvCxnSpPr>
        <xdr:cNvPr id="473" name="直線コネクタ 472"/>
        <xdr:cNvCxnSpPr/>
      </xdr:nvCxnSpPr>
      <xdr:spPr>
        <a:xfrm flipV="1">
          <a:off x="7861300" y="16457219"/>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42239</xdr:rowOff>
    </xdr:from>
    <xdr:to>
      <xdr:col>12</xdr:col>
      <xdr:colOff>561975</xdr:colOff>
      <xdr:row>98</xdr:row>
      <xdr:rowOff>143839</xdr:rowOff>
    </xdr:to>
    <xdr:sp macro="" textlink="">
      <xdr:nvSpPr>
        <xdr:cNvPr id="474" name="フローチャート : 判断 473"/>
        <xdr:cNvSpPr/>
      </xdr:nvSpPr>
      <xdr:spPr>
        <a:xfrm>
          <a:off x="8699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134966</xdr:rowOff>
    </xdr:from>
    <xdr:ext cx="599010" cy="259045"/>
    <xdr:sp macro="" textlink="">
      <xdr:nvSpPr>
        <xdr:cNvPr id="475" name="テキスト ボックス 474"/>
        <xdr:cNvSpPr txBox="1"/>
      </xdr:nvSpPr>
      <xdr:spPr>
        <a:xfrm>
          <a:off x="8450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4728</xdr:rowOff>
    </xdr:from>
    <xdr:to>
      <xdr:col>11</xdr:col>
      <xdr:colOff>307975</xdr:colOff>
      <xdr:row>97</xdr:row>
      <xdr:rowOff>168532</xdr:rowOff>
    </xdr:to>
    <xdr:cxnSp macro="">
      <xdr:nvCxnSpPr>
        <xdr:cNvPr id="476" name="直線コネクタ 475"/>
        <xdr:cNvCxnSpPr/>
      </xdr:nvCxnSpPr>
      <xdr:spPr>
        <a:xfrm flipV="1">
          <a:off x="6972300" y="16463928"/>
          <a:ext cx="889000" cy="33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58666</xdr:rowOff>
    </xdr:from>
    <xdr:to>
      <xdr:col>11</xdr:col>
      <xdr:colOff>358775</xdr:colOff>
      <xdr:row>98</xdr:row>
      <xdr:rowOff>160266</xdr:rowOff>
    </xdr:to>
    <xdr:sp macro="" textlink="">
      <xdr:nvSpPr>
        <xdr:cNvPr id="477" name="フローチャート : 判断 476"/>
        <xdr:cNvSpPr/>
      </xdr:nvSpPr>
      <xdr:spPr>
        <a:xfrm>
          <a:off x="7810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151393</xdr:rowOff>
    </xdr:from>
    <xdr:ext cx="599010" cy="259045"/>
    <xdr:sp macro="" textlink="">
      <xdr:nvSpPr>
        <xdr:cNvPr id="478" name="テキスト ボックス 477"/>
        <xdr:cNvSpPr txBox="1"/>
      </xdr:nvSpPr>
      <xdr:spPr>
        <a:xfrm>
          <a:off x="7561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77561</xdr:rowOff>
    </xdr:from>
    <xdr:to>
      <xdr:col>10</xdr:col>
      <xdr:colOff>155575</xdr:colOff>
      <xdr:row>99</xdr:row>
      <xdr:rowOff>7711</xdr:rowOff>
    </xdr:to>
    <xdr:sp macro="" textlink="">
      <xdr:nvSpPr>
        <xdr:cNvPr id="479" name="フローチャート : 判断 478"/>
        <xdr:cNvSpPr/>
      </xdr:nvSpPr>
      <xdr:spPr>
        <a:xfrm>
          <a:off x="6921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170288</xdr:rowOff>
    </xdr:from>
    <xdr:ext cx="599010" cy="259045"/>
    <xdr:sp macro="" textlink="">
      <xdr:nvSpPr>
        <xdr:cNvPr id="480" name="テキスト ボックス 479"/>
        <xdr:cNvSpPr txBox="1"/>
      </xdr:nvSpPr>
      <xdr:spPr>
        <a:xfrm>
          <a:off x="6672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105006</xdr:rowOff>
    </xdr:from>
    <xdr:to>
      <xdr:col>15</xdr:col>
      <xdr:colOff>231775</xdr:colOff>
      <xdr:row>97</xdr:row>
      <xdr:rowOff>35156</xdr:rowOff>
    </xdr:to>
    <xdr:sp macro="" textlink="">
      <xdr:nvSpPr>
        <xdr:cNvPr id="486" name="円/楕円 485"/>
        <xdr:cNvSpPr/>
      </xdr:nvSpPr>
      <xdr:spPr>
        <a:xfrm>
          <a:off x="10426700" y="1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127883</xdr:rowOff>
    </xdr:from>
    <xdr:ext cx="599010" cy="259045"/>
    <xdr:sp macro="" textlink="">
      <xdr:nvSpPr>
        <xdr:cNvPr id="487" name="土木費該当値テキスト"/>
        <xdr:cNvSpPr txBox="1"/>
      </xdr:nvSpPr>
      <xdr:spPr>
        <a:xfrm>
          <a:off x="10528300" y="1641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528,863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65474</xdr:rowOff>
    </xdr:from>
    <xdr:to>
      <xdr:col>14</xdr:col>
      <xdr:colOff>79375</xdr:colOff>
      <xdr:row>97</xdr:row>
      <xdr:rowOff>167074</xdr:rowOff>
    </xdr:to>
    <xdr:sp macro="" textlink="">
      <xdr:nvSpPr>
        <xdr:cNvPr id="488" name="円/楕円 487"/>
        <xdr:cNvSpPr/>
      </xdr:nvSpPr>
      <xdr:spPr>
        <a:xfrm>
          <a:off x="9588500" y="166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12151</xdr:rowOff>
    </xdr:from>
    <xdr:ext cx="599010" cy="259045"/>
    <xdr:sp macro="" textlink="">
      <xdr:nvSpPr>
        <xdr:cNvPr id="489" name="テキスト ボックス 488"/>
        <xdr:cNvSpPr txBox="1"/>
      </xdr:nvSpPr>
      <xdr:spPr>
        <a:xfrm>
          <a:off x="9339794" y="1647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355,744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118669</xdr:rowOff>
    </xdr:from>
    <xdr:to>
      <xdr:col>12</xdr:col>
      <xdr:colOff>561975</xdr:colOff>
      <xdr:row>96</xdr:row>
      <xdr:rowOff>48819</xdr:rowOff>
    </xdr:to>
    <xdr:sp macro="" textlink="">
      <xdr:nvSpPr>
        <xdr:cNvPr id="490" name="円/楕円 489"/>
        <xdr:cNvSpPr/>
      </xdr:nvSpPr>
      <xdr:spPr>
        <a:xfrm>
          <a:off x="8699500" y="1640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65346</xdr:rowOff>
    </xdr:from>
    <xdr:ext cx="599010" cy="259045"/>
    <xdr:sp macro="" textlink="">
      <xdr:nvSpPr>
        <xdr:cNvPr id="491" name="テキスト ボックス 490"/>
        <xdr:cNvSpPr txBox="1"/>
      </xdr:nvSpPr>
      <xdr:spPr>
        <a:xfrm>
          <a:off x="8450794" y="161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735,934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125378</xdr:rowOff>
    </xdr:from>
    <xdr:to>
      <xdr:col>11</xdr:col>
      <xdr:colOff>358775</xdr:colOff>
      <xdr:row>96</xdr:row>
      <xdr:rowOff>55528</xdr:rowOff>
    </xdr:to>
    <xdr:sp macro="" textlink="">
      <xdr:nvSpPr>
        <xdr:cNvPr id="492" name="円/楕円 491"/>
        <xdr:cNvSpPr/>
      </xdr:nvSpPr>
      <xdr:spPr>
        <a:xfrm>
          <a:off x="7810500" y="164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72055</xdr:rowOff>
    </xdr:from>
    <xdr:ext cx="599010" cy="259045"/>
    <xdr:sp macro="" textlink="">
      <xdr:nvSpPr>
        <xdr:cNvPr id="493" name="テキスト ボックス 492"/>
        <xdr:cNvSpPr txBox="1"/>
      </xdr:nvSpPr>
      <xdr:spPr>
        <a:xfrm>
          <a:off x="7561794" y="16188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117732</xdr:rowOff>
    </xdr:from>
    <xdr:to>
      <xdr:col>10</xdr:col>
      <xdr:colOff>155575</xdr:colOff>
      <xdr:row>98</xdr:row>
      <xdr:rowOff>47882</xdr:rowOff>
    </xdr:to>
    <xdr:sp macro="" textlink="">
      <xdr:nvSpPr>
        <xdr:cNvPr id="494" name="円/楕円 493"/>
        <xdr:cNvSpPr/>
      </xdr:nvSpPr>
      <xdr:spPr>
        <a:xfrm>
          <a:off x="6921500" y="167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64409</xdr:rowOff>
    </xdr:from>
    <xdr:ext cx="599010" cy="259045"/>
    <xdr:sp macro="" textlink="">
      <xdr:nvSpPr>
        <xdr:cNvPr id="495" name="テキスト ボックス 494"/>
        <xdr:cNvSpPr txBox="1"/>
      </xdr:nvSpPr>
      <xdr:spPr>
        <a:xfrm>
          <a:off x="6672794" y="1652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106816</xdr:rowOff>
    </xdr:from>
    <xdr:to>
      <xdr:col>23</xdr:col>
      <xdr:colOff>516889</xdr:colOff>
      <xdr:row>38</xdr:row>
      <xdr:rowOff>118083</xdr:rowOff>
    </xdr:to>
    <xdr:cxnSp macro="">
      <xdr:nvCxnSpPr>
        <xdr:cNvPr id="517" name="直線コネクタ 516"/>
        <xdr:cNvCxnSpPr/>
      </xdr:nvCxnSpPr>
      <xdr:spPr>
        <a:xfrm flipV="1">
          <a:off x="16317595" y="5593216"/>
          <a:ext cx="1269" cy="103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121910</xdr:rowOff>
    </xdr:from>
    <xdr:ext cx="469744" cy="259045"/>
    <xdr:sp macro="" textlink="">
      <xdr:nvSpPr>
        <xdr:cNvPr id="518" name="消防費最小値テキスト"/>
        <xdr:cNvSpPr txBox="1"/>
      </xdr:nvSpPr>
      <xdr:spPr>
        <a:xfrm>
          <a:off x="16370300" y="66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38</xdr:row>
      <xdr:rowOff>118083</xdr:rowOff>
    </xdr:from>
    <xdr:to>
      <xdr:col>23</xdr:col>
      <xdr:colOff>606425</xdr:colOff>
      <xdr:row>38</xdr:row>
      <xdr:rowOff>118083</xdr:rowOff>
    </xdr:to>
    <xdr:cxnSp macro="">
      <xdr:nvCxnSpPr>
        <xdr:cNvPr id="519" name="直線コネクタ 518"/>
        <xdr:cNvCxnSpPr/>
      </xdr:nvCxnSpPr>
      <xdr:spPr>
        <a:xfrm>
          <a:off x="16230600" y="66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53493</xdr:rowOff>
    </xdr:from>
    <xdr:ext cx="599010" cy="259045"/>
    <xdr:sp macro="" textlink="">
      <xdr:nvSpPr>
        <xdr:cNvPr id="520" name="消防費最大値テキスト"/>
        <xdr:cNvSpPr txBox="1"/>
      </xdr:nvSpPr>
      <xdr:spPr>
        <a:xfrm>
          <a:off x="16370300" y="536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32</xdr:row>
      <xdr:rowOff>106816</xdr:rowOff>
    </xdr:from>
    <xdr:to>
      <xdr:col>23</xdr:col>
      <xdr:colOff>606425</xdr:colOff>
      <xdr:row>32</xdr:row>
      <xdr:rowOff>106816</xdr:rowOff>
    </xdr:to>
    <xdr:cxnSp macro="">
      <xdr:nvCxnSpPr>
        <xdr:cNvPr id="521" name="直線コネクタ 520"/>
        <xdr:cNvCxnSpPr/>
      </xdr:nvCxnSpPr>
      <xdr:spPr>
        <a:xfrm>
          <a:off x="16230600" y="559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21825</xdr:rowOff>
    </xdr:from>
    <xdr:to>
      <xdr:col>23</xdr:col>
      <xdr:colOff>517525</xdr:colOff>
      <xdr:row>37</xdr:row>
      <xdr:rowOff>16935</xdr:rowOff>
    </xdr:to>
    <xdr:cxnSp macro="">
      <xdr:nvCxnSpPr>
        <xdr:cNvPr id="522" name="直線コネクタ 521"/>
        <xdr:cNvCxnSpPr/>
      </xdr:nvCxnSpPr>
      <xdr:spPr>
        <a:xfrm>
          <a:off x="15481300" y="5336775"/>
          <a:ext cx="838200" cy="10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87330</xdr:rowOff>
    </xdr:from>
    <xdr:ext cx="534377" cy="259045"/>
    <xdr:sp macro="" textlink="">
      <xdr:nvSpPr>
        <xdr:cNvPr id="523" name="消防費平均値テキスト"/>
        <xdr:cNvSpPr txBox="1"/>
      </xdr:nvSpPr>
      <xdr:spPr>
        <a:xfrm>
          <a:off x="16370300" y="6430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108903</xdr:rowOff>
    </xdr:from>
    <xdr:to>
      <xdr:col>23</xdr:col>
      <xdr:colOff>568325</xdr:colOff>
      <xdr:row>38</xdr:row>
      <xdr:rowOff>39053</xdr:rowOff>
    </xdr:to>
    <xdr:sp macro="" textlink="">
      <xdr:nvSpPr>
        <xdr:cNvPr id="524" name="フローチャート : 判断 523"/>
        <xdr:cNvSpPr/>
      </xdr:nvSpPr>
      <xdr:spPr>
        <a:xfrm>
          <a:off x="162687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21825</xdr:rowOff>
    </xdr:from>
    <xdr:to>
      <xdr:col>22</xdr:col>
      <xdr:colOff>365125</xdr:colOff>
      <xdr:row>37</xdr:row>
      <xdr:rowOff>152531</xdr:rowOff>
    </xdr:to>
    <xdr:cxnSp macro="">
      <xdr:nvCxnSpPr>
        <xdr:cNvPr id="525" name="直線コネクタ 524"/>
        <xdr:cNvCxnSpPr/>
      </xdr:nvCxnSpPr>
      <xdr:spPr>
        <a:xfrm flipV="1">
          <a:off x="14592300" y="5336775"/>
          <a:ext cx="889000" cy="115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143117</xdr:rowOff>
    </xdr:from>
    <xdr:to>
      <xdr:col>22</xdr:col>
      <xdr:colOff>415925</xdr:colOff>
      <xdr:row>38</xdr:row>
      <xdr:rowOff>73267</xdr:rowOff>
    </xdr:to>
    <xdr:sp macro="" textlink="">
      <xdr:nvSpPr>
        <xdr:cNvPr id="526" name="フローチャート : 判断 525"/>
        <xdr:cNvSpPr/>
      </xdr:nvSpPr>
      <xdr:spPr>
        <a:xfrm>
          <a:off x="154305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64394</xdr:rowOff>
    </xdr:from>
    <xdr:ext cx="534377" cy="259045"/>
    <xdr:sp macro="" textlink="">
      <xdr:nvSpPr>
        <xdr:cNvPr id="527" name="テキスト ボックス 526"/>
        <xdr:cNvSpPr txBox="1"/>
      </xdr:nvSpPr>
      <xdr:spPr>
        <a:xfrm>
          <a:off x="15214111" y="6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152531</xdr:rowOff>
    </xdr:from>
    <xdr:to>
      <xdr:col>21</xdr:col>
      <xdr:colOff>161925</xdr:colOff>
      <xdr:row>38</xdr:row>
      <xdr:rowOff>69835</xdr:rowOff>
    </xdr:to>
    <xdr:cxnSp macro="">
      <xdr:nvCxnSpPr>
        <xdr:cNvPr id="528" name="直線コネクタ 527"/>
        <xdr:cNvCxnSpPr/>
      </xdr:nvCxnSpPr>
      <xdr:spPr>
        <a:xfrm flipV="1">
          <a:off x="13703300" y="6496181"/>
          <a:ext cx="889000" cy="8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124959</xdr:rowOff>
    </xdr:from>
    <xdr:to>
      <xdr:col>21</xdr:col>
      <xdr:colOff>212725</xdr:colOff>
      <xdr:row>38</xdr:row>
      <xdr:rowOff>55110</xdr:rowOff>
    </xdr:to>
    <xdr:sp macro="" textlink="">
      <xdr:nvSpPr>
        <xdr:cNvPr id="529" name="フローチャート : 判断 528"/>
        <xdr:cNvSpPr/>
      </xdr:nvSpPr>
      <xdr:spPr>
        <a:xfrm>
          <a:off x="14541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46236</xdr:rowOff>
    </xdr:from>
    <xdr:ext cx="534377" cy="259045"/>
    <xdr:sp macro="" textlink="">
      <xdr:nvSpPr>
        <xdr:cNvPr id="530" name="テキスト ボックス 529"/>
        <xdr:cNvSpPr txBox="1"/>
      </xdr:nvSpPr>
      <xdr:spPr>
        <a:xfrm>
          <a:off x="14325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69835</xdr:rowOff>
    </xdr:from>
    <xdr:to>
      <xdr:col>19</xdr:col>
      <xdr:colOff>644525</xdr:colOff>
      <xdr:row>38</xdr:row>
      <xdr:rowOff>78639</xdr:rowOff>
    </xdr:to>
    <xdr:cxnSp macro="">
      <xdr:nvCxnSpPr>
        <xdr:cNvPr id="531" name="直線コネクタ 530"/>
        <xdr:cNvCxnSpPr/>
      </xdr:nvCxnSpPr>
      <xdr:spPr>
        <a:xfrm flipV="1">
          <a:off x="12814300" y="6584935"/>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150578</xdr:rowOff>
    </xdr:from>
    <xdr:to>
      <xdr:col>20</xdr:col>
      <xdr:colOff>9525</xdr:colOff>
      <xdr:row>38</xdr:row>
      <xdr:rowOff>80728</xdr:rowOff>
    </xdr:to>
    <xdr:sp macro="" textlink="">
      <xdr:nvSpPr>
        <xdr:cNvPr id="532" name="フローチャート : 判断 531"/>
        <xdr:cNvSpPr/>
      </xdr:nvSpPr>
      <xdr:spPr>
        <a:xfrm>
          <a:off x="13652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97255</xdr:rowOff>
    </xdr:from>
    <xdr:ext cx="534377" cy="259045"/>
    <xdr:sp macro="" textlink="">
      <xdr:nvSpPr>
        <xdr:cNvPr id="533" name="テキスト ボックス 532"/>
        <xdr:cNvSpPr txBox="1"/>
      </xdr:nvSpPr>
      <xdr:spPr>
        <a:xfrm>
          <a:off x="13436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157482</xdr:rowOff>
    </xdr:from>
    <xdr:to>
      <xdr:col>18</xdr:col>
      <xdr:colOff>492125</xdr:colOff>
      <xdr:row>38</xdr:row>
      <xdr:rowOff>87632</xdr:rowOff>
    </xdr:to>
    <xdr:sp macro="" textlink="">
      <xdr:nvSpPr>
        <xdr:cNvPr id="534" name="フローチャート : 判断 533"/>
        <xdr:cNvSpPr/>
      </xdr:nvSpPr>
      <xdr:spPr>
        <a:xfrm>
          <a:off x="12763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104159</xdr:rowOff>
    </xdr:from>
    <xdr:ext cx="534377" cy="259045"/>
    <xdr:sp macro="" textlink="">
      <xdr:nvSpPr>
        <xdr:cNvPr id="535" name="テキスト ボックス 534"/>
        <xdr:cNvSpPr txBox="1"/>
      </xdr:nvSpPr>
      <xdr:spPr>
        <a:xfrm>
          <a:off x="12547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137585</xdr:rowOff>
    </xdr:from>
    <xdr:to>
      <xdr:col>23</xdr:col>
      <xdr:colOff>568325</xdr:colOff>
      <xdr:row>37</xdr:row>
      <xdr:rowOff>67735</xdr:rowOff>
    </xdr:to>
    <xdr:sp macro="" textlink="">
      <xdr:nvSpPr>
        <xdr:cNvPr id="541" name="円/楕円 540"/>
        <xdr:cNvSpPr/>
      </xdr:nvSpPr>
      <xdr:spPr>
        <a:xfrm>
          <a:off x="16268700" y="63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160462</xdr:rowOff>
    </xdr:from>
    <xdr:ext cx="599010" cy="259045"/>
    <xdr:sp macro="" textlink="">
      <xdr:nvSpPr>
        <xdr:cNvPr id="542" name="消防費該当値テキスト"/>
        <xdr:cNvSpPr txBox="1"/>
      </xdr:nvSpPr>
      <xdr:spPr>
        <a:xfrm>
          <a:off x="16370300" y="616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128,703</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142475</xdr:rowOff>
    </xdr:from>
    <xdr:to>
      <xdr:col>22</xdr:col>
      <xdr:colOff>415925</xdr:colOff>
      <xdr:row>31</xdr:row>
      <xdr:rowOff>72625</xdr:rowOff>
    </xdr:to>
    <xdr:sp macro="" textlink="">
      <xdr:nvSpPr>
        <xdr:cNvPr id="543" name="円/楕円 542"/>
        <xdr:cNvSpPr/>
      </xdr:nvSpPr>
      <xdr:spPr>
        <a:xfrm>
          <a:off x="15430500" y="52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29</xdr:row>
      <xdr:rowOff>89152</xdr:rowOff>
    </xdr:from>
    <xdr:ext cx="599010" cy="259045"/>
    <xdr:sp macro="" textlink="">
      <xdr:nvSpPr>
        <xdr:cNvPr id="544" name="テキスト ボックス 543"/>
        <xdr:cNvSpPr txBox="1"/>
      </xdr:nvSpPr>
      <xdr:spPr>
        <a:xfrm>
          <a:off x="15181794" y="5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576,564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101731</xdr:rowOff>
    </xdr:from>
    <xdr:to>
      <xdr:col>21</xdr:col>
      <xdr:colOff>212725</xdr:colOff>
      <xdr:row>38</xdr:row>
      <xdr:rowOff>31882</xdr:rowOff>
    </xdr:to>
    <xdr:sp macro="" textlink="">
      <xdr:nvSpPr>
        <xdr:cNvPr id="545" name="円/楕円 544"/>
        <xdr:cNvSpPr/>
      </xdr:nvSpPr>
      <xdr:spPr>
        <a:xfrm>
          <a:off x="14541500" y="64453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48408</xdr:rowOff>
    </xdr:from>
    <xdr:ext cx="534377" cy="259045"/>
    <xdr:sp macro="" textlink="">
      <xdr:nvSpPr>
        <xdr:cNvPr id="546" name="テキスト ボックス 545"/>
        <xdr:cNvSpPr txBox="1"/>
      </xdr:nvSpPr>
      <xdr:spPr>
        <a:xfrm>
          <a:off x="14325111" y="62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19035</xdr:rowOff>
    </xdr:from>
    <xdr:to>
      <xdr:col>20</xdr:col>
      <xdr:colOff>9525</xdr:colOff>
      <xdr:row>38</xdr:row>
      <xdr:rowOff>120635</xdr:rowOff>
    </xdr:to>
    <xdr:sp macro="" textlink="">
      <xdr:nvSpPr>
        <xdr:cNvPr id="547" name="円/楕円 546"/>
        <xdr:cNvSpPr/>
      </xdr:nvSpPr>
      <xdr:spPr>
        <a:xfrm>
          <a:off x="13652500" y="65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111762</xdr:rowOff>
    </xdr:from>
    <xdr:ext cx="534377" cy="259045"/>
    <xdr:sp macro="" textlink="">
      <xdr:nvSpPr>
        <xdr:cNvPr id="548" name="テキスト ボックス 547"/>
        <xdr:cNvSpPr txBox="1"/>
      </xdr:nvSpPr>
      <xdr:spPr>
        <a:xfrm>
          <a:off x="13436111" y="66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27839</xdr:rowOff>
    </xdr:from>
    <xdr:to>
      <xdr:col>18</xdr:col>
      <xdr:colOff>492125</xdr:colOff>
      <xdr:row>38</xdr:row>
      <xdr:rowOff>129439</xdr:rowOff>
    </xdr:to>
    <xdr:sp macro="" textlink="">
      <xdr:nvSpPr>
        <xdr:cNvPr id="549" name="円/楕円 548"/>
        <xdr:cNvSpPr/>
      </xdr:nvSpPr>
      <xdr:spPr>
        <a:xfrm>
          <a:off x="12763500" y="65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120566</xdr:rowOff>
    </xdr:from>
    <xdr:ext cx="534377" cy="259045"/>
    <xdr:sp macro="" textlink="">
      <xdr:nvSpPr>
        <xdr:cNvPr id="550" name="テキスト ボックス 549"/>
        <xdr:cNvSpPr txBox="1"/>
      </xdr:nvSpPr>
      <xdr:spPr>
        <a:xfrm>
          <a:off x="12547111" y="66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2" name="テキスト ボックス 56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4" name="テキスト ボックス 56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6" name="テキスト ボックス 56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8" name="テキスト ボックス 56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0" name="テキスト ボックス 569"/>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2" name="テキスト ボックス 571"/>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76" name="直線コネクタ 575"/>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77"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78" name="直線コネクタ 577"/>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79"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0" name="直線コネクタ 579"/>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84782</xdr:rowOff>
    </xdr:from>
    <xdr:to>
      <xdr:col>23</xdr:col>
      <xdr:colOff>517525</xdr:colOff>
      <xdr:row>58</xdr:row>
      <xdr:rowOff>4434</xdr:rowOff>
    </xdr:to>
    <xdr:cxnSp macro="">
      <xdr:nvCxnSpPr>
        <xdr:cNvPr id="581" name="直線コネクタ 580"/>
        <xdr:cNvCxnSpPr/>
      </xdr:nvCxnSpPr>
      <xdr:spPr>
        <a:xfrm>
          <a:off x="15481300" y="9343082"/>
          <a:ext cx="838200" cy="60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41043</xdr:rowOff>
    </xdr:from>
    <xdr:ext cx="599010" cy="259045"/>
    <xdr:sp macro="" textlink="">
      <xdr:nvSpPr>
        <xdr:cNvPr id="582" name="教育費平均値テキスト"/>
        <xdr:cNvSpPr txBox="1"/>
      </xdr:nvSpPr>
      <xdr:spPr>
        <a:xfrm>
          <a:off x="16370300" y="9985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3" name="フローチャート : 判断 582"/>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84782</xdr:rowOff>
    </xdr:from>
    <xdr:to>
      <xdr:col>22</xdr:col>
      <xdr:colOff>365125</xdr:colOff>
      <xdr:row>56</xdr:row>
      <xdr:rowOff>54427</xdr:rowOff>
    </xdr:to>
    <xdr:cxnSp macro="">
      <xdr:nvCxnSpPr>
        <xdr:cNvPr id="584" name="直線コネクタ 583"/>
        <xdr:cNvCxnSpPr/>
      </xdr:nvCxnSpPr>
      <xdr:spPr>
        <a:xfrm flipV="1">
          <a:off x="14592300" y="9343082"/>
          <a:ext cx="889000" cy="3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75541</xdr:rowOff>
    </xdr:from>
    <xdr:to>
      <xdr:col>22</xdr:col>
      <xdr:colOff>415925</xdr:colOff>
      <xdr:row>59</xdr:row>
      <xdr:rowOff>5691</xdr:rowOff>
    </xdr:to>
    <xdr:sp macro="" textlink="">
      <xdr:nvSpPr>
        <xdr:cNvPr id="585" name="フローチャート : 判断 584"/>
        <xdr:cNvSpPr/>
      </xdr:nvSpPr>
      <xdr:spPr>
        <a:xfrm>
          <a:off x="15430500" y="1001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168268</xdr:rowOff>
    </xdr:from>
    <xdr:ext cx="599010" cy="259045"/>
    <xdr:sp macro="" textlink="">
      <xdr:nvSpPr>
        <xdr:cNvPr id="586" name="テキスト ボックス 585"/>
        <xdr:cNvSpPr txBox="1"/>
      </xdr:nvSpPr>
      <xdr:spPr>
        <a:xfrm>
          <a:off x="15181794" y="10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54427</xdr:rowOff>
    </xdr:from>
    <xdr:to>
      <xdr:col>21</xdr:col>
      <xdr:colOff>161925</xdr:colOff>
      <xdr:row>58</xdr:row>
      <xdr:rowOff>51428</xdr:rowOff>
    </xdr:to>
    <xdr:cxnSp macro="">
      <xdr:nvCxnSpPr>
        <xdr:cNvPr id="587" name="直線コネクタ 586"/>
        <xdr:cNvCxnSpPr/>
      </xdr:nvCxnSpPr>
      <xdr:spPr>
        <a:xfrm flipV="1">
          <a:off x="13703300" y="9655627"/>
          <a:ext cx="889000" cy="33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80625</xdr:rowOff>
    </xdr:from>
    <xdr:to>
      <xdr:col>21</xdr:col>
      <xdr:colOff>212725</xdr:colOff>
      <xdr:row>59</xdr:row>
      <xdr:rowOff>10775</xdr:rowOff>
    </xdr:to>
    <xdr:sp macro="" textlink="">
      <xdr:nvSpPr>
        <xdr:cNvPr id="588" name="フローチャート : 判断 587"/>
        <xdr:cNvSpPr/>
      </xdr:nvSpPr>
      <xdr:spPr>
        <a:xfrm>
          <a:off x="14541500" y="100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59</xdr:row>
      <xdr:rowOff>1902</xdr:rowOff>
    </xdr:from>
    <xdr:ext cx="599010" cy="259045"/>
    <xdr:sp macro="" textlink="">
      <xdr:nvSpPr>
        <xdr:cNvPr id="589" name="テキスト ボックス 588"/>
        <xdr:cNvSpPr txBox="1"/>
      </xdr:nvSpPr>
      <xdr:spPr>
        <a:xfrm>
          <a:off x="14292794" y="1011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95855</xdr:rowOff>
    </xdr:from>
    <xdr:to>
      <xdr:col>19</xdr:col>
      <xdr:colOff>644525</xdr:colOff>
      <xdr:row>58</xdr:row>
      <xdr:rowOff>51428</xdr:rowOff>
    </xdr:to>
    <xdr:cxnSp macro="">
      <xdr:nvCxnSpPr>
        <xdr:cNvPr id="590" name="直線コネクタ 589"/>
        <xdr:cNvCxnSpPr/>
      </xdr:nvCxnSpPr>
      <xdr:spPr>
        <a:xfrm>
          <a:off x="12814300" y="9868505"/>
          <a:ext cx="889000" cy="12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84440</xdr:rowOff>
    </xdr:from>
    <xdr:to>
      <xdr:col>20</xdr:col>
      <xdr:colOff>9525</xdr:colOff>
      <xdr:row>59</xdr:row>
      <xdr:rowOff>14590</xdr:rowOff>
    </xdr:to>
    <xdr:sp macro="" textlink="">
      <xdr:nvSpPr>
        <xdr:cNvPr id="591" name="フローチャート : 判断 590"/>
        <xdr:cNvSpPr/>
      </xdr:nvSpPr>
      <xdr:spPr>
        <a:xfrm>
          <a:off x="13652500" y="100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59</xdr:row>
      <xdr:rowOff>5717</xdr:rowOff>
    </xdr:from>
    <xdr:ext cx="599010" cy="259045"/>
    <xdr:sp macro="" textlink="">
      <xdr:nvSpPr>
        <xdr:cNvPr id="592" name="テキスト ボックス 591"/>
        <xdr:cNvSpPr txBox="1"/>
      </xdr:nvSpPr>
      <xdr:spPr>
        <a:xfrm>
          <a:off x="13403794" y="1012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99785</xdr:rowOff>
    </xdr:from>
    <xdr:to>
      <xdr:col>18</xdr:col>
      <xdr:colOff>492125</xdr:colOff>
      <xdr:row>59</xdr:row>
      <xdr:rowOff>29935</xdr:rowOff>
    </xdr:to>
    <xdr:sp macro="" textlink="">
      <xdr:nvSpPr>
        <xdr:cNvPr id="593" name="フローチャート : 判断 592"/>
        <xdr:cNvSpPr/>
      </xdr:nvSpPr>
      <xdr:spPr>
        <a:xfrm>
          <a:off x="12763500" y="100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59</xdr:row>
      <xdr:rowOff>21062</xdr:rowOff>
    </xdr:from>
    <xdr:ext cx="599010" cy="259045"/>
    <xdr:sp macro="" textlink="">
      <xdr:nvSpPr>
        <xdr:cNvPr id="594" name="テキスト ボックス 593"/>
        <xdr:cNvSpPr txBox="1"/>
      </xdr:nvSpPr>
      <xdr:spPr>
        <a:xfrm>
          <a:off x="12514794" y="10136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125084</xdr:rowOff>
    </xdr:from>
    <xdr:to>
      <xdr:col>23</xdr:col>
      <xdr:colOff>568325</xdr:colOff>
      <xdr:row>58</xdr:row>
      <xdr:rowOff>55234</xdr:rowOff>
    </xdr:to>
    <xdr:sp macro="" textlink="">
      <xdr:nvSpPr>
        <xdr:cNvPr id="600" name="円/楕円 599"/>
        <xdr:cNvSpPr/>
      </xdr:nvSpPr>
      <xdr:spPr>
        <a:xfrm>
          <a:off x="16268700" y="989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147961</xdr:rowOff>
    </xdr:from>
    <xdr:ext cx="599010" cy="259045"/>
    <xdr:sp macro="" textlink="">
      <xdr:nvSpPr>
        <xdr:cNvPr id="601" name="教育費該当値テキスト"/>
        <xdr:cNvSpPr txBox="1"/>
      </xdr:nvSpPr>
      <xdr:spPr>
        <a:xfrm>
          <a:off x="16370300" y="974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244,260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33982</xdr:rowOff>
    </xdr:from>
    <xdr:to>
      <xdr:col>22</xdr:col>
      <xdr:colOff>415925</xdr:colOff>
      <xdr:row>54</xdr:row>
      <xdr:rowOff>135582</xdr:rowOff>
    </xdr:to>
    <xdr:sp macro="" textlink="">
      <xdr:nvSpPr>
        <xdr:cNvPr id="602" name="円/楕円 601"/>
        <xdr:cNvSpPr/>
      </xdr:nvSpPr>
      <xdr:spPr>
        <a:xfrm>
          <a:off x="15430500" y="92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152109</xdr:rowOff>
    </xdr:from>
    <xdr:ext cx="599010" cy="259045"/>
    <xdr:sp macro="" textlink="">
      <xdr:nvSpPr>
        <xdr:cNvPr id="603" name="テキスト ボックス 602"/>
        <xdr:cNvSpPr txBox="1"/>
      </xdr:nvSpPr>
      <xdr:spPr>
        <a:xfrm>
          <a:off x="15181794" y="906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800,449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3627</xdr:rowOff>
    </xdr:from>
    <xdr:to>
      <xdr:col>21</xdr:col>
      <xdr:colOff>212725</xdr:colOff>
      <xdr:row>56</xdr:row>
      <xdr:rowOff>105227</xdr:rowOff>
    </xdr:to>
    <xdr:sp macro="" textlink="">
      <xdr:nvSpPr>
        <xdr:cNvPr id="604" name="円/楕円 603"/>
        <xdr:cNvSpPr/>
      </xdr:nvSpPr>
      <xdr:spPr>
        <a:xfrm>
          <a:off x="14541500" y="96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121754</xdr:rowOff>
    </xdr:from>
    <xdr:ext cx="599010" cy="259045"/>
    <xdr:sp macro="" textlink="">
      <xdr:nvSpPr>
        <xdr:cNvPr id="605" name="テキスト ボックス 604"/>
        <xdr:cNvSpPr txBox="1"/>
      </xdr:nvSpPr>
      <xdr:spPr>
        <a:xfrm>
          <a:off x="14292794" y="938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513,335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628</xdr:rowOff>
    </xdr:from>
    <xdr:to>
      <xdr:col>20</xdr:col>
      <xdr:colOff>9525</xdr:colOff>
      <xdr:row>58</xdr:row>
      <xdr:rowOff>102228</xdr:rowOff>
    </xdr:to>
    <xdr:sp macro="" textlink="">
      <xdr:nvSpPr>
        <xdr:cNvPr id="606" name="円/楕円 605"/>
        <xdr:cNvSpPr/>
      </xdr:nvSpPr>
      <xdr:spPr>
        <a:xfrm>
          <a:off x="13652500" y="99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118755</xdr:rowOff>
    </xdr:from>
    <xdr:ext cx="599010" cy="259045"/>
    <xdr:sp macro="" textlink="">
      <xdr:nvSpPr>
        <xdr:cNvPr id="607" name="テキスト ボックス 606"/>
        <xdr:cNvSpPr txBox="1"/>
      </xdr:nvSpPr>
      <xdr:spPr>
        <a:xfrm>
          <a:off x="13403794" y="971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45055</xdr:rowOff>
    </xdr:from>
    <xdr:to>
      <xdr:col>18</xdr:col>
      <xdr:colOff>492125</xdr:colOff>
      <xdr:row>57</xdr:row>
      <xdr:rowOff>146655</xdr:rowOff>
    </xdr:to>
    <xdr:sp macro="" textlink="">
      <xdr:nvSpPr>
        <xdr:cNvPr id="608" name="円/楕円 607"/>
        <xdr:cNvSpPr/>
      </xdr:nvSpPr>
      <xdr:spPr>
        <a:xfrm>
          <a:off x="12763500" y="981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163182</xdr:rowOff>
    </xdr:from>
    <xdr:ext cx="599010" cy="259045"/>
    <xdr:sp macro="" textlink="">
      <xdr:nvSpPr>
        <xdr:cNvPr id="609" name="テキスト ボックス 608"/>
        <xdr:cNvSpPr txBox="1"/>
      </xdr:nvSpPr>
      <xdr:spPr>
        <a:xfrm>
          <a:off x="12514794" y="959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1" name="テキスト ボックス 63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3" name="テキスト ボックス 63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5" name="直線コネクタ 634"/>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36"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38"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39" name="直線コネクタ 638"/>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157125</xdr:rowOff>
    </xdr:from>
    <xdr:to>
      <xdr:col>23</xdr:col>
      <xdr:colOff>517525</xdr:colOff>
      <xdr:row>79</xdr:row>
      <xdr:rowOff>14796</xdr:rowOff>
    </xdr:to>
    <xdr:cxnSp macro="">
      <xdr:nvCxnSpPr>
        <xdr:cNvPr id="640" name="直線コネクタ 639"/>
        <xdr:cNvCxnSpPr/>
      </xdr:nvCxnSpPr>
      <xdr:spPr>
        <a:xfrm>
          <a:off x="15481300" y="12672975"/>
          <a:ext cx="838200" cy="88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8679</xdr:rowOff>
    </xdr:from>
    <xdr:ext cx="534377" cy="259045"/>
    <xdr:sp macro="" textlink="">
      <xdr:nvSpPr>
        <xdr:cNvPr id="641" name="災害復旧費平均値テキスト"/>
        <xdr:cNvSpPr txBox="1"/>
      </xdr:nvSpPr>
      <xdr:spPr>
        <a:xfrm>
          <a:off x="16370300" y="1355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2" name="フローチャート : 判断 641"/>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47752</xdr:rowOff>
    </xdr:from>
    <xdr:to>
      <xdr:col>22</xdr:col>
      <xdr:colOff>365125</xdr:colOff>
      <xdr:row>73</xdr:row>
      <xdr:rowOff>157125</xdr:rowOff>
    </xdr:to>
    <xdr:cxnSp macro="">
      <xdr:nvCxnSpPr>
        <xdr:cNvPr id="643" name="直線コネクタ 642"/>
        <xdr:cNvCxnSpPr/>
      </xdr:nvCxnSpPr>
      <xdr:spPr>
        <a:xfrm>
          <a:off x="14592300" y="12563602"/>
          <a:ext cx="889000" cy="10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24344</xdr:rowOff>
    </xdr:from>
    <xdr:to>
      <xdr:col>22</xdr:col>
      <xdr:colOff>415925</xdr:colOff>
      <xdr:row>79</xdr:row>
      <xdr:rowOff>125944</xdr:rowOff>
    </xdr:to>
    <xdr:sp macro="" textlink="">
      <xdr:nvSpPr>
        <xdr:cNvPr id="644" name="フローチャート : 判断 643"/>
        <xdr:cNvSpPr/>
      </xdr:nvSpPr>
      <xdr:spPr>
        <a:xfrm>
          <a:off x="15430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117071</xdr:rowOff>
    </xdr:from>
    <xdr:ext cx="534377" cy="259045"/>
    <xdr:sp macro="" textlink="">
      <xdr:nvSpPr>
        <xdr:cNvPr id="645" name="テキスト ボックス 644"/>
        <xdr:cNvSpPr txBox="1"/>
      </xdr:nvSpPr>
      <xdr:spPr>
        <a:xfrm>
          <a:off x="15214111" y="136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47752</xdr:rowOff>
    </xdr:from>
    <xdr:to>
      <xdr:col>21</xdr:col>
      <xdr:colOff>161925</xdr:colOff>
      <xdr:row>76</xdr:row>
      <xdr:rowOff>14018</xdr:rowOff>
    </xdr:to>
    <xdr:cxnSp macro="">
      <xdr:nvCxnSpPr>
        <xdr:cNvPr id="646" name="直線コネクタ 645"/>
        <xdr:cNvCxnSpPr/>
      </xdr:nvCxnSpPr>
      <xdr:spPr>
        <a:xfrm flipV="1">
          <a:off x="13703300" y="12563602"/>
          <a:ext cx="889000" cy="48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18447</xdr:rowOff>
    </xdr:from>
    <xdr:to>
      <xdr:col>21</xdr:col>
      <xdr:colOff>212725</xdr:colOff>
      <xdr:row>79</xdr:row>
      <xdr:rowOff>120047</xdr:rowOff>
    </xdr:to>
    <xdr:sp macro="" textlink="">
      <xdr:nvSpPr>
        <xdr:cNvPr id="647" name="フローチャート : 判断 646"/>
        <xdr:cNvSpPr/>
      </xdr:nvSpPr>
      <xdr:spPr>
        <a:xfrm>
          <a:off x="14541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111174</xdr:rowOff>
    </xdr:from>
    <xdr:ext cx="534377" cy="259045"/>
    <xdr:sp macro="" textlink="">
      <xdr:nvSpPr>
        <xdr:cNvPr id="648" name="テキスト ボックス 647"/>
        <xdr:cNvSpPr txBox="1"/>
      </xdr:nvSpPr>
      <xdr:spPr>
        <a:xfrm>
          <a:off x="14325111" y="1365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41173</xdr:rowOff>
    </xdr:from>
    <xdr:to>
      <xdr:col>19</xdr:col>
      <xdr:colOff>644525</xdr:colOff>
      <xdr:row>76</xdr:row>
      <xdr:rowOff>14018</xdr:rowOff>
    </xdr:to>
    <xdr:cxnSp macro="">
      <xdr:nvCxnSpPr>
        <xdr:cNvPr id="649" name="直線コネクタ 648"/>
        <xdr:cNvCxnSpPr/>
      </xdr:nvCxnSpPr>
      <xdr:spPr>
        <a:xfrm>
          <a:off x="12814300" y="12385573"/>
          <a:ext cx="889000" cy="65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9344</xdr:rowOff>
    </xdr:from>
    <xdr:to>
      <xdr:col>20</xdr:col>
      <xdr:colOff>9525</xdr:colOff>
      <xdr:row>79</xdr:row>
      <xdr:rowOff>110944</xdr:rowOff>
    </xdr:to>
    <xdr:sp macro="" textlink="">
      <xdr:nvSpPr>
        <xdr:cNvPr id="650" name="フローチャート : 判断 649"/>
        <xdr:cNvSpPr/>
      </xdr:nvSpPr>
      <xdr:spPr>
        <a:xfrm>
          <a:off x="13652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102071</xdr:rowOff>
    </xdr:from>
    <xdr:ext cx="534377" cy="259045"/>
    <xdr:sp macro="" textlink="">
      <xdr:nvSpPr>
        <xdr:cNvPr id="651" name="テキスト ボックス 650"/>
        <xdr:cNvSpPr txBox="1"/>
      </xdr:nvSpPr>
      <xdr:spPr>
        <a:xfrm>
          <a:off x="13436111" y="136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12571</xdr:rowOff>
    </xdr:from>
    <xdr:to>
      <xdr:col>18</xdr:col>
      <xdr:colOff>492125</xdr:colOff>
      <xdr:row>79</xdr:row>
      <xdr:rowOff>114171</xdr:rowOff>
    </xdr:to>
    <xdr:sp macro="" textlink="">
      <xdr:nvSpPr>
        <xdr:cNvPr id="652" name="フローチャート : 判断 651"/>
        <xdr:cNvSpPr/>
      </xdr:nvSpPr>
      <xdr:spPr>
        <a:xfrm>
          <a:off x="12763500" y="13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105298</xdr:rowOff>
    </xdr:from>
    <xdr:ext cx="534377" cy="259045"/>
    <xdr:sp macro="" textlink="">
      <xdr:nvSpPr>
        <xdr:cNvPr id="653" name="テキスト ボックス 652"/>
        <xdr:cNvSpPr txBox="1"/>
      </xdr:nvSpPr>
      <xdr:spPr>
        <a:xfrm>
          <a:off x="12547111" y="136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135446</xdr:rowOff>
    </xdr:from>
    <xdr:to>
      <xdr:col>23</xdr:col>
      <xdr:colOff>568325</xdr:colOff>
      <xdr:row>79</xdr:row>
      <xdr:rowOff>65596</xdr:rowOff>
    </xdr:to>
    <xdr:sp macro="" textlink="">
      <xdr:nvSpPr>
        <xdr:cNvPr id="659" name="円/楕円 658"/>
        <xdr:cNvSpPr/>
      </xdr:nvSpPr>
      <xdr:spPr>
        <a:xfrm>
          <a:off x="16268700" y="135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94823</xdr:rowOff>
    </xdr:from>
    <xdr:ext cx="534377" cy="259045"/>
    <xdr:sp macro="" textlink="">
      <xdr:nvSpPr>
        <xdr:cNvPr id="660" name="災害復旧費該当値テキスト"/>
        <xdr:cNvSpPr txBox="1"/>
      </xdr:nvSpPr>
      <xdr:spPr>
        <a:xfrm>
          <a:off x="16370300" y="1329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51,494</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106325</xdr:rowOff>
    </xdr:from>
    <xdr:to>
      <xdr:col>22</xdr:col>
      <xdr:colOff>415925</xdr:colOff>
      <xdr:row>74</xdr:row>
      <xdr:rowOff>36475</xdr:rowOff>
    </xdr:to>
    <xdr:sp macro="" textlink="">
      <xdr:nvSpPr>
        <xdr:cNvPr id="661" name="円/楕円 660"/>
        <xdr:cNvSpPr/>
      </xdr:nvSpPr>
      <xdr:spPr>
        <a:xfrm>
          <a:off x="15430500" y="1262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53002</xdr:rowOff>
    </xdr:from>
    <xdr:ext cx="599010" cy="259045"/>
    <xdr:sp macro="" textlink="">
      <xdr:nvSpPr>
        <xdr:cNvPr id="662" name="テキスト ボックス 661"/>
        <xdr:cNvSpPr txBox="1"/>
      </xdr:nvSpPr>
      <xdr:spPr>
        <a:xfrm>
          <a:off x="15181794" y="1239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594,329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168402</xdr:rowOff>
    </xdr:from>
    <xdr:to>
      <xdr:col>21</xdr:col>
      <xdr:colOff>212725</xdr:colOff>
      <xdr:row>73</xdr:row>
      <xdr:rowOff>98552</xdr:rowOff>
    </xdr:to>
    <xdr:sp macro="" textlink="">
      <xdr:nvSpPr>
        <xdr:cNvPr id="663" name="円/楕円 662"/>
        <xdr:cNvSpPr/>
      </xdr:nvSpPr>
      <xdr:spPr>
        <a:xfrm>
          <a:off x="14541500" y="1251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71</xdr:row>
      <xdr:rowOff>115079</xdr:rowOff>
    </xdr:from>
    <xdr:ext cx="599010" cy="259045"/>
    <xdr:sp macro="" textlink="">
      <xdr:nvSpPr>
        <xdr:cNvPr id="664" name="テキスト ボックス 663"/>
        <xdr:cNvSpPr txBox="1"/>
      </xdr:nvSpPr>
      <xdr:spPr>
        <a:xfrm>
          <a:off x="14292794" y="1228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661,311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134667</xdr:rowOff>
    </xdr:from>
    <xdr:to>
      <xdr:col>20</xdr:col>
      <xdr:colOff>9525</xdr:colOff>
      <xdr:row>76</xdr:row>
      <xdr:rowOff>64818</xdr:rowOff>
    </xdr:to>
    <xdr:sp macro="" textlink="">
      <xdr:nvSpPr>
        <xdr:cNvPr id="665" name="円/楕円 664"/>
        <xdr:cNvSpPr/>
      </xdr:nvSpPr>
      <xdr:spPr>
        <a:xfrm>
          <a:off x="13652500" y="12993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81344</xdr:rowOff>
    </xdr:from>
    <xdr:ext cx="599010" cy="259045"/>
    <xdr:sp macro="" textlink="">
      <xdr:nvSpPr>
        <xdr:cNvPr id="666" name="テキスト ボックス 665"/>
        <xdr:cNvSpPr txBox="1"/>
      </xdr:nvSpPr>
      <xdr:spPr>
        <a:xfrm>
          <a:off x="13403794" y="12768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366,971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161823</xdr:rowOff>
    </xdr:from>
    <xdr:to>
      <xdr:col>18</xdr:col>
      <xdr:colOff>492125</xdr:colOff>
      <xdr:row>72</xdr:row>
      <xdr:rowOff>91973</xdr:rowOff>
    </xdr:to>
    <xdr:sp macro="" textlink="">
      <xdr:nvSpPr>
        <xdr:cNvPr id="667" name="円/楕円 666"/>
        <xdr:cNvSpPr/>
      </xdr:nvSpPr>
      <xdr:spPr>
        <a:xfrm>
          <a:off x="12763500" y="12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108500</xdr:rowOff>
    </xdr:from>
    <xdr:ext cx="599010" cy="259045"/>
    <xdr:sp macro="" textlink="">
      <xdr:nvSpPr>
        <xdr:cNvPr id="668" name="テキスト ボックス 667"/>
        <xdr:cNvSpPr txBox="1"/>
      </xdr:nvSpPr>
      <xdr:spPr>
        <a:xfrm>
          <a:off x="12514794" y="1211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770,340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2" name="テキスト ボックス 68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4" name="テキスト ボックス 68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86" name="テキスト ボックス 68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8" name="テキスト ボックス 68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0" name="テキスト ボックス 68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2" name="テキスト ボックス 69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4" name="直線コネクタ 693"/>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5"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696" name="直線コネクタ 695"/>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697"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698" name="直線コネクタ 697"/>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118799</xdr:rowOff>
    </xdr:from>
    <xdr:to>
      <xdr:col>23</xdr:col>
      <xdr:colOff>517525</xdr:colOff>
      <xdr:row>93</xdr:row>
      <xdr:rowOff>77029</xdr:rowOff>
    </xdr:to>
    <xdr:cxnSp macro="">
      <xdr:nvCxnSpPr>
        <xdr:cNvPr id="699" name="直線コネクタ 698"/>
        <xdr:cNvCxnSpPr/>
      </xdr:nvCxnSpPr>
      <xdr:spPr>
        <a:xfrm>
          <a:off x="15481300" y="15892199"/>
          <a:ext cx="838200" cy="1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121176</xdr:rowOff>
    </xdr:from>
    <xdr:ext cx="599010" cy="259045"/>
    <xdr:sp macro="" textlink="">
      <xdr:nvSpPr>
        <xdr:cNvPr id="700" name="公債費平均値テキスト"/>
        <xdr:cNvSpPr txBox="1"/>
      </xdr:nvSpPr>
      <xdr:spPr>
        <a:xfrm>
          <a:off x="16370300" y="16751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1" name="フローチャート : 判断 700"/>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118799</xdr:rowOff>
    </xdr:from>
    <xdr:to>
      <xdr:col>22</xdr:col>
      <xdr:colOff>365125</xdr:colOff>
      <xdr:row>92</xdr:row>
      <xdr:rowOff>130515</xdr:rowOff>
    </xdr:to>
    <xdr:cxnSp macro="">
      <xdr:nvCxnSpPr>
        <xdr:cNvPr id="702" name="直線コネクタ 701"/>
        <xdr:cNvCxnSpPr/>
      </xdr:nvCxnSpPr>
      <xdr:spPr>
        <a:xfrm flipV="1">
          <a:off x="14592300" y="15892199"/>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152149</xdr:rowOff>
    </xdr:from>
    <xdr:to>
      <xdr:col>22</xdr:col>
      <xdr:colOff>415925</xdr:colOff>
      <xdr:row>98</xdr:row>
      <xdr:rowOff>82299</xdr:rowOff>
    </xdr:to>
    <xdr:sp macro="" textlink="">
      <xdr:nvSpPr>
        <xdr:cNvPr id="703" name="フローチャート : 判断 702"/>
        <xdr:cNvSpPr/>
      </xdr:nvSpPr>
      <xdr:spPr>
        <a:xfrm>
          <a:off x="15430500" y="1678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73426</xdr:rowOff>
    </xdr:from>
    <xdr:ext cx="599010" cy="259045"/>
    <xdr:sp macro="" textlink="">
      <xdr:nvSpPr>
        <xdr:cNvPr id="704" name="テキスト ボックス 703"/>
        <xdr:cNvSpPr txBox="1"/>
      </xdr:nvSpPr>
      <xdr:spPr>
        <a:xfrm>
          <a:off x="15181794" y="1687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96036</xdr:rowOff>
    </xdr:from>
    <xdr:to>
      <xdr:col>21</xdr:col>
      <xdr:colOff>161925</xdr:colOff>
      <xdr:row>92</xdr:row>
      <xdr:rowOff>130515</xdr:rowOff>
    </xdr:to>
    <xdr:cxnSp macro="">
      <xdr:nvCxnSpPr>
        <xdr:cNvPr id="705" name="直線コネクタ 704"/>
        <xdr:cNvCxnSpPr/>
      </xdr:nvCxnSpPr>
      <xdr:spPr>
        <a:xfrm>
          <a:off x="13703300" y="15869436"/>
          <a:ext cx="889000" cy="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147608</xdr:rowOff>
    </xdr:from>
    <xdr:to>
      <xdr:col>21</xdr:col>
      <xdr:colOff>212725</xdr:colOff>
      <xdr:row>98</xdr:row>
      <xdr:rowOff>77758</xdr:rowOff>
    </xdr:to>
    <xdr:sp macro="" textlink="">
      <xdr:nvSpPr>
        <xdr:cNvPr id="706" name="フローチャート : 判断 705"/>
        <xdr:cNvSpPr/>
      </xdr:nvSpPr>
      <xdr:spPr>
        <a:xfrm>
          <a:off x="14541500" y="1677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68885</xdr:rowOff>
    </xdr:from>
    <xdr:ext cx="599010" cy="259045"/>
    <xdr:sp macro="" textlink="">
      <xdr:nvSpPr>
        <xdr:cNvPr id="707" name="テキスト ボックス 706"/>
        <xdr:cNvSpPr txBox="1"/>
      </xdr:nvSpPr>
      <xdr:spPr>
        <a:xfrm>
          <a:off x="14292794" y="1687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86861</xdr:rowOff>
    </xdr:from>
    <xdr:to>
      <xdr:col>19</xdr:col>
      <xdr:colOff>644525</xdr:colOff>
      <xdr:row>92</xdr:row>
      <xdr:rowOff>96036</xdr:rowOff>
    </xdr:to>
    <xdr:cxnSp macro="">
      <xdr:nvCxnSpPr>
        <xdr:cNvPr id="708" name="直線コネクタ 707"/>
        <xdr:cNvCxnSpPr/>
      </xdr:nvCxnSpPr>
      <xdr:spPr>
        <a:xfrm>
          <a:off x="12814300" y="15860261"/>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137982</xdr:rowOff>
    </xdr:from>
    <xdr:to>
      <xdr:col>20</xdr:col>
      <xdr:colOff>9525</xdr:colOff>
      <xdr:row>98</xdr:row>
      <xdr:rowOff>68132</xdr:rowOff>
    </xdr:to>
    <xdr:sp macro="" textlink="">
      <xdr:nvSpPr>
        <xdr:cNvPr id="709" name="フローチャート : 判断 708"/>
        <xdr:cNvSpPr/>
      </xdr:nvSpPr>
      <xdr:spPr>
        <a:xfrm>
          <a:off x="13652500" y="1676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59259</xdr:rowOff>
    </xdr:from>
    <xdr:ext cx="599010" cy="259045"/>
    <xdr:sp macro="" textlink="">
      <xdr:nvSpPr>
        <xdr:cNvPr id="710" name="テキスト ボックス 709"/>
        <xdr:cNvSpPr txBox="1"/>
      </xdr:nvSpPr>
      <xdr:spPr>
        <a:xfrm>
          <a:off x="13403794" y="168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146548</xdr:rowOff>
    </xdr:from>
    <xdr:to>
      <xdr:col>18</xdr:col>
      <xdr:colOff>492125</xdr:colOff>
      <xdr:row>98</xdr:row>
      <xdr:rowOff>76698</xdr:rowOff>
    </xdr:to>
    <xdr:sp macro="" textlink="">
      <xdr:nvSpPr>
        <xdr:cNvPr id="711" name="フローチャート : 判断 710"/>
        <xdr:cNvSpPr/>
      </xdr:nvSpPr>
      <xdr:spPr>
        <a:xfrm>
          <a:off x="12763500" y="167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67825</xdr:rowOff>
    </xdr:from>
    <xdr:ext cx="599010" cy="259045"/>
    <xdr:sp macro="" textlink="">
      <xdr:nvSpPr>
        <xdr:cNvPr id="712" name="テキスト ボックス 711"/>
        <xdr:cNvSpPr txBox="1"/>
      </xdr:nvSpPr>
      <xdr:spPr>
        <a:xfrm>
          <a:off x="12514794" y="1686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26229</xdr:rowOff>
    </xdr:from>
    <xdr:to>
      <xdr:col>23</xdr:col>
      <xdr:colOff>568325</xdr:colOff>
      <xdr:row>93</xdr:row>
      <xdr:rowOff>127829</xdr:rowOff>
    </xdr:to>
    <xdr:sp macro="" textlink="">
      <xdr:nvSpPr>
        <xdr:cNvPr id="718" name="円/楕円 717"/>
        <xdr:cNvSpPr/>
      </xdr:nvSpPr>
      <xdr:spPr>
        <a:xfrm>
          <a:off x="16268700" y="159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49106</xdr:rowOff>
    </xdr:from>
    <xdr:ext cx="599010" cy="259045"/>
    <xdr:sp macro="" textlink="">
      <xdr:nvSpPr>
        <xdr:cNvPr id="719" name="公債費該当値テキスト"/>
        <xdr:cNvSpPr txBox="1"/>
      </xdr:nvSpPr>
      <xdr:spPr>
        <a:xfrm>
          <a:off x="16370300" y="1582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643,381</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67999</xdr:rowOff>
    </xdr:from>
    <xdr:to>
      <xdr:col>22</xdr:col>
      <xdr:colOff>415925</xdr:colOff>
      <xdr:row>92</xdr:row>
      <xdr:rowOff>169599</xdr:rowOff>
    </xdr:to>
    <xdr:sp macro="" textlink="">
      <xdr:nvSpPr>
        <xdr:cNvPr id="720" name="円/楕円 719"/>
        <xdr:cNvSpPr/>
      </xdr:nvSpPr>
      <xdr:spPr>
        <a:xfrm>
          <a:off x="15430500" y="1584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91</xdr:row>
      <xdr:rowOff>14676</xdr:rowOff>
    </xdr:from>
    <xdr:ext cx="599010" cy="259045"/>
    <xdr:sp macro="" textlink="">
      <xdr:nvSpPr>
        <xdr:cNvPr id="721" name="テキスト ボックス 720"/>
        <xdr:cNvSpPr txBox="1"/>
      </xdr:nvSpPr>
      <xdr:spPr>
        <a:xfrm>
          <a:off x="15181794" y="15616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722,800</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79715</xdr:rowOff>
    </xdr:from>
    <xdr:to>
      <xdr:col>21</xdr:col>
      <xdr:colOff>212725</xdr:colOff>
      <xdr:row>93</xdr:row>
      <xdr:rowOff>9865</xdr:rowOff>
    </xdr:to>
    <xdr:sp macro="" textlink="">
      <xdr:nvSpPr>
        <xdr:cNvPr id="722" name="円/楕円 721"/>
        <xdr:cNvSpPr/>
      </xdr:nvSpPr>
      <xdr:spPr>
        <a:xfrm>
          <a:off x="14541500" y="158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91</xdr:row>
      <xdr:rowOff>26392</xdr:rowOff>
    </xdr:from>
    <xdr:ext cx="599010" cy="259045"/>
    <xdr:sp macro="" textlink="">
      <xdr:nvSpPr>
        <xdr:cNvPr id="723" name="テキスト ボックス 722"/>
        <xdr:cNvSpPr txBox="1"/>
      </xdr:nvSpPr>
      <xdr:spPr>
        <a:xfrm>
          <a:off x="14292794" y="156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715,625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45236</xdr:rowOff>
    </xdr:from>
    <xdr:to>
      <xdr:col>20</xdr:col>
      <xdr:colOff>9525</xdr:colOff>
      <xdr:row>92</xdr:row>
      <xdr:rowOff>146836</xdr:rowOff>
    </xdr:to>
    <xdr:sp macro="" textlink="">
      <xdr:nvSpPr>
        <xdr:cNvPr id="724" name="円/楕円 723"/>
        <xdr:cNvSpPr/>
      </xdr:nvSpPr>
      <xdr:spPr>
        <a:xfrm>
          <a:off x="13652500" y="158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163363</xdr:rowOff>
    </xdr:from>
    <xdr:ext cx="599010" cy="259045"/>
    <xdr:sp macro="" textlink="">
      <xdr:nvSpPr>
        <xdr:cNvPr id="725" name="テキスト ボックス 724"/>
        <xdr:cNvSpPr txBox="1"/>
      </xdr:nvSpPr>
      <xdr:spPr>
        <a:xfrm>
          <a:off x="13403794" y="155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736,741</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36061</xdr:rowOff>
    </xdr:from>
    <xdr:to>
      <xdr:col>18</xdr:col>
      <xdr:colOff>492125</xdr:colOff>
      <xdr:row>92</xdr:row>
      <xdr:rowOff>137661</xdr:rowOff>
    </xdr:to>
    <xdr:sp macro="" textlink="">
      <xdr:nvSpPr>
        <xdr:cNvPr id="726" name="円/楕円 725"/>
        <xdr:cNvSpPr/>
      </xdr:nvSpPr>
      <xdr:spPr>
        <a:xfrm>
          <a:off x="12763500" y="1580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154188</xdr:rowOff>
    </xdr:from>
    <xdr:ext cx="599010" cy="259045"/>
    <xdr:sp macro="" textlink="">
      <xdr:nvSpPr>
        <xdr:cNvPr id="727" name="テキスト ボックス 726"/>
        <xdr:cNvSpPr txBox="1"/>
      </xdr:nvSpPr>
      <xdr:spPr>
        <a:xfrm>
          <a:off x="12514794" y="1558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1" name="テキスト ボックス 74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3" name="テキスト ボックス 74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5" name="テキスト ボックス 74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49" name="直線コネクタ 748"/>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0"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2"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3" name="直線コネクタ 752"/>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5"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56" name="フローチャート : 判断 755"/>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76236</xdr:rowOff>
    </xdr:from>
    <xdr:to>
      <xdr:col>31</xdr:col>
      <xdr:colOff>85725</xdr:colOff>
      <xdr:row>39</xdr:row>
      <xdr:rowOff>6386</xdr:rowOff>
    </xdr:to>
    <xdr:sp macro="" textlink="">
      <xdr:nvSpPr>
        <xdr:cNvPr id="758" name="フローチャート : 判断 757"/>
        <xdr:cNvSpPr/>
      </xdr:nvSpPr>
      <xdr:spPr>
        <a:xfrm>
          <a:off x="21272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22913</xdr:rowOff>
    </xdr:from>
    <xdr:ext cx="378565" cy="259045"/>
    <xdr:sp macro="" textlink="">
      <xdr:nvSpPr>
        <xdr:cNvPr id="759" name="テキスト ボックス 758"/>
        <xdr:cNvSpPr txBox="1"/>
      </xdr:nvSpPr>
      <xdr:spPr>
        <a:xfrm>
          <a:off x="21134017" y="6366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34561</xdr:rowOff>
    </xdr:from>
    <xdr:to>
      <xdr:col>29</xdr:col>
      <xdr:colOff>568325</xdr:colOff>
      <xdr:row>38</xdr:row>
      <xdr:rowOff>136161</xdr:rowOff>
    </xdr:to>
    <xdr:sp macro="" textlink="">
      <xdr:nvSpPr>
        <xdr:cNvPr id="761" name="フローチャート : 判断 760"/>
        <xdr:cNvSpPr/>
      </xdr:nvSpPr>
      <xdr:spPr>
        <a:xfrm>
          <a:off x="20383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152689</xdr:rowOff>
    </xdr:from>
    <xdr:ext cx="469744" cy="259045"/>
    <xdr:sp macro="" textlink="">
      <xdr:nvSpPr>
        <xdr:cNvPr id="762" name="テキスト ボックス 761"/>
        <xdr:cNvSpPr txBox="1"/>
      </xdr:nvSpPr>
      <xdr:spPr>
        <a:xfrm>
          <a:off x="20199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72144</xdr:rowOff>
    </xdr:from>
    <xdr:to>
      <xdr:col>28</xdr:col>
      <xdr:colOff>365125</xdr:colOff>
      <xdr:row>39</xdr:row>
      <xdr:rowOff>2294</xdr:rowOff>
    </xdr:to>
    <xdr:sp macro="" textlink="">
      <xdr:nvSpPr>
        <xdr:cNvPr id="764" name="フローチャート : 判断 763"/>
        <xdr:cNvSpPr/>
      </xdr:nvSpPr>
      <xdr:spPr>
        <a:xfrm>
          <a:off x="19494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18821</xdr:rowOff>
    </xdr:from>
    <xdr:ext cx="378565" cy="259045"/>
    <xdr:sp macro="" textlink="">
      <xdr:nvSpPr>
        <xdr:cNvPr id="765" name="テキスト ボックス 764"/>
        <xdr:cNvSpPr txBox="1"/>
      </xdr:nvSpPr>
      <xdr:spPr>
        <a:xfrm>
          <a:off x="19356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64691</xdr:rowOff>
    </xdr:from>
    <xdr:to>
      <xdr:col>27</xdr:col>
      <xdr:colOff>161925</xdr:colOff>
      <xdr:row>38</xdr:row>
      <xdr:rowOff>166291</xdr:rowOff>
    </xdr:to>
    <xdr:sp macro="" textlink="">
      <xdr:nvSpPr>
        <xdr:cNvPr id="766" name="フローチャート : 判断 765"/>
        <xdr:cNvSpPr/>
      </xdr:nvSpPr>
      <xdr:spPr>
        <a:xfrm>
          <a:off x="18605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11368</xdr:rowOff>
    </xdr:from>
    <xdr:ext cx="469744" cy="259045"/>
    <xdr:sp macro="" textlink="">
      <xdr:nvSpPr>
        <xdr:cNvPr id="767" name="テキスト ボックス 766"/>
        <xdr:cNvSpPr txBox="1"/>
      </xdr:nvSpPr>
      <xdr:spPr>
        <a:xfrm>
          <a:off x="18421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4"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約２９４千円となっており、前年度（平成２７年度）と比較し、約９％増となっている。また、類似団体と同等に増加傾向にある。これは地域包括支援センター事業等の増加によるものである。</a:t>
          </a:r>
          <a:endParaRPr kumimoji="1" lang="en-US" altLang="ja-JP" sz="1300">
            <a:latin typeface="ＭＳ Ｐゴシック"/>
          </a:endParaRPr>
        </a:p>
        <a:p>
          <a:r>
            <a:rPr kumimoji="1" lang="ja-JP" altLang="en-US" sz="1300">
              <a:latin typeface="ＭＳ Ｐゴシック"/>
            </a:rPr>
            <a:t>・農林水産業費は住民一人当たり約３５６千円となっており、前年度と比較し、約１６％増となっている。これは、きのこの村づくり事業等の産業振興事業の増加によるものである。</a:t>
          </a:r>
        </a:p>
        <a:p>
          <a:r>
            <a:rPr kumimoji="1" lang="ja-JP" altLang="en-US" sz="1300">
              <a:latin typeface="ＭＳ Ｐゴシック"/>
            </a:rPr>
            <a:t>・土木費は住民一人当たり約５２９千円となっており、前年度と比較し、約４９％増となっている。これは、北股地区小規模住宅改良事業等の平成</a:t>
          </a:r>
          <a:r>
            <a:rPr kumimoji="1" lang="en-US" altLang="ja-JP" sz="1300">
              <a:latin typeface="ＭＳ Ｐゴシック"/>
            </a:rPr>
            <a:t>23</a:t>
          </a:r>
          <a:r>
            <a:rPr kumimoji="1" lang="ja-JP" altLang="en-US" sz="1300">
              <a:latin typeface="ＭＳ Ｐゴシック"/>
            </a:rPr>
            <a:t>年度の紀伊半島大水害からの復興事業等の増加によるものである。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・消防費は住民一人当たり約１２９千円となっており、前年度と比較し、約７８％減となっている。これは、広域消防組合加入に伴う野迫川村分署施設等の建設完了及び負担金等の減少によるものである。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・教育費は住民一人当たり約２４４千円となっており、前年度と比較し、約６９％減となっている。これは、小中学校一貫校の増設工事等が完了したことに伴う減少によるものである。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財政調整基金残高については過去５年について増加傾向になっている。今後、地方交付税の減少も見込まれているため、適宜歳出の見直し等を行いながら、基金の運用を行っていく。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平成２４年度、２５年度ともに増加傾向にあったが、平成２６年度において奈良県広域消防組合の加入等に伴う事業費増があったため、減少した。平成２７年度及び平成２８年度においては、歳出の見直し等を行い、再び増加傾向となっている。</a:t>
          </a:r>
        </a:p>
        <a:p>
          <a:r>
            <a:rPr kumimoji="1" lang="ja-JP" altLang="en-US" sz="1200">
              <a:latin typeface="ＭＳ ゴシック" pitchFamily="49" charset="-128"/>
              <a:ea typeface="ＭＳ ゴシック" pitchFamily="49" charset="-128"/>
            </a:rPr>
            <a:t>　</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連結実質赤字比率については平成２４年度から平成２８年度における全会計が黒字となっている。また、特別会計の歳入については、一般会計からの操出金が多く占めており、財政が安定している。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般会計においては平成２４年度、２５年度ともに増加傾向にあったが、平成２６年度において奈良県広域消防組合の加入等に伴う事業費増があったため、減少した。平成２７年度及び平成２８年度においては、歳出の見直し等を行い、再び増加傾向となっている。</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1839029</v>
      </c>
      <c r="BO4" s="411"/>
      <c r="BP4" s="411"/>
      <c r="BQ4" s="411"/>
      <c r="BR4" s="411"/>
      <c r="BS4" s="411"/>
      <c r="BT4" s="411"/>
      <c r="BU4" s="412"/>
      <c r="BV4" s="410">
        <v>2524374</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35.1</v>
      </c>
      <c r="CU4" s="588"/>
      <c r="CV4" s="588"/>
      <c r="CW4" s="588"/>
      <c r="CX4" s="588"/>
      <c r="CY4" s="588"/>
      <c r="CZ4" s="588"/>
      <c r="DA4" s="589"/>
      <c r="DB4" s="587">
        <v>24.2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1506195</v>
      </c>
      <c r="BO5" s="416"/>
      <c r="BP5" s="416"/>
      <c r="BQ5" s="416"/>
      <c r="BR5" s="416"/>
      <c r="BS5" s="416"/>
      <c r="BT5" s="416"/>
      <c r="BU5" s="417"/>
      <c r="BV5" s="415">
        <v>2237961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96.4</v>
      </c>
      <c r="CU5" s="386"/>
      <c r="CV5" s="386"/>
      <c r="CW5" s="386"/>
      <c r="CX5" s="386"/>
      <c r="CY5" s="386"/>
      <c r="CZ5" s="386"/>
      <c r="DA5" s="387"/>
      <c r="DB5" s="385">
        <v>90.8</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332834</v>
      </c>
      <c r="BO6" s="416"/>
      <c r="BP6" s="416"/>
      <c r="BQ6" s="416"/>
      <c r="BR6" s="416"/>
      <c r="BS6" s="416"/>
      <c r="BT6" s="416"/>
      <c r="BU6" s="417"/>
      <c r="BV6" s="415">
        <v>286413</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99.9</v>
      </c>
      <c r="CU6" s="562"/>
      <c r="CV6" s="562"/>
      <c r="CW6" s="562"/>
      <c r="CX6" s="562"/>
      <c r="CY6" s="562"/>
      <c r="CZ6" s="562"/>
      <c r="DA6" s="563"/>
      <c r="DB6" s="561">
        <v>95.2</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11108</v>
      </c>
      <c r="BO7" s="416"/>
      <c r="BP7" s="416"/>
      <c r="BQ7" s="416"/>
      <c r="BR7" s="416"/>
      <c r="BS7" s="416"/>
      <c r="BT7" s="416"/>
      <c r="BU7" s="417"/>
      <c r="BV7" s="415">
        <v>41283</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916048</v>
      </c>
      <c r="CU7" s="416"/>
      <c r="CV7" s="416"/>
      <c r="CW7" s="416"/>
      <c r="CX7" s="416"/>
      <c r="CY7" s="416"/>
      <c r="CZ7" s="416"/>
      <c r="DA7" s="417"/>
      <c r="DB7" s="415">
        <v>1011554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321726</v>
      </c>
      <c r="BO8" s="416"/>
      <c r="BP8" s="416"/>
      <c r="BQ8" s="416"/>
      <c r="BR8" s="416"/>
      <c r="BS8" s="416"/>
      <c r="BT8" s="416"/>
      <c r="BU8" s="417"/>
      <c r="BV8" s="415">
        <v>245130</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0.09</v>
      </c>
      <c r="CU8" s="525"/>
      <c r="CV8" s="525"/>
      <c r="CW8" s="525"/>
      <c r="CX8" s="525"/>
      <c r="CY8" s="525"/>
      <c r="CZ8" s="525"/>
      <c r="DA8" s="526"/>
      <c r="DB8" s="524">
        <v>0.08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449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76596</v>
      </c>
      <c r="BO9" s="416"/>
      <c r="BP9" s="416"/>
      <c r="BQ9" s="416"/>
      <c r="BR9" s="416"/>
      <c r="BS9" s="416"/>
      <c r="BT9" s="416"/>
      <c r="BU9" s="417"/>
      <c r="BV9" s="415">
        <v>178881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19.2</v>
      </c>
      <c r="CU9" s="386"/>
      <c r="CV9" s="386"/>
      <c r="CW9" s="386"/>
      <c r="CX9" s="386"/>
      <c r="CY9" s="386"/>
      <c r="CZ9" s="386"/>
      <c r="DA9" s="387"/>
      <c r="DB9" s="385">
        <v>19.5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524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v>
      </c>
      <c r="BO10" s="416"/>
      <c r="BP10" s="416"/>
      <c r="BQ10" s="416"/>
      <c r="BR10" s="416"/>
      <c r="BS10" s="416"/>
      <c r="BT10" s="416"/>
      <c r="BU10" s="417"/>
      <c r="BV10" s="415">
        <v>101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431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429</v>
      </c>
      <c r="S13" s="517"/>
      <c r="T13" s="517"/>
      <c r="U13" s="517"/>
      <c r="V13" s="518"/>
      <c r="W13" s="504" t="s">
        <v>124</v>
      </c>
      <c r="X13" s="428"/>
      <c r="Y13" s="428"/>
      <c r="Z13" s="428"/>
      <c r="AA13" s="428"/>
      <c r="AB13" s="429"/>
      <c r="AC13" s="391">
        <v>27</v>
      </c>
      <c r="AD13" s="392"/>
      <c r="AE13" s="392"/>
      <c r="AF13" s="392"/>
      <c r="AG13" s="393"/>
      <c r="AH13" s="391">
        <v>45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76604</v>
      </c>
      <c r="BO13" s="416"/>
      <c r="BP13" s="416"/>
      <c r="BQ13" s="416"/>
      <c r="BR13" s="416"/>
      <c r="BS13" s="416"/>
      <c r="BT13" s="416"/>
      <c r="BU13" s="417"/>
      <c r="BV13" s="415">
        <v>178982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9.4</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450</v>
      </c>
      <c r="S14" s="517"/>
      <c r="T14" s="517"/>
      <c r="U14" s="517"/>
      <c r="V14" s="518"/>
      <c r="W14" s="519"/>
      <c r="X14" s="431"/>
      <c r="Y14" s="431"/>
      <c r="Z14" s="431"/>
      <c r="AA14" s="431"/>
      <c r="AB14" s="432"/>
      <c r="AC14" s="509">
        <v>13.4</v>
      </c>
      <c r="AD14" s="510"/>
      <c r="AE14" s="510"/>
      <c r="AF14" s="510"/>
      <c r="AG14" s="511"/>
      <c r="AH14" s="509">
        <v>18.399999999999999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25.4</v>
      </c>
      <c r="CU14" s="488"/>
      <c r="CV14" s="488"/>
      <c r="CW14" s="488"/>
      <c r="CX14" s="488"/>
      <c r="CY14" s="488"/>
      <c r="CZ14" s="488"/>
      <c r="DA14" s="489"/>
      <c r="DB14" s="520">
        <v>30.9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450</v>
      </c>
      <c r="S15" s="517"/>
      <c r="T15" s="517"/>
      <c r="U15" s="517"/>
      <c r="V15" s="518"/>
      <c r="W15" s="504" t="s">
        <v>131</v>
      </c>
      <c r="X15" s="428"/>
      <c r="Y15" s="428"/>
      <c r="Z15" s="428"/>
      <c r="AA15" s="428"/>
      <c r="AB15" s="429"/>
      <c r="AC15" s="391">
        <v>49</v>
      </c>
      <c r="AD15" s="392"/>
      <c r="AE15" s="392"/>
      <c r="AF15" s="392"/>
      <c r="AG15" s="393"/>
      <c r="AH15" s="391">
        <v>71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76654</v>
      </c>
      <c r="BO15" s="411"/>
      <c r="BP15" s="411"/>
      <c r="BQ15" s="411"/>
      <c r="BR15" s="411"/>
      <c r="BS15" s="411"/>
      <c r="BT15" s="411"/>
      <c r="BU15" s="412"/>
      <c r="BV15" s="410">
        <v>77381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24.4</v>
      </c>
      <c r="AD16" s="510"/>
      <c r="AE16" s="510"/>
      <c r="AF16" s="510"/>
      <c r="AG16" s="511"/>
      <c r="AH16" s="509">
        <v>29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865294</v>
      </c>
      <c r="BO16" s="416"/>
      <c r="BP16" s="416"/>
      <c r="BQ16" s="416"/>
      <c r="BR16" s="416"/>
      <c r="BS16" s="416"/>
      <c r="BT16" s="416"/>
      <c r="BU16" s="417"/>
      <c r="BV16" s="415">
        <v>945274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125</v>
      </c>
      <c r="AD17" s="392"/>
      <c r="AE17" s="392"/>
      <c r="AF17" s="392"/>
      <c r="AG17" s="393"/>
      <c r="AH17" s="391">
        <v>129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96037</v>
      </c>
      <c r="BO17" s="416"/>
      <c r="BP17" s="416"/>
      <c r="BQ17" s="416"/>
      <c r="BR17" s="416"/>
      <c r="BS17" s="416"/>
      <c r="BT17" s="416"/>
      <c r="BU17" s="417"/>
      <c r="BV17" s="415">
        <v>97127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154.9</v>
      </c>
      <c r="M18" s="480"/>
      <c r="N18" s="480"/>
      <c r="O18" s="480"/>
      <c r="P18" s="480"/>
      <c r="Q18" s="480"/>
      <c r="R18" s="481"/>
      <c r="S18" s="481"/>
      <c r="T18" s="481"/>
      <c r="U18" s="481"/>
      <c r="V18" s="482"/>
      <c r="W18" s="496"/>
      <c r="X18" s="497"/>
      <c r="Y18" s="497"/>
      <c r="Z18" s="497"/>
      <c r="AA18" s="497"/>
      <c r="AB18" s="505"/>
      <c r="AC18" s="379">
        <v>62.2</v>
      </c>
      <c r="AD18" s="380"/>
      <c r="AE18" s="380"/>
      <c r="AF18" s="380"/>
      <c r="AG18" s="483"/>
      <c r="AH18" s="379">
        <v>52.7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881573</v>
      </c>
      <c r="BO18" s="416"/>
      <c r="BP18" s="416"/>
      <c r="BQ18" s="416"/>
      <c r="BR18" s="416"/>
      <c r="BS18" s="416"/>
      <c r="BT18" s="416"/>
      <c r="BU18" s="417"/>
      <c r="BV18" s="415">
        <v>921884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1394909</v>
      </c>
      <c r="BO19" s="416"/>
      <c r="BP19" s="416"/>
      <c r="BQ19" s="416"/>
      <c r="BR19" s="416"/>
      <c r="BS19" s="416"/>
      <c r="BT19" s="416"/>
      <c r="BU19" s="417"/>
      <c r="BV19" s="415">
        <v>1615363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2464962</v>
      </c>
      <c r="BO23" s="416"/>
      <c r="BP23" s="416"/>
      <c r="BQ23" s="416"/>
      <c r="BR23" s="416"/>
      <c r="BS23" s="416"/>
      <c r="BT23" s="416"/>
      <c r="BU23" s="417"/>
      <c r="BV23" s="415">
        <v>2528783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6300</v>
      </c>
      <c r="R24" s="392"/>
      <c r="S24" s="392"/>
      <c r="T24" s="392"/>
      <c r="U24" s="392"/>
      <c r="V24" s="393"/>
      <c r="W24" s="457"/>
      <c r="X24" s="448"/>
      <c r="Y24" s="449"/>
      <c r="Z24" s="388" t="s">
        <v>155</v>
      </c>
      <c r="AA24" s="389"/>
      <c r="AB24" s="389"/>
      <c r="AC24" s="389"/>
      <c r="AD24" s="389"/>
      <c r="AE24" s="389"/>
      <c r="AF24" s="389"/>
      <c r="AG24" s="390"/>
      <c r="AH24" s="391">
        <v>30</v>
      </c>
      <c r="AI24" s="392"/>
      <c r="AJ24" s="392"/>
      <c r="AK24" s="392"/>
      <c r="AL24" s="393"/>
      <c r="AM24" s="391">
        <v>75480</v>
      </c>
      <c r="AN24" s="392"/>
      <c r="AO24" s="392"/>
      <c r="AP24" s="392"/>
      <c r="AQ24" s="392"/>
      <c r="AR24" s="393"/>
      <c r="AS24" s="391">
        <v>2516</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2352287</v>
      </c>
      <c r="BO24" s="416"/>
      <c r="BP24" s="416"/>
      <c r="BQ24" s="416"/>
      <c r="BR24" s="416"/>
      <c r="BS24" s="416"/>
      <c r="BT24" s="416"/>
      <c r="BU24" s="417"/>
      <c r="BV24" s="415">
        <v>2417074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5500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t="s">
        <v>121</v>
      </c>
      <c r="BO25" s="411"/>
      <c r="BP25" s="411"/>
      <c r="BQ25" s="411"/>
      <c r="BR25" s="411"/>
      <c r="BS25" s="411"/>
      <c r="BT25" s="411"/>
      <c r="BU25" s="412"/>
      <c r="BV25" s="410" t="s">
        <v>121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5100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2100</v>
      </c>
      <c r="R27" s="392"/>
      <c r="S27" s="392"/>
      <c r="T27" s="392"/>
      <c r="U27" s="392"/>
      <c r="V27" s="393"/>
      <c r="W27" s="457"/>
      <c r="X27" s="448"/>
      <c r="Y27" s="449"/>
      <c r="Z27" s="388" t="s">
        <v>165</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25366</v>
      </c>
      <c r="BO27" s="419"/>
      <c r="BP27" s="419"/>
      <c r="BQ27" s="419"/>
      <c r="BR27" s="419"/>
      <c r="BS27" s="419"/>
      <c r="BT27" s="419"/>
      <c r="BU27" s="420"/>
      <c r="BV27" s="418">
        <v>25366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1900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671759</v>
      </c>
      <c r="BO28" s="411"/>
      <c r="BP28" s="411"/>
      <c r="BQ28" s="411"/>
      <c r="BR28" s="411"/>
      <c r="BS28" s="411"/>
      <c r="BT28" s="411"/>
      <c r="BU28" s="412"/>
      <c r="BV28" s="410">
        <v>671751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5</v>
      </c>
      <c r="M29" s="392"/>
      <c r="N29" s="392"/>
      <c r="O29" s="392"/>
      <c r="P29" s="393"/>
      <c r="Q29" s="391">
        <v>1700</v>
      </c>
      <c r="R29" s="392"/>
      <c r="S29" s="392"/>
      <c r="T29" s="392"/>
      <c r="U29" s="392"/>
      <c r="V29" s="393"/>
      <c r="W29" s="458"/>
      <c r="X29" s="459"/>
      <c r="Y29" s="460"/>
      <c r="Z29" s="388" t="s">
        <v>172</v>
      </c>
      <c r="AA29" s="389"/>
      <c r="AB29" s="389"/>
      <c r="AC29" s="389"/>
      <c r="AD29" s="389"/>
      <c r="AE29" s="389"/>
      <c r="AF29" s="389"/>
      <c r="AG29" s="390"/>
      <c r="AH29" s="391">
        <v>30</v>
      </c>
      <c r="AI29" s="392"/>
      <c r="AJ29" s="392"/>
      <c r="AK29" s="392"/>
      <c r="AL29" s="393"/>
      <c r="AM29" s="391">
        <v>75480</v>
      </c>
      <c r="AN29" s="392"/>
      <c r="AO29" s="392"/>
      <c r="AP29" s="392"/>
      <c r="AQ29" s="392"/>
      <c r="AR29" s="393"/>
      <c r="AS29" s="391">
        <v>2516</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164874</v>
      </c>
      <c r="BO29" s="416"/>
      <c r="BP29" s="416"/>
      <c r="BQ29" s="416"/>
      <c r="BR29" s="416"/>
      <c r="BS29" s="416"/>
      <c r="BT29" s="416"/>
      <c r="BU29" s="417"/>
      <c r="BV29" s="415">
        <v>164872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91.8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105350</v>
      </c>
      <c r="BO30" s="419"/>
      <c r="BP30" s="419"/>
      <c r="BQ30" s="419"/>
      <c r="BR30" s="419"/>
      <c r="BS30" s="419"/>
      <c r="BT30" s="419"/>
      <c r="BU30" s="420"/>
      <c r="BV30" s="418">
        <v>105020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国民健康保険事業（事業勘定）</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簡易水道事業</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奈良県市町村総合事務組合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代替バス</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温泉事業</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奈良県広域水質検査センター組合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奈良県後期高齢者医療広域連合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奈良県広域消防組合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南和広域医療企業団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12.58</v>
      </c>
      <c r="G34" s="33">
        <v>17.940000000000001</v>
      </c>
      <c r="H34" s="33">
        <v>6.46</v>
      </c>
      <c r="I34" s="33">
        <v>24.21</v>
      </c>
      <c r="J34" s="34">
        <v>35.090000000000003</v>
      </c>
      <c r="K34" s="22"/>
      <c r="L34" s="22"/>
      <c r="M34" s="22"/>
      <c r="N34" s="22"/>
      <c r="O34" s="22"/>
      <c r="P34" s="22"/>
    </row>
    <row r="35" spans="1:16" ht="39" customHeight="1" x14ac:dyDescent="0.15">
      <c r="A35" s="22"/>
      <c r="B35" s="35"/>
      <c r="C35" s="1178" t="s">
        <v>528</v>
      </c>
      <c r="D35" s="1179"/>
      <c r="E35" s="1180"/>
      <c r="F35" s="36">
        <v>0.01</v>
      </c>
      <c r="G35" s="37">
        <v>0.06</v>
      </c>
      <c r="H35" s="37">
        <v>0.02</v>
      </c>
      <c r="I35" s="37">
        <v>0.43</v>
      </c>
      <c r="J35" s="38">
        <v>1.01</v>
      </c>
      <c r="K35" s="22"/>
      <c r="L35" s="22"/>
      <c r="M35" s="22"/>
      <c r="N35" s="22"/>
      <c r="O35" s="22"/>
      <c r="P35" s="22"/>
    </row>
    <row r="36" spans="1:16" ht="39" customHeight="1" x14ac:dyDescent="0.15">
      <c r="A36" s="22"/>
      <c r="B36" s="35"/>
      <c r="C36" s="1178" t="s">
        <v>529</v>
      </c>
      <c r="D36" s="1179"/>
      <c r="E36" s="1180"/>
      <c r="F36" s="36">
        <v>1.69</v>
      </c>
      <c r="G36" s="37">
        <v>0.25</v>
      </c>
      <c r="H36" s="37">
        <v>1.35</v>
      </c>
      <c r="I36" s="37">
        <v>0.06</v>
      </c>
      <c r="J36" s="38">
        <v>0.89</v>
      </c>
      <c r="K36" s="22"/>
      <c r="L36" s="22"/>
      <c r="M36" s="22"/>
      <c r="N36" s="22"/>
      <c r="O36" s="22"/>
      <c r="P36" s="22"/>
    </row>
    <row r="37" spans="1:16" ht="39" customHeight="1" x14ac:dyDescent="0.15">
      <c r="A37" s="22"/>
      <c r="B37" s="35"/>
      <c r="C37" s="1178" t="s">
        <v>530</v>
      </c>
      <c r="D37" s="1179"/>
      <c r="E37" s="1180"/>
      <c r="F37" s="36">
        <v>0.82</v>
      </c>
      <c r="G37" s="37">
        <v>1.33</v>
      </c>
      <c r="H37" s="37">
        <v>1.32</v>
      </c>
      <c r="I37" s="37">
        <v>0.69</v>
      </c>
      <c r="J37" s="38">
        <v>0.88</v>
      </c>
      <c r="K37" s="22"/>
      <c r="L37" s="22"/>
      <c r="M37" s="22"/>
      <c r="N37" s="22"/>
      <c r="O37" s="22"/>
      <c r="P37" s="22"/>
    </row>
    <row r="38" spans="1:16" ht="39" customHeight="1" x14ac:dyDescent="0.15">
      <c r="A38" s="22"/>
      <c r="B38" s="35"/>
      <c r="C38" s="1178" t="s">
        <v>531</v>
      </c>
      <c r="D38" s="1179"/>
      <c r="E38" s="1180"/>
      <c r="F38" s="36">
        <v>0.15</v>
      </c>
      <c r="G38" s="37">
        <v>0.59</v>
      </c>
      <c r="H38" s="37">
        <v>0.05</v>
      </c>
      <c r="I38" s="37">
        <v>0.09</v>
      </c>
      <c r="J38" s="38">
        <v>7.0000000000000007E-2</v>
      </c>
      <c r="K38" s="22"/>
      <c r="L38" s="22"/>
      <c r="M38" s="22"/>
      <c r="N38" s="22"/>
      <c r="O38" s="22"/>
      <c r="P38" s="22"/>
    </row>
    <row r="39" spans="1:16" ht="39" customHeight="1" x14ac:dyDescent="0.15">
      <c r="A39" s="22"/>
      <c r="B39" s="35"/>
      <c r="C39" s="1178" t="s">
        <v>532</v>
      </c>
      <c r="D39" s="1179"/>
      <c r="E39" s="1180"/>
      <c r="F39" s="36">
        <v>0.23</v>
      </c>
      <c r="G39" s="37">
        <v>0.21</v>
      </c>
      <c r="H39" s="37">
        <v>0.13</v>
      </c>
      <c r="I39" s="37">
        <v>0.04</v>
      </c>
      <c r="J39" s="38">
        <v>0.04</v>
      </c>
      <c r="K39" s="22"/>
      <c r="L39" s="22"/>
      <c r="M39" s="22"/>
      <c r="N39" s="22"/>
      <c r="O39" s="22"/>
      <c r="P39" s="22"/>
    </row>
    <row r="40" spans="1:16" ht="39" customHeight="1" x14ac:dyDescent="0.15">
      <c r="A40" s="22"/>
      <c r="B40" s="35"/>
      <c r="C40" s="1178" t="s">
        <v>533</v>
      </c>
      <c r="D40" s="1179"/>
      <c r="E40" s="1180"/>
      <c r="F40" s="36">
        <v>0.1</v>
      </c>
      <c r="G40" s="37">
        <v>0.15</v>
      </c>
      <c r="H40" s="37">
        <v>0.36</v>
      </c>
      <c r="I40" s="37">
        <v>0.01</v>
      </c>
      <c r="J40" s="38">
        <v>0.02</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364</v>
      </c>
      <c r="L45" s="60">
        <v>353</v>
      </c>
      <c r="M45" s="60">
        <v>346</v>
      </c>
      <c r="N45" s="60">
        <v>325</v>
      </c>
      <c r="O45" s="61">
        <v>277</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14</v>
      </c>
      <c r="F48" s="1188"/>
      <c r="G48" s="1188"/>
      <c r="H48" s="1188"/>
      <c r="I48" s="1188"/>
      <c r="J48" s="1189"/>
      <c r="K48" s="63">
        <v>25</v>
      </c>
      <c r="L48" s="64">
        <v>27</v>
      </c>
      <c r="M48" s="64">
        <v>20</v>
      </c>
      <c r="N48" s="64">
        <v>24</v>
      </c>
      <c r="O48" s="65">
        <v>24</v>
      </c>
      <c r="P48" s="48"/>
      <c r="Q48" s="48"/>
      <c r="R48" s="48"/>
      <c r="S48" s="48"/>
      <c r="T48" s="48"/>
      <c r="U48" s="48"/>
    </row>
    <row r="49" spans="1:21" ht="30.75" customHeight="1" x14ac:dyDescent="0.15">
      <c r="A49" s="48"/>
      <c r="B49" s="1196"/>
      <c r="C49" s="1197"/>
      <c r="D49" s="62"/>
      <c r="E49" s="1188" t="s">
        <v>15</v>
      </c>
      <c r="F49" s="1188"/>
      <c r="G49" s="1188"/>
      <c r="H49" s="1188"/>
      <c r="I49" s="1188"/>
      <c r="J49" s="1189"/>
      <c r="K49" s="63" t="s">
        <v>481</v>
      </c>
      <c r="L49" s="64" t="s">
        <v>481</v>
      </c>
      <c r="M49" s="64" t="s">
        <v>481</v>
      </c>
      <c r="N49" s="64" t="s">
        <v>481</v>
      </c>
      <c r="O49" s="65">
        <v>1</v>
      </c>
      <c r="P49" s="48"/>
      <c r="Q49" s="48"/>
      <c r="R49" s="48"/>
      <c r="S49" s="48"/>
      <c r="T49" s="48"/>
      <c r="U49" s="48"/>
    </row>
    <row r="50" spans="1:21" ht="30.75" customHeight="1" x14ac:dyDescent="0.15">
      <c r="A50" s="48"/>
      <c r="B50" s="1196"/>
      <c r="C50" s="1197"/>
      <c r="D50" s="62"/>
      <c r="E50" s="1188" t="s">
        <v>16</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17</v>
      </c>
      <c r="F51" s="1188"/>
      <c r="G51" s="1188"/>
      <c r="H51" s="1188"/>
      <c r="I51" s="1188"/>
      <c r="J51" s="1189"/>
      <c r="K51" s="63">
        <v>0</v>
      </c>
      <c r="L51" s="64">
        <v>0</v>
      </c>
      <c r="M51" s="64" t="s">
        <v>481</v>
      </c>
      <c r="N51" s="64" t="s">
        <v>481</v>
      </c>
      <c r="O51" s="65" t="s">
        <v>481</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302</v>
      </c>
      <c r="L52" s="64">
        <v>295</v>
      </c>
      <c r="M52" s="64">
        <v>291</v>
      </c>
      <c r="N52" s="64">
        <v>280</v>
      </c>
      <c r="O52" s="65">
        <v>247</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87</v>
      </c>
      <c r="L53" s="69">
        <v>85</v>
      </c>
      <c r="M53" s="69">
        <v>75</v>
      </c>
      <c r="N53" s="69">
        <v>69</v>
      </c>
      <c r="O53" s="70">
        <v>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4" t="s">
        <v>23</v>
      </c>
      <c r="C41" s="1215"/>
      <c r="D41" s="81"/>
      <c r="E41" s="1216" t="s">
        <v>24</v>
      </c>
      <c r="F41" s="1216"/>
      <c r="G41" s="1216"/>
      <c r="H41" s="1217"/>
      <c r="I41" s="82">
        <v>2510</v>
      </c>
      <c r="J41" s="83">
        <v>2349</v>
      </c>
      <c r="K41" s="83">
        <v>2379</v>
      </c>
      <c r="L41" s="83">
        <v>2529</v>
      </c>
      <c r="M41" s="84">
        <v>2465</v>
      </c>
    </row>
    <row r="42" spans="2:13" ht="27.75" customHeight="1" x14ac:dyDescent="0.15">
      <c r="B42" s="1204"/>
      <c r="C42" s="1205"/>
      <c r="D42" s="85"/>
      <c r="E42" s="1208" t="s">
        <v>25</v>
      </c>
      <c r="F42" s="1208"/>
      <c r="G42" s="1208"/>
      <c r="H42" s="1209"/>
      <c r="I42" s="86" t="s">
        <v>481</v>
      </c>
      <c r="J42" s="87">
        <v>179</v>
      </c>
      <c r="K42" s="87" t="s">
        <v>481</v>
      </c>
      <c r="L42" s="87">
        <v>48</v>
      </c>
      <c r="M42" s="88">
        <v>28</v>
      </c>
    </row>
    <row r="43" spans="2:13" ht="27.75" customHeight="1" x14ac:dyDescent="0.15">
      <c r="B43" s="1204"/>
      <c r="C43" s="1205"/>
      <c r="D43" s="85"/>
      <c r="E43" s="1208" t="s">
        <v>26</v>
      </c>
      <c r="F43" s="1208"/>
      <c r="G43" s="1208"/>
      <c r="H43" s="1209"/>
      <c r="I43" s="86">
        <v>196</v>
      </c>
      <c r="J43" s="87">
        <v>183</v>
      </c>
      <c r="K43" s="87">
        <v>173</v>
      </c>
      <c r="L43" s="87">
        <v>149</v>
      </c>
      <c r="M43" s="88">
        <v>125</v>
      </c>
    </row>
    <row r="44" spans="2:13" ht="27.75" customHeight="1" x14ac:dyDescent="0.15">
      <c r="B44" s="1204"/>
      <c r="C44" s="1205"/>
      <c r="D44" s="85"/>
      <c r="E44" s="1208" t="s">
        <v>27</v>
      </c>
      <c r="F44" s="1208"/>
      <c r="G44" s="1208"/>
      <c r="H44" s="1209"/>
      <c r="I44" s="86" t="s">
        <v>481</v>
      </c>
      <c r="J44" s="87">
        <v>1</v>
      </c>
      <c r="K44" s="87">
        <v>39</v>
      </c>
      <c r="L44" s="87">
        <v>120</v>
      </c>
      <c r="M44" s="88">
        <v>213</v>
      </c>
    </row>
    <row r="45" spans="2:13" ht="27.75" customHeight="1" x14ac:dyDescent="0.15">
      <c r="B45" s="1204"/>
      <c r="C45" s="1205"/>
      <c r="D45" s="85"/>
      <c r="E45" s="1208" t="s">
        <v>28</v>
      </c>
      <c r="F45" s="1208"/>
      <c r="G45" s="1208"/>
      <c r="H45" s="1209"/>
      <c r="I45" s="86">
        <v>326</v>
      </c>
      <c r="J45" s="87">
        <v>293</v>
      </c>
      <c r="K45" s="87">
        <v>317</v>
      </c>
      <c r="L45" s="87">
        <v>313</v>
      </c>
      <c r="M45" s="88">
        <v>283</v>
      </c>
    </row>
    <row r="46" spans="2:13" ht="27.75" customHeight="1" x14ac:dyDescent="0.15">
      <c r="B46" s="1204"/>
      <c r="C46" s="1205"/>
      <c r="D46" s="89"/>
      <c r="E46" s="1208" t="s">
        <v>29</v>
      </c>
      <c r="F46" s="1208"/>
      <c r="G46" s="1208"/>
      <c r="H46" s="1209"/>
      <c r="I46" s="86" t="s">
        <v>481</v>
      </c>
      <c r="J46" s="87" t="s">
        <v>481</v>
      </c>
      <c r="K46" s="87" t="s">
        <v>481</v>
      </c>
      <c r="L46" s="87" t="s">
        <v>481</v>
      </c>
      <c r="M46" s="88" t="s">
        <v>481</v>
      </c>
    </row>
    <row r="47" spans="2:13" ht="27.75" customHeight="1" x14ac:dyDescent="0.15">
      <c r="B47" s="1204"/>
      <c r="C47" s="1205"/>
      <c r="D47" s="90"/>
      <c r="E47" s="1218" t="s">
        <v>30</v>
      </c>
      <c r="F47" s="1219"/>
      <c r="G47" s="1219"/>
      <c r="H47" s="1220"/>
      <c r="I47" s="86" t="s">
        <v>481</v>
      </c>
      <c r="J47" s="87" t="s">
        <v>481</v>
      </c>
      <c r="K47" s="87" t="s">
        <v>481</v>
      </c>
      <c r="L47" s="87" t="s">
        <v>481</v>
      </c>
      <c r="M47" s="88" t="s">
        <v>481</v>
      </c>
    </row>
    <row r="48" spans="2:13" ht="27.75" customHeight="1" x14ac:dyDescent="0.15">
      <c r="B48" s="1204"/>
      <c r="C48" s="1205"/>
      <c r="D48" s="85"/>
      <c r="E48" s="1208" t="s">
        <v>31</v>
      </c>
      <c r="F48" s="1208"/>
      <c r="G48" s="1208"/>
      <c r="H48" s="1209"/>
      <c r="I48" s="86" t="s">
        <v>481</v>
      </c>
      <c r="J48" s="87" t="s">
        <v>481</v>
      </c>
      <c r="K48" s="87" t="s">
        <v>481</v>
      </c>
      <c r="L48" s="87" t="s">
        <v>481</v>
      </c>
      <c r="M48" s="88" t="s">
        <v>481</v>
      </c>
    </row>
    <row r="49" spans="2:13" ht="27.75" customHeight="1" x14ac:dyDescent="0.15">
      <c r="B49" s="1206"/>
      <c r="C49" s="1207"/>
      <c r="D49" s="85"/>
      <c r="E49" s="1208" t="s">
        <v>32</v>
      </c>
      <c r="F49" s="1208"/>
      <c r="G49" s="1208"/>
      <c r="H49" s="1209"/>
      <c r="I49" s="86" t="s">
        <v>481</v>
      </c>
      <c r="J49" s="87" t="s">
        <v>481</v>
      </c>
      <c r="K49" s="87" t="s">
        <v>481</v>
      </c>
      <c r="L49" s="87" t="s">
        <v>481</v>
      </c>
      <c r="M49" s="88" t="s">
        <v>481</v>
      </c>
    </row>
    <row r="50" spans="2:13" ht="27.75" customHeight="1" x14ac:dyDescent="0.15">
      <c r="B50" s="1202" t="s">
        <v>33</v>
      </c>
      <c r="C50" s="1203"/>
      <c r="D50" s="91"/>
      <c r="E50" s="1208" t="s">
        <v>34</v>
      </c>
      <c r="F50" s="1208"/>
      <c r="G50" s="1208"/>
      <c r="H50" s="1209"/>
      <c r="I50" s="86">
        <v>934</v>
      </c>
      <c r="J50" s="87">
        <v>836</v>
      </c>
      <c r="K50" s="87">
        <v>836</v>
      </c>
      <c r="L50" s="87">
        <v>837</v>
      </c>
      <c r="M50" s="88">
        <v>837</v>
      </c>
    </row>
    <row r="51" spans="2:13" ht="27.75" customHeight="1" x14ac:dyDescent="0.15">
      <c r="B51" s="1204"/>
      <c r="C51" s="1205"/>
      <c r="D51" s="85"/>
      <c r="E51" s="1208" t="s">
        <v>35</v>
      </c>
      <c r="F51" s="1208"/>
      <c r="G51" s="1208"/>
      <c r="H51" s="1209"/>
      <c r="I51" s="86">
        <v>61</v>
      </c>
      <c r="J51" s="87">
        <v>43</v>
      </c>
      <c r="K51" s="87">
        <v>34</v>
      </c>
      <c r="L51" s="87">
        <v>30</v>
      </c>
      <c r="M51" s="88">
        <v>28</v>
      </c>
    </row>
    <row r="52" spans="2:13" ht="27.75" customHeight="1" x14ac:dyDescent="0.15">
      <c r="B52" s="1206"/>
      <c r="C52" s="1207"/>
      <c r="D52" s="85"/>
      <c r="E52" s="1208" t="s">
        <v>36</v>
      </c>
      <c r="F52" s="1208"/>
      <c r="G52" s="1208"/>
      <c r="H52" s="1209"/>
      <c r="I52" s="86">
        <v>2041</v>
      </c>
      <c r="J52" s="87">
        <v>1923</v>
      </c>
      <c r="K52" s="87">
        <v>1931</v>
      </c>
      <c r="L52" s="87">
        <v>2062</v>
      </c>
      <c r="M52" s="88">
        <v>2076</v>
      </c>
    </row>
    <row r="53" spans="2:13" ht="27.75" customHeight="1" thickBot="1" x14ac:dyDescent="0.2">
      <c r="B53" s="1210" t="s">
        <v>20</v>
      </c>
      <c r="C53" s="1211"/>
      <c r="D53" s="92"/>
      <c r="E53" s="1212" t="s">
        <v>37</v>
      </c>
      <c r="F53" s="1212"/>
      <c r="G53" s="1212"/>
      <c r="H53" s="1213"/>
      <c r="I53" s="93">
        <v>-3</v>
      </c>
      <c r="J53" s="94">
        <v>205</v>
      </c>
      <c r="K53" s="94">
        <v>107</v>
      </c>
      <c r="L53" s="94">
        <v>230</v>
      </c>
      <c r="M53" s="95">
        <v>173</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548</v>
      </c>
      <c r="H51" s="1234"/>
      <c r="I51" s="1239" t="s">
        <v>549</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551</v>
      </c>
      <c r="H55" s="1245"/>
      <c r="I55" s="1243" t="s">
        <v>549</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552</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21" t="s">
        <v>556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548</v>
      </c>
      <c r="H73" s="1234"/>
      <c r="I73" s="1239" t="s">
        <v>549</v>
      </c>
      <c r="J73" s="1239"/>
      <c r="K73" s="1253"/>
      <c r="L73" s="1253">
        <v>23.4</v>
      </c>
      <c r="M73" s="1242">
        <v>15.4</v>
      </c>
      <c r="N73" s="1242">
        <v>30.9</v>
      </c>
      <c r="O73" s="1242">
        <v>25.4</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555</v>
      </c>
      <c r="J75" s="1243"/>
      <c r="K75" s="1254">
        <v>13.6</v>
      </c>
      <c r="L75" s="1254">
        <v>11.5</v>
      </c>
      <c r="M75" s="1254">
        <v>10</v>
      </c>
      <c r="N75" s="1254">
        <v>10</v>
      </c>
      <c r="O75" s="1254">
        <v>9.4</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551</v>
      </c>
      <c r="H77" s="1245"/>
      <c r="I77" s="1243" t="s">
        <v>549</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555</v>
      </c>
      <c r="J79" s="1252"/>
      <c r="K79" s="1256">
        <v>10.1</v>
      </c>
      <c r="L79" s="1256">
        <v>9.1999999999999993</v>
      </c>
      <c r="M79" s="1256">
        <v>8.1999999999999993</v>
      </c>
      <c r="N79" s="1256">
        <v>7.8</v>
      </c>
      <c r="O79" s="1256">
        <v>6.9</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520</v>
      </c>
      <c r="G2" s="113"/>
      <c r="H2" s="114"/>
    </row>
    <row r="3" spans="1:8" x14ac:dyDescent="0.15">
      <c r="A3" s="110" t="s">
        <v>513</v>
      </c>
      <c r="B3" s="115"/>
      <c r="C3" s="116"/>
      <c r="D3" s="117">
        <v>694422</v>
      </c>
      <c r="E3" s="118"/>
      <c r="F3" s="119">
        <v>228305</v>
      </c>
      <c r="G3" s="120"/>
      <c r="H3" s="121"/>
    </row>
    <row r="4" spans="1:8" x14ac:dyDescent="0.15">
      <c r="A4" s="122"/>
      <c r="B4" s="123"/>
      <c r="C4" s="124"/>
      <c r="D4" s="125">
        <v>226807</v>
      </c>
      <c r="E4" s="126"/>
      <c r="F4" s="127">
        <v>86611</v>
      </c>
      <c r="G4" s="128"/>
      <c r="H4" s="129"/>
    </row>
    <row r="5" spans="1:8" x14ac:dyDescent="0.15">
      <c r="A5" s="110" t="s">
        <v>515</v>
      </c>
      <c r="B5" s="115"/>
      <c r="C5" s="116"/>
      <c r="D5" s="117">
        <v>845096</v>
      </c>
      <c r="E5" s="118"/>
      <c r="F5" s="119">
        <v>316331</v>
      </c>
      <c r="G5" s="120"/>
      <c r="H5" s="121"/>
    </row>
    <row r="6" spans="1:8" x14ac:dyDescent="0.15">
      <c r="A6" s="122"/>
      <c r="B6" s="123"/>
      <c r="C6" s="124"/>
      <c r="D6" s="125">
        <v>430860</v>
      </c>
      <c r="E6" s="126"/>
      <c r="F6" s="127">
        <v>106387</v>
      </c>
      <c r="G6" s="128"/>
      <c r="H6" s="129"/>
    </row>
    <row r="7" spans="1:8" x14ac:dyDescent="0.15">
      <c r="A7" s="110" t="s">
        <v>516</v>
      </c>
      <c r="B7" s="115"/>
      <c r="C7" s="116"/>
      <c r="D7" s="117">
        <v>1151532</v>
      </c>
      <c r="E7" s="118"/>
      <c r="F7" s="119">
        <v>333013</v>
      </c>
      <c r="G7" s="120"/>
      <c r="H7" s="121"/>
    </row>
    <row r="8" spans="1:8" x14ac:dyDescent="0.15">
      <c r="A8" s="122"/>
      <c r="B8" s="123"/>
      <c r="C8" s="124"/>
      <c r="D8" s="125">
        <v>535052</v>
      </c>
      <c r="E8" s="126"/>
      <c r="F8" s="127">
        <v>126732</v>
      </c>
      <c r="G8" s="128"/>
      <c r="H8" s="129"/>
    </row>
    <row r="9" spans="1:8" x14ac:dyDescent="0.15">
      <c r="A9" s="110" t="s">
        <v>517</v>
      </c>
      <c r="B9" s="115"/>
      <c r="C9" s="116"/>
      <c r="D9" s="117">
        <v>1448613</v>
      </c>
      <c r="E9" s="118"/>
      <c r="F9" s="119">
        <v>280458</v>
      </c>
      <c r="G9" s="120"/>
      <c r="H9" s="121"/>
    </row>
    <row r="10" spans="1:8" x14ac:dyDescent="0.15">
      <c r="A10" s="122"/>
      <c r="B10" s="123"/>
      <c r="C10" s="124"/>
      <c r="D10" s="125">
        <v>146733</v>
      </c>
      <c r="E10" s="126"/>
      <c r="F10" s="127">
        <v>127286</v>
      </c>
      <c r="G10" s="128"/>
      <c r="H10" s="129"/>
    </row>
    <row r="11" spans="1:8" x14ac:dyDescent="0.15">
      <c r="A11" s="110" t="s">
        <v>518</v>
      </c>
      <c r="B11" s="115"/>
      <c r="C11" s="116"/>
      <c r="D11" s="117">
        <v>620940</v>
      </c>
      <c r="E11" s="118"/>
      <c r="F11" s="119">
        <v>310300</v>
      </c>
      <c r="G11" s="120"/>
      <c r="H11" s="121"/>
    </row>
    <row r="12" spans="1:8" x14ac:dyDescent="0.15">
      <c r="A12" s="122"/>
      <c r="B12" s="123"/>
      <c r="C12" s="130"/>
      <c r="D12" s="125">
        <v>49659</v>
      </c>
      <c r="E12" s="126"/>
      <c r="F12" s="127">
        <v>157576</v>
      </c>
      <c r="G12" s="128"/>
      <c r="H12" s="129"/>
    </row>
    <row r="13" spans="1:8" x14ac:dyDescent="0.15">
      <c r="A13" s="110"/>
      <c r="B13" s="115"/>
      <c r="C13" s="131"/>
      <c r="D13" s="132">
        <v>952121</v>
      </c>
      <c r="E13" s="133"/>
      <c r="F13" s="134">
        <v>293681</v>
      </c>
      <c r="G13" s="135"/>
      <c r="H13" s="121"/>
    </row>
    <row r="14" spans="1:8" x14ac:dyDescent="0.15">
      <c r="A14" s="122"/>
      <c r="B14" s="123"/>
      <c r="C14" s="124"/>
      <c r="D14" s="125">
        <v>277822</v>
      </c>
      <c r="E14" s="126"/>
      <c r="F14" s="127">
        <v>120918</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12.69</v>
      </c>
      <c r="C19" s="136">
        <f>ROUND(VALUE(SUBSTITUTE(実質収支比率等に係る経年分析!G$48,"▲","-")),2)</f>
        <v>18.100000000000001</v>
      </c>
      <c r="D19" s="136">
        <f>ROUND(VALUE(SUBSTITUTE(実質収支比率等に係る経年分析!H$48,"▲","-")),2)</f>
        <v>6.84</v>
      </c>
      <c r="E19" s="136">
        <f>ROUND(VALUE(SUBSTITUTE(実質収支比率等に係る経年分析!I$48,"▲","-")),2)</f>
        <v>24.23</v>
      </c>
      <c r="F19" s="136">
        <f>ROUND(VALUE(SUBSTITUTE(実質収支比率等に係る経年分析!J$48,"▲","-")),2)</f>
        <v>35.119999999999997</v>
      </c>
    </row>
    <row r="20" spans="1:11" x14ac:dyDescent="0.15">
      <c r="A20" s="136" t="s">
        <v>42</v>
      </c>
      <c r="B20" s="136">
        <f>ROUND(VALUE(SUBSTITUTE(実質収支比率等に係る経年分析!F$47,"▲","-")),2)</f>
        <v>53.08</v>
      </c>
      <c r="C20" s="136">
        <f>ROUND(VALUE(SUBSTITUTE(実質収支比率等に係る経年分析!G$47,"▲","-")),2)</f>
        <v>57.97</v>
      </c>
      <c r="D20" s="136">
        <f>ROUND(VALUE(SUBSTITUTE(実質収支比率等に係る経年分析!H$47,"▲","-")),2)</f>
        <v>69.31</v>
      </c>
      <c r="E20" s="136">
        <f>ROUND(VALUE(SUBSTITUTE(実質収支比率等に係る経年分析!I$47,"▲","-")),2)</f>
        <v>66.41</v>
      </c>
      <c r="F20" s="136">
        <f>ROUND(VALUE(SUBSTITUTE(実質収支比率等に係る経年分析!J$47,"▲","-")),2)</f>
        <v>73.33</v>
      </c>
    </row>
    <row r="21" spans="1:11" x14ac:dyDescent="0.15">
      <c r="A21" s="136" t="s">
        <v>43</v>
      </c>
      <c r="B21" s="136">
        <f>IF(ISNUMBER(VALUE(SUBSTITUTE(実質収支比率等に係る経年分析!F$49,"▲","-"))),ROUND(VALUE(SUBSTITUTE(実質収支比率等に係る経年分析!F$49,"▲","-")),2),NA())</f>
        <v>21.04</v>
      </c>
      <c r="C21" s="136">
        <f>IF(ISNUMBER(VALUE(SUBSTITUTE(実質収支比率等に係る経年分析!G$49,"▲","-"))),ROUND(VALUE(SUBSTITUTE(実質収支比率等に係る経年分析!G$49,"▲","-")),2),NA())</f>
        <v>7.07</v>
      </c>
      <c r="D21" s="136">
        <f>IF(ISNUMBER(VALUE(SUBSTITUTE(実質収支比率等に係る経年分析!H$49,"▲","-"))),ROUND(VALUE(SUBSTITUTE(実質収支比率等に係る経年分析!H$49,"▲","-")),2),NA())</f>
        <v>-14.74</v>
      </c>
      <c r="E21" s="136">
        <f>IF(ISNUMBER(VALUE(SUBSTITUTE(実質収支比率等に係る経年分析!I$49,"▲","-"))),ROUND(VALUE(SUBSTITUTE(実質収支比率等に係る経年分析!I$49,"▲","-")),2),NA())</f>
        <v>17.690000000000001</v>
      </c>
      <c r="F21" s="136">
        <f>IF(ISNUMBER(VALUE(SUBSTITUTE(実質収支比率等に係る経年分析!J$49,"▲","-"))),ROUND(VALUE(SUBSTITUTE(実質収支比率等に係る経年分析!J$49,"▲","-")),2),NA())</f>
        <v>8.36</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温泉事業</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代替バス</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簡易水道事業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7.0000000000000007E-2</v>
      </c>
    </row>
    <row r="33" spans="1:16" x14ac:dyDescent="0.15">
      <c r="A33" s="137" t="str">
        <f>IF(連結実質赤字比率に係る赤字・黒字の構成分析!C$37="",NA(),連結実質赤字比率に係る赤字・黒字の構成分析!C$37)</f>
        <v>国民健康保険事業（事業勘定）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0.88</v>
      </c>
    </row>
    <row r="34" spans="1:16" x14ac:dyDescent="0.15">
      <c r="A34" s="137" t="str">
        <f>IF(連結実質赤字比率に係る赤字・黒字の構成分析!C$36="",NA(),連結実質赤字比率に係る赤字・黒字の構成分析!C$36)</f>
        <v>国民健康保険事業（直診勘定）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0.89</v>
      </c>
    </row>
    <row r="35" spans="1:16" x14ac:dyDescent="0.15">
      <c r="A35" s="137" t="str">
        <f>IF(連結実質赤字比率に係る赤字・黒字の構成分析!C$35="",NA(),連結実質赤字比率に係る赤字・黒字の構成分析!C$35)</f>
        <v>介護保険事業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0.06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12.58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17.940000000000001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24.21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35.090000000000003</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302</v>
      </c>
      <c r="E42" s="138"/>
      <c r="F42" s="138"/>
      <c r="G42" s="138">
        <f>'実質公債費比率（分子）の構造'!L$52</f>
        <v>295</v>
      </c>
      <c r="H42" s="138"/>
      <c r="I42" s="138"/>
      <c r="J42" s="138">
        <f>'実質公債費比率（分子）の構造'!M$52</f>
        <v>291</v>
      </c>
      <c r="K42" s="138"/>
      <c r="L42" s="138"/>
      <c r="M42" s="138">
        <f>'実質公債費比率（分子）の構造'!N$52</f>
        <v>280</v>
      </c>
      <c r="N42" s="138"/>
      <c r="O42" s="138"/>
      <c r="P42" s="138">
        <f>'実質公債費比率（分子）の構造'!O$52</f>
        <v>247</v>
      </c>
    </row>
    <row r="43" spans="1:16" x14ac:dyDescent="0.15">
      <c r="A43" s="138" t="s">
        <v>51</v>
      </c>
      <c r="B43" s="138">
        <f>'実質公債費比率（分子）の構造'!K$51</f>
        <v>0</v>
      </c>
      <c r="C43" s="138"/>
      <c r="D43" s="138"/>
      <c r="E43" s="138">
        <f>'実質公債費比率（分子）の構造'!L$51</f>
        <v>0</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53</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f>'実質公債費比率（分子）の構造'!O$49</f>
        <v>1</v>
      </c>
      <c r="O45" s="138"/>
      <c r="P45" s="138"/>
    </row>
    <row r="46" spans="1:16" x14ac:dyDescent="0.15">
      <c r="A46" s="138" t="s">
        <v>54</v>
      </c>
      <c r="B46" s="138">
        <f>'実質公債費比率（分子）の構造'!K$48</f>
        <v>25</v>
      </c>
      <c r="C46" s="138"/>
      <c r="D46" s="138"/>
      <c r="E46" s="138">
        <f>'実質公債費比率（分子）の構造'!L$48</f>
        <v>27</v>
      </c>
      <c r="F46" s="138"/>
      <c r="G46" s="138"/>
      <c r="H46" s="138">
        <f>'実質公債費比率（分子）の構造'!M$48</f>
        <v>20</v>
      </c>
      <c r="I46" s="138"/>
      <c r="J46" s="138"/>
      <c r="K46" s="138">
        <f>'実質公債費比率（分子）の構造'!N$48</f>
        <v>24</v>
      </c>
      <c r="L46" s="138"/>
      <c r="M46" s="138"/>
      <c r="N46" s="138">
        <f>'実質公債費比率（分子）の構造'!O$48</f>
        <v>24</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364</v>
      </c>
      <c r="C49" s="138"/>
      <c r="D49" s="138"/>
      <c r="E49" s="138">
        <f>'実質公債費比率（分子）の構造'!L$45</f>
        <v>353</v>
      </c>
      <c r="F49" s="138"/>
      <c r="G49" s="138"/>
      <c r="H49" s="138">
        <f>'実質公債費比率（分子）の構造'!M$45</f>
        <v>346</v>
      </c>
      <c r="I49" s="138"/>
      <c r="J49" s="138"/>
      <c r="K49" s="138">
        <f>'実質公債費比率（分子）の構造'!N$45</f>
        <v>325</v>
      </c>
      <c r="L49" s="138"/>
      <c r="M49" s="138"/>
      <c r="N49" s="138">
        <f>'実質公債費比率（分子）の構造'!O$45</f>
        <v>277</v>
      </c>
      <c r="O49" s="138"/>
      <c r="P49" s="138"/>
    </row>
    <row r="50" spans="1:16" x14ac:dyDescent="0.15">
      <c r="A50" s="138" t="s">
        <v>58</v>
      </c>
      <c r="B50" s="138" t="e">
        <f>NA()</f>
        <v>#N/A</v>
      </c>
      <c r="C50" s="138">
        <f>IF(ISNUMBER('実質公債費比率（分子）の構造'!K$53),'実質公債費比率（分子）の構造'!K$53,NA())</f>
        <v>87</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75</v>
      </c>
      <c r="J50" s="138" t="e">
        <f>NA()</f>
        <v>#N/A</v>
      </c>
      <c r="K50" s="138" t="e">
        <f>NA()</f>
        <v>#N/A</v>
      </c>
      <c r="L50" s="138">
        <f>IF(ISNUMBER('実質公債費比率（分子）の構造'!N$53),'実質公債費比率（分子）の構造'!N$53,NA())</f>
        <v>69</v>
      </c>
      <c r="M50" s="138" t="e">
        <f>NA()</f>
        <v>#N/A</v>
      </c>
      <c r="N50" s="138" t="e">
        <f>NA()</f>
        <v>#N/A</v>
      </c>
      <c r="O50" s="138">
        <f>IF(ISNUMBER('実質公債費比率（分子）の構造'!O$53),'実質公債費比率（分子）の構造'!O$53,NA())</f>
        <v>55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36</v>
      </c>
      <c r="B56" s="137"/>
      <c r="C56" s="137"/>
      <c r="D56" s="137">
        <f>'将来負担比率（分子）の構造'!I$52</f>
        <v>2041</v>
      </c>
      <c r="E56" s="137"/>
      <c r="F56" s="137"/>
      <c r="G56" s="137">
        <f>'将来負担比率（分子）の構造'!J$52</f>
        <v>1923</v>
      </c>
      <c r="H56" s="137"/>
      <c r="I56" s="137"/>
      <c r="J56" s="137">
        <f>'将来負担比率（分子）の構造'!K$52</f>
        <v>1931</v>
      </c>
      <c r="K56" s="137"/>
      <c r="L56" s="137"/>
      <c r="M56" s="137">
        <f>'将来負担比率（分子）の構造'!L$52</f>
        <v>2062</v>
      </c>
      <c r="N56" s="137"/>
      <c r="O56" s="137"/>
      <c r="P56" s="137">
        <f>'将来負担比率（分子）の構造'!M$52</f>
        <v>2076</v>
      </c>
    </row>
    <row r="57" spans="1:16" x14ac:dyDescent="0.15">
      <c r="A57" s="137" t="s">
        <v>35</v>
      </c>
      <c r="B57" s="137"/>
      <c r="C57" s="137"/>
      <c r="D57" s="137">
        <f>'将来負担比率（分子）の構造'!I$51</f>
        <v>61</v>
      </c>
      <c r="E57" s="137"/>
      <c r="F57" s="137"/>
      <c r="G57" s="137">
        <f>'将来負担比率（分子）の構造'!J$51</f>
        <v>43</v>
      </c>
      <c r="H57" s="137"/>
      <c r="I57" s="137"/>
      <c r="J57" s="137">
        <f>'将来負担比率（分子）の構造'!K$51</f>
        <v>34</v>
      </c>
      <c r="K57" s="137"/>
      <c r="L57" s="137"/>
      <c r="M57" s="137">
        <f>'将来負担比率（分子）の構造'!L$51</f>
        <v>30</v>
      </c>
      <c r="N57" s="137"/>
      <c r="O57" s="137"/>
      <c r="P57" s="137">
        <f>'将来負担比率（分子）の構造'!M$51</f>
        <v>28</v>
      </c>
    </row>
    <row r="58" spans="1:16" x14ac:dyDescent="0.15">
      <c r="A58" s="137" t="s">
        <v>34</v>
      </c>
      <c r="B58" s="137"/>
      <c r="C58" s="137"/>
      <c r="D58" s="137">
        <f>'将来負担比率（分子）の構造'!I$50</f>
        <v>934</v>
      </c>
      <c r="E58" s="137"/>
      <c r="F58" s="137"/>
      <c r="G58" s="137">
        <f>'将来負担比率（分子）の構造'!J$50</f>
        <v>836</v>
      </c>
      <c r="H58" s="137"/>
      <c r="I58" s="137"/>
      <c r="J58" s="137">
        <f>'将来負担比率（分子）の構造'!K$50</f>
        <v>836</v>
      </c>
      <c r="K58" s="137"/>
      <c r="L58" s="137"/>
      <c r="M58" s="137">
        <f>'将来負担比率（分子）の構造'!L$50</f>
        <v>837</v>
      </c>
      <c r="N58" s="137"/>
      <c r="O58" s="137"/>
      <c r="P58" s="137">
        <f>'将来負担比率（分子）の構造'!M$50</f>
        <v>837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326</v>
      </c>
      <c r="C62" s="137"/>
      <c r="D62" s="137"/>
      <c r="E62" s="137">
        <f>'将来負担比率（分子）の構造'!J$45</f>
        <v>293</v>
      </c>
      <c r="F62" s="137"/>
      <c r="G62" s="137"/>
      <c r="H62" s="137">
        <f>'将来負担比率（分子）の構造'!K$45</f>
        <v>317</v>
      </c>
      <c r="I62" s="137"/>
      <c r="J62" s="137"/>
      <c r="K62" s="137">
        <f>'将来負担比率（分子）の構造'!L$45</f>
        <v>313</v>
      </c>
      <c r="L62" s="137"/>
      <c r="M62" s="137"/>
      <c r="N62" s="137">
        <f>'将来負担比率（分子）の構造'!M$45</f>
        <v>283</v>
      </c>
      <c r="O62" s="137"/>
      <c r="P62" s="137"/>
    </row>
    <row r="63" spans="1:16" x14ac:dyDescent="0.15">
      <c r="A63" s="137" t="s">
        <v>27</v>
      </c>
      <c r="B63" s="137" t="str">
        <f>'将来負担比率（分子）の構造'!I$44</f>
        <v>-</v>
      </c>
      <c r="C63" s="137"/>
      <c r="D63" s="137"/>
      <c r="E63" s="137">
        <f>'将来負担比率（分子）の構造'!J$44</f>
        <v>1</v>
      </c>
      <c r="F63" s="137"/>
      <c r="G63" s="137"/>
      <c r="H63" s="137">
        <f>'将来負担比率（分子）の構造'!K$44</f>
        <v>39</v>
      </c>
      <c r="I63" s="137"/>
      <c r="J63" s="137"/>
      <c r="K63" s="137">
        <f>'将来負担比率（分子）の構造'!L$44</f>
        <v>120</v>
      </c>
      <c r="L63" s="137"/>
      <c r="M63" s="137"/>
      <c r="N63" s="137">
        <f>'将来負担比率（分子）の構造'!M$44</f>
        <v>213</v>
      </c>
      <c r="O63" s="137"/>
      <c r="P63" s="137"/>
    </row>
    <row r="64" spans="1:16" x14ac:dyDescent="0.15">
      <c r="A64" s="137" t="s">
        <v>26</v>
      </c>
      <c r="B64" s="137">
        <f>'将来負担比率（分子）の構造'!I$43</f>
        <v>196</v>
      </c>
      <c r="C64" s="137"/>
      <c r="D64" s="137"/>
      <c r="E64" s="137">
        <f>'将来負担比率（分子）の構造'!J$43</f>
        <v>183</v>
      </c>
      <c r="F64" s="137"/>
      <c r="G64" s="137"/>
      <c r="H64" s="137">
        <f>'将来負担比率（分子）の構造'!K$43</f>
        <v>173</v>
      </c>
      <c r="I64" s="137"/>
      <c r="J64" s="137"/>
      <c r="K64" s="137">
        <f>'将来負担比率（分子）の構造'!L$43</f>
        <v>149</v>
      </c>
      <c r="L64" s="137"/>
      <c r="M64" s="137"/>
      <c r="N64" s="137">
        <f>'将来負担比率（分子）の構造'!M$43</f>
        <v>125</v>
      </c>
      <c r="O64" s="137"/>
      <c r="P64" s="137"/>
    </row>
    <row r="65" spans="1:16" x14ac:dyDescent="0.15">
      <c r="A65" s="137" t="s">
        <v>25</v>
      </c>
      <c r="B65" s="137" t="str">
        <f>'将来負担比率（分子）の構造'!I$42</f>
        <v>-</v>
      </c>
      <c r="C65" s="137"/>
      <c r="D65" s="137"/>
      <c r="E65" s="137">
        <f>'将来負担比率（分子）の構造'!J$42</f>
        <v>179</v>
      </c>
      <c r="F65" s="137"/>
      <c r="G65" s="137"/>
      <c r="H65" s="137" t="str">
        <f>'将来負担比率（分子）の構造'!K$42</f>
        <v>-</v>
      </c>
      <c r="I65" s="137"/>
      <c r="J65" s="137"/>
      <c r="K65" s="137">
        <f>'将来負担比率（分子）の構造'!L$42</f>
        <v>48</v>
      </c>
      <c r="L65" s="137"/>
      <c r="M65" s="137"/>
      <c r="N65" s="137">
        <f>'将来負担比率（分子）の構造'!M$42</f>
        <v>28</v>
      </c>
      <c r="O65" s="137"/>
      <c r="P65" s="137"/>
    </row>
    <row r="66" spans="1:16" x14ac:dyDescent="0.15">
      <c r="A66" s="137" t="s">
        <v>24</v>
      </c>
      <c r="B66" s="137">
        <f>'将来負担比率（分子）の構造'!I$41</f>
        <v>2510</v>
      </c>
      <c r="C66" s="137"/>
      <c r="D66" s="137"/>
      <c r="E66" s="137">
        <f>'将来負担比率（分子）の構造'!J$41</f>
        <v>2349</v>
      </c>
      <c r="F66" s="137"/>
      <c r="G66" s="137"/>
      <c r="H66" s="137">
        <f>'将来負担比率（分子）の構造'!K$41</f>
        <v>2379</v>
      </c>
      <c r="I66" s="137"/>
      <c r="J66" s="137"/>
      <c r="K66" s="137">
        <f>'将来負担比率（分子）の構造'!L$41</f>
        <v>2529</v>
      </c>
      <c r="L66" s="137"/>
      <c r="M66" s="137"/>
      <c r="N66" s="137">
        <f>'将来負担比率（分子）の構造'!M$41</f>
        <v>2465</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205</v>
      </c>
      <c r="G67" s="137" t="e">
        <f>NA()</f>
        <v>#N/A</v>
      </c>
      <c r="H67" s="137" t="e">
        <f>NA()</f>
        <v>#N/A</v>
      </c>
      <c r="I67" s="137">
        <f>IF(ISNUMBER('将来負担比率（分子）の構造'!K$53), IF('将来負担比率（分子）の構造'!K$53 &lt; 0, 0, '将来負担比率（分子）の構造'!K$53), NA())</f>
        <v>107</v>
      </c>
      <c r="J67" s="137" t="e">
        <f>NA()</f>
        <v>#N/A</v>
      </c>
      <c r="K67" s="137" t="e">
        <f>NA()</f>
        <v>#N/A</v>
      </c>
      <c r="L67" s="137">
        <f>IF(ISNUMBER('将来負担比率（分子）の構造'!L$53), IF('将来負担比率（分子）の構造'!L$53 &lt; 0, 0, '将来負担比率（分子）の構造'!L$53), NA())</f>
        <v>230</v>
      </c>
      <c r="M67" s="137" t="e">
        <f>NA()</f>
        <v>#N/A</v>
      </c>
      <c r="N67" s="137" t="e">
        <f>NA()</f>
        <v>#N/A</v>
      </c>
      <c r="O67" s="137">
        <f>IF(ISNUMBER('将来負担比率（分子）の構造'!M$53), IF('将来負担比率（分子）の構造'!M$53 &lt; 0, 0, '将来負担比率（分子）の構造'!M$53), NA())</f>
        <v>173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72605</v>
      </c>
      <c r="S5" s="671"/>
      <c r="T5" s="671"/>
      <c r="U5" s="671"/>
      <c r="V5" s="671"/>
      <c r="W5" s="671"/>
      <c r="X5" s="671"/>
      <c r="Y5" s="718"/>
      <c r="Z5" s="731">
        <v>3.9</v>
      </c>
      <c r="AA5" s="731"/>
      <c r="AB5" s="731"/>
      <c r="AC5" s="731"/>
      <c r="AD5" s="732">
        <v>72605</v>
      </c>
      <c r="AE5" s="732"/>
      <c r="AF5" s="732"/>
      <c r="AG5" s="732"/>
      <c r="AH5" s="732"/>
      <c r="AI5" s="732"/>
      <c r="AJ5" s="732"/>
      <c r="AK5" s="732"/>
      <c r="AL5" s="719">
        <v>8.1999999999999993</v>
      </c>
      <c r="AM5" s="688"/>
      <c r="AN5" s="688"/>
      <c r="AO5" s="720"/>
      <c r="AP5" s="707" t="s">
        <v>211</v>
      </c>
      <c r="AQ5" s="708"/>
      <c r="AR5" s="708"/>
      <c r="AS5" s="708"/>
      <c r="AT5" s="708"/>
      <c r="AU5" s="708"/>
      <c r="AV5" s="708"/>
      <c r="AW5" s="708"/>
      <c r="AX5" s="708"/>
      <c r="AY5" s="708"/>
      <c r="AZ5" s="708"/>
      <c r="BA5" s="708"/>
      <c r="BB5" s="708"/>
      <c r="BC5" s="708"/>
      <c r="BD5" s="708"/>
      <c r="BE5" s="708"/>
      <c r="BF5" s="709"/>
      <c r="BG5" s="620">
        <v>72605</v>
      </c>
      <c r="BH5" s="621"/>
      <c r="BI5" s="621"/>
      <c r="BJ5" s="621"/>
      <c r="BK5" s="621"/>
      <c r="BL5" s="621"/>
      <c r="BM5" s="621"/>
      <c r="BN5" s="622"/>
      <c r="BO5" s="673">
        <v>100</v>
      </c>
      <c r="BP5" s="673"/>
      <c r="BQ5" s="673"/>
      <c r="BR5" s="673"/>
      <c r="BS5" s="674" t="s">
        <v>212</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204</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10508</v>
      </c>
      <c r="S6" s="621"/>
      <c r="T6" s="621"/>
      <c r="U6" s="621"/>
      <c r="V6" s="621"/>
      <c r="W6" s="621"/>
      <c r="X6" s="621"/>
      <c r="Y6" s="622"/>
      <c r="Z6" s="673">
        <v>0.6</v>
      </c>
      <c r="AA6" s="673"/>
      <c r="AB6" s="673"/>
      <c r="AC6" s="673"/>
      <c r="AD6" s="674">
        <v>10508</v>
      </c>
      <c r="AE6" s="674"/>
      <c r="AF6" s="674"/>
      <c r="AG6" s="674"/>
      <c r="AH6" s="674"/>
      <c r="AI6" s="674"/>
      <c r="AJ6" s="674"/>
      <c r="AK6" s="674"/>
      <c r="AL6" s="643">
        <v>1.2</v>
      </c>
      <c r="AM6" s="675"/>
      <c r="AN6" s="675"/>
      <c r="AO6" s="676"/>
      <c r="AP6" s="617" t="s">
        <v>217</v>
      </c>
      <c r="AQ6" s="618"/>
      <c r="AR6" s="618"/>
      <c r="AS6" s="618"/>
      <c r="AT6" s="618"/>
      <c r="AU6" s="618"/>
      <c r="AV6" s="618"/>
      <c r="AW6" s="618"/>
      <c r="AX6" s="618"/>
      <c r="AY6" s="618"/>
      <c r="AZ6" s="618"/>
      <c r="BA6" s="618"/>
      <c r="BB6" s="618"/>
      <c r="BC6" s="618"/>
      <c r="BD6" s="618"/>
      <c r="BE6" s="618"/>
      <c r="BF6" s="619"/>
      <c r="BG6" s="620">
        <v>72605</v>
      </c>
      <c r="BH6" s="621"/>
      <c r="BI6" s="621"/>
      <c r="BJ6" s="621"/>
      <c r="BK6" s="621"/>
      <c r="BL6" s="621"/>
      <c r="BM6" s="621"/>
      <c r="BN6" s="622"/>
      <c r="BO6" s="673">
        <v>100</v>
      </c>
      <c r="BP6" s="673"/>
      <c r="BQ6" s="673"/>
      <c r="BR6" s="673"/>
      <c r="BS6" s="674" t="s">
        <v>212</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34137</v>
      </c>
      <c r="CS6" s="621"/>
      <c r="CT6" s="621"/>
      <c r="CU6" s="621"/>
      <c r="CV6" s="621"/>
      <c r="CW6" s="621"/>
      <c r="CX6" s="621"/>
      <c r="CY6" s="622"/>
      <c r="CZ6" s="673">
        <v>2.2999999999999998</v>
      </c>
      <c r="DA6" s="673"/>
      <c r="DB6" s="673"/>
      <c r="DC6" s="673"/>
      <c r="DD6" s="626" t="s">
        <v>212</v>
      </c>
      <c r="DE6" s="621"/>
      <c r="DF6" s="621"/>
      <c r="DG6" s="621"/>
      <c r="DH6" s="621"/>
      <c r="DI6" s="621"/>
      <c r="DJ6" s="621"/>
      <c r="DK6" s="621"/>
      <c r="DL6" s="621"/>
      <c r="DM6" s="621"/>
      <c r="DN6" s="621"/>
      <c r="DO6" s="621"/>
      <c r="DP6" s="622"/>
      <c r="DQ6" s="626">
        <v>34137</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82</v>
      </c>
      <c r="S7" s="621"/>
      <c r="T7" s="621"/>
      <c r="U7" s="621"/>
      <c r="V7" s="621"/>
      <c r="W7" s="621"/>
      <c r="X7" s="621"/>
      <c r="Y7" s="622"/>
      <c r="Z7" s="673">
        <v>0</v>
      </c>
      <c r="AA7" s="673"/>
      <c r="AB7" s="673"/>
      <c r="AC7" s="673"/>
      <c r="AD7" s="674">
        <v>82</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18431</v>
      </c>
      <c r="BH7" s="621"/>
      <c r="BI7" s="621"/>
      <c r="BJ7" s="621"/>
      <c r="BK7" s="621"/>
      <c r="BL7" s="621"/>
      <c r="BM7" s="621"/>
      <c r="BN7" s="622"/>
      <c r="BO7" s="673">
        <v>25.4</v>
      </c>
      <c r="BP7" s="673"/>
      <c r="BQ7" s="673"/>
      <c r="BR7" s="673"/>
      <c r="BS7" s="674" t="s">
        <v>212</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300687</v>
      </c>
      <c r="CS7" s="621"/>
      <c r="CT7" s="621"/>
      <c r="CU7" s="621"/>
      <c r="CV7" s="621"/>
      <c r="CW7" s="621"/>
      <c r="CX7" s="621"/>
      <c r="CY7" s="622"/>
      <c r="CZ7" s="673">
        <v>20</v>
      </c>
      <c r="DA7" s="673"/>
      <c r="DB7" s="673"/>
      <c r="DC7" s="673"/>
      <c r="DD7" s="626">
        <v>8044</v>
      </c>
      <c r="DE7" s="621"/>
      <c r="DF7" s="621"/>
      <c r="DG7" s="621"/>
      <c r="DH7" s="621"/>
      <c r="DI7" s="621"/>
      <c r="DJ7" s="621"/>
      <c r="DK7" s="621"/>
      <c r="DL7" s="621"/>
      <c r="DM7" s="621"/>
      <c r="DN7" s="621"/>
      <c r="DO7" s="621"/>
      <c r="DP7" s="622"/>
      <c r="DQ7" s="626">
        <v>266719</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322</v>
      </c>
      <c r="S8" s="621"/>
      <c r="T8" s="621"/>
      <c r="U8" s="621"/>
      <c r="V8" s="621"/>
      <c r="W8" s="621"/>
      <c r="X8" s="621"/>
      <c r="Y8" s="622"/>
      <c r="Z8" s="673">
        <v>0</v>
      </c>
      <c r="AA8" s="673"/>
      <c r="AB8" s="673"/>
      <c r="AC8" s="673"/>
      <c r="AD8" s="674">
        <v>322</v>
      </c>
      <c r="AE8" s="674"/>
      <c r="AF8" s="674"/>
      <c r="AG8" s="674"/>
      <c r="AH8" s="674"/>
      <c r="AI8" s="674"/>
      <c r="AJ8" s="674"/>
      <c r="AK8" s="674"/>
      <c r="AL8" s="643">
        <v>0</v>
      </c>
      <c r="AM8" s="675"/>
      <c r="AN8" s="675"/>
      <c r="AO8" s="676"/>
      <c r="AP8" s="617" t="s">
        <v>223</v>
      </c>
      <c r="AQ8" s="618"/>
      <c r="AR8" s="618"/>
      <c r="AS8" s="618"/>
      <c r="AT8" s="618"/>
      <c r="AU8" s="618"/>
      <c r="AV8" s="618"/>
      <c r="AW8" s="618"/>
      <c r="AX8" s="618"/>
      <c r="AY8" s="618"/>
      <c r="AZ8" s="618"/>
      <c r="BA8" s="618"/>
      <c r="BB8" s="618"/>
      <c r="BC8" s="618"/>
      <c r="BD8" s="618"/>
      <c r="BE8" s="618"/>
      <c r="BF8" s="619"/>
      <c r="BG8" s="620">
        <v>609</v>
      </c>
      <c r="BH8" s="621"/>
      <c r="BI8" s="621"/>
      <c r="BJ8" s="621"/>
      <c r="BK8" s="621"/>
      <c r="BL8" s="621"/>
      <c r="BM8" s="621"/>
      <c r="BN8" s="622"/>
      <c r="BO8" s="673">
        <v>0.8</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126620</v>
      </c>
      <c r="CS8" s="621"/>
      <c r="CT8" s="621"/>
      <c r="CU8" s="621"/>
      <c r="CV8" s="621"/>
      <c r="CW8" s="621"/>
      <c r="CX8" s="621"/>
      <c r="CY8" s="622"/>
      <c r="CZ8" s="673">
        <v>8.4</v>
      </c>
      <c r="DA8" s="673"/>
      <c r="DB8" s="673"/>
      <c r="DC8" s="673"/>
      <c r="DD8" s="626" t="s">
        <v>212</v>
      </c>
      <c r="DE8" s="621"/>
      <c r="DF8" s="621"/>
      <c r="DG8" s="621"/>
      <c r="DH8" s="621"/>
      <c r="DI8" s="621"/>
      <c r="DJ8" s="621"/>
      <c r="DK8" s="621"/>
      <c r="DL8" s="621"/>
      <c r="DM8" s="621"/>
      <c r="DN8" s="621"/>
      <c r="DO8" s="621"/>
      <c r="DP8" s="622"/>
      <c r="DQ8" s="626">
        <v>102043</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168</v>
      </c>
      <c r="S9" s="621"/>
      <c r="T9" s="621"/>
      <c r="U9" s="621"/>
      <c r="V9" s="621"/>
      <c r="W9" s="621"/>
      <c r="X9" s="621"/>
      <c r="Y9" s="622"/>
      <c r="Z9" s="673">
        <v>0</v>
      </c>
      <c r="AA9" s="673"/>
      <c r="AB9" s="673"/>
      <c r="AC9" s="673"/>
      <c r="AD9" s="674">
        <v>168</v>
      </c>
      <c r="AE9" s="674"/>
      <c r="AF9" s="674"/>
      <c r="AG9" s="674"/>
      <c r="AH9" s="674"/>
      <c r="AI9" s="674"/>
      <c r="AJ9" s="674"/>
      <c r="AK9" s="674"/>
      <c r="AL9" s="643">
        <v>0</v>
      </c>
      <c r="AM9" s="675"/>
      <c r="AN9" s="675"/>
      <c r="AO9" s="676"/>
      <c r="AP9" s="617" t="s">
        <v>226</v>
      </c>
      <c r="AQ9" s="618"/>
      <c r="AR9" s="618"/>
      <c r="AS9" s="618"/>
      <c r="AT9" s="618"/>
      <c r="AU9" s="618"/>
      <c r="AV9" s="618"/>
      <c r="AW9" s="618"/>
      <c r="AX9" s="618"/>
      <c r="AY9" s="618"/>
      <c r="AZ9" s="618"/>
      <c r="BA9" s="618"/>
      <c r="BB9" s="618"/>
      <c r="BC9" s="618"/>
      <c r="BD9" s="618"/>
      <c r="BE9" s="618"/>
      <c r="BF9" s="619"/>
      <c r="BG9" s="620">
        <v>15313</v>
      </c>
      <c r="BH9" s="621"/>
      <c r="BI9" s="621"/>
      <c r="BJ9" s="621"/>
      <c r="BK9" s="621"/>
      <c r="BL9" s="621"/>
      <c r="BM9" s="621"/>
      <c r="BN9" s="622"/>
      <c r="BO9" s="673">
        <v>21.1</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166194</v>
      </c>
      <c r="CS9" s="621"/>
      <c r="CT9" s="621"/>
      <c r="CU9" s="621"/>
      <c r="CV9" s="621"/>
      <c r="CW9" s="621"/>
      <c r="CX9" s="621"/>
      <c r="CY9" s="622"/>
      <c r="CZ9" s="673">
        <v>11</v>
      </c>
      <c r="DA9" s="673"/>
      <c r="DB9" s="673"/>
      <c r="DC9" s="673"/>
      <c r="DD9" s="626" t="s">
        <v>112</v>
      </c>
      <c r="DE9" s="621"/>
      <c r="DF9" s="621"/>
      <c r="DG9" s="621"/>
      <c r="DH9" s="621"/>
      <c r="DI9" s="621"/>
      <c r="DJ9" s="621"/>
      <c r="DK9" s="621"/>
      <c r="DL9" s="621"/>
      <c r="DM9" s="621"/>
      <c r="DN9" s="621"/>
      <c r="DO9" s="621"/>
      <c r="DP9" s="622"/>
      <c r="DQ9" s="626">
        <v>102428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8297</v>
      </c>
      <c r="S10" s="621"/>
      <c r="T10" s="621"/>
      <c r="U10" s="621"/>
      <c r="V10" s="621"/>
      <c r="W10" s="621"/>
      <c r="X10" s="621"/>
      <c r="Y10" s="622"/>
      <c r="Z10" s="673">
        <v>0.5</v>
      </c>
      <c r="AA10" s="673"/>
      <c r="AB10" s="673"/>
      <c r="AC10" s="673"/>
      <c r="AD10" s="674">
        <v>8297</v>
      </c>
      <c r="AE10" s="674"/>
      <c r="AF10" s="674"/>
      <c r="AG10" s="674"/>
      <c r="AH10" s="674"/>
      <c r="AI10" s="674"/>
      <c r="AJ10" s="674"/>
      <c r="AK10" s="674"/>
      <c r="AL10" s="643">
        <v>0.9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2092</v>
      </c>
      <c r="BH10" s="621"/>
      <c r="BI10" s="621"/>
      <c r="BJ10" s="621"/>
      <c r="BK10" s="621"/>
      <c r="BL10" s="621"/>
      <c r="BM10" s="621"/>
      <c r="BN10" s="622"/>
      <c r="BO10" s="673">
        <v>2.9</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417</v>
      </c>
      <c r="BH11" s="621"/>
      <c r="BI11" s="621"/>
      <c r="BJ11" s="621"/>
      <c r="BK11" s="621"/>
      <c r="BL11" s="621"/>
      <c r="BM11" s="621"/>
      <c r="BN11" s="622"/>
      <c r="BO11" s="673">
        <v>0.6</v>
      </c>
      <c r="BP11" s="673"/>
      <c r="BQ11" s="673"/>
      <c r="BR11" s="673"/>
      <c r="BS11" s="626" t="s">
        <v>112</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153232</v>
      </c>
      <c r="CS11" s="621"/>
      <c r="CT11" s="621"/>
      <c r="CU11" s="621"/>
      <c r="CV11" s="621"/>
      <c r="CW11" s="621"/>
      <c r="CX11" s="621"/>
      <c r="CY11" s="622"/>
      <c r="CZ11" s="673">
        <v>10.199999999999999</v>
      </c>
      <c r="DA11" s="673"/>
      <c r="DB11" s="673"/>
      <c r="DC11" s="673"/>
      <c r="DD11" s="626">
        <v>90138</v>
      </c>
      <c r="DE11" s="621"/>
      <c r="DF11" s="621"/>
      <c r="DG11" s="621"/>
      <c r="DH11" s="621"/>
      <c r="DI11" s="621"/>
      <c r="DJ11" s="621"/>
      <c r="DK11" s="621"/>
      <c r="DL11" s="621"/>
      <c r="DM11" s="621"/>
      <c r="DN11" s="621"/>
      <c r="DO11" s="621"/>
      <c r="DP11" s="622"/>
      <c r="DQ11" s="626">
        <v>57094</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51711</v>
      </c>
      <c r="BH12" s="621"/>
      <c r="BI12" s="621"/>
      <c r="BJ12" s="621"/>
      <c r="BK12" s="621"/>
      <c r="BL12" s="621"/>
      <c r="BM12" s="621"/>
      <c r="BN12" s="622"/>
      <c r="BO12" s="673">
        <v>71.2</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37147</v>
      </c>
      <c r="CS12" s="621"/>
      <c r="CT12" s="621"/>
      <c r="CU12" s="621"/>
      <c r="CV12" s="621"/>
      <c r="CW12" s="621"/>
      <c r="CX12" s="621"/>
      <c r="CY12" s="622"/>
      <c r="CZ12" s="673">
        <v>2.5</v>
      </c>
      <c r="DA12" s="673"/>
      <c r="DB12" s="673"/>
      <c r="DC12" s="673"/>
      <c r="DD12" s="626">
        <v>3807</v>
      </c>
      <c r="DE12" s="621"/>
      <c r="DF12" s="621"/>
      <c r="DG12" s="621"/>
      <c r="DH12" s="621"/>
      <c r="DI12" s="621"/>
      <c r="DJ12" s="621"/>
      <c r="DK12" s="621"/>
      <c r="DL12" s="621"/>
      <c r="DM12" s="621"/>
      <c r="DN12" s="621"/>
      <c r="DO12" s="621"/>
      <c r="DP12" s="622"/>
      <c r="DQ12" s="626">
        <v>36677</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2557</v>
      </c>
      <c r="S13" s="621"/>
      <c r="T13" s="621"/>
      <c r="U13" s="621"/>
      <c r="V13" s="621"/>
      <c r="W13" s="621"/>
      <c r="X13" s="621"/>
      <c r="Y13" s="622"/>
      <c r="Z13" s="673">
        <v>0.1</v>
      </c>
      <c r="AA13" s="673"/>
      <c r="AB13" s="673"/>
      <c r="AC13" s="673"/>
      <c r="AD13" s="674">
        <v>2557</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49266</v>
      </c>
      <c r="BH13" s="621"/>
      <c r="BI13" s="621"/>
      <c r="BJ13" s="621"/>
      <c r="BK13" s="621"/>
      <c r="BL13" s="621"/>
      <c r="BM13" s="621"/>
      <c r="BN13" s="622"/>
      <c r="BO13" s="673">
        <v>67.900000000000006</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227940</v>
      </c>
      <c r="CS13" s="621"/>
      <c r="CT13" s="621"/>
      <c r="CU13" s="621"/>
      <c r="CV13" s="621"/>
      <c r="CW13" s="621"/>
      <c r="CX13" s="621"/>
      <c r="CY13" s="622"/>
      <c r="CZ13" s="673">
        <v>15.1</v>
      </c>
      <c r="DA13" s="673"/>
      <c r="DB13" s="673"/>
      <c r="DC13" s="673"/>
      <c r="DD13" s="626">
        <v>132764</v>
      </c>
      <c r="DE13" s="621"/>
      <c r="DF13" s="621"/>
      <c r="DG13" s="621"/>
      <c r="DH13" s="621"/>
      <c r="DI13" s="621"/>
      <c r="DJ13" s="621"/>
      <c r="DK13" s="621"/>
      <c r="DL13" s="621"/>
      <c r="DM13" s="621"/>
      <c r="DN13" s="621"/>
      <c r="DO13" s="621"/>
      <c r="DP13" s="622"/>
      <c r="DQ13" s="626">
        <v>71343</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1632</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55471</v>
      </c>
      <c r="CS14" s="621"/>
      <c r="CT14" s="621"/>
      <c r="CU14" s="621"/>
      <c r="CV14" s="621"/>
      <c r="CW14" s="621"/>
      <c r="CX14" s="621"/>
      <c r="CY14" s="622"/>
      <c r="CZ14" s="673">
        <v>3.7</v>
      </c>
      <c r="DA14" s="673"/>
      <c r="DB14" s="673"/>
      <c r="DC14" s="673"/>
      <c r="DD14" s="626" t="s">
        <v>112</v>
      </c>
      <c r="DE14" s="621"/>
      <c r="DF14" s="621"/>
      <c r="DG14" s="621"/>
      <c r="DH14" s="621"/>
      <c r="DI14" s="621"/>
      <c r="DJ14" s="621"/>
      <c r="DK14" s="621"/>
      <c r="DL14" s="621"/>
      <c r="DM14" s="621"/>
      <c r="DN14" s="621"/>
      <c r="DO14" s="621"/>
      <c r="DP14" s="622"/>
      <c r="DQ14" s="626">
        <v>39998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t="s">
        <v>112</v>
      </c>
      <c r="S15" s="621"/>
      <c r="T15" s="621"/>
      <c r="U15" s="621"/>
      <c r="V15" s="621"/>
      <c r="W15" s="621"/>
      <c r="X15" s="621"/>
      <c r="Y15" s="622"/>
      <c r="Z15" s="673" t="s">
        <v>112</v>
      </c>
      <c r="AA15" s="673"/>
      <c r="AB15" s="673"/>
      <c r="AC15" s="673"/>
      <c r="AD15" s="674" t="s">
        <v>112</v>
      </c>
      <c r="AE15" s="674"/>
      <c r="AF15" s="674"/>
      <c r="AG15" s="674"/>
      <c r="AH15" s="674"/>
      <c r="AI15" s="674"/>
      <c r="AJ15" s="674"/>
      <c r="AK15" s="674"/>
      <c r="AL15" s="643" t="s">
        <v>112</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831</v>
      </c>
      <c r="BH15" s="621"/>
      <c r="BI15" s="621"/>
      <c r="BJ15" s="621"/>
      <c r="BK15" s="621"/>
      <c r="BL15" s="621"/>
      <c r="BM15" s="621"/>
      <c r="BN15" s="622"/>
      <c r="BO15" s="673">
        <v>1.1000000000000001</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105276</v>
      </c>
      <c r="CS15" s="621"/>
      <c r="CT15" s="621"/>
      <c r="CU15" s="621"/>
      <c r="CV15" s="621"/>
      <c r="CW15" s="621"/>
      <c r="CX15" s="621"/>
      <c r="CY15" s="622"/>
      <c r="CZ15" s="673">
        <v>7</v>
      </c>
      <c r="DA15" s="673"/>
      <c r="DB15" s="673"/>
      <c r="DC15" s="673"/>
      <c r="DD15" s="626">
        <v>32872</v>
      </c>
      <c r="DE15" s="621"/>
      <c r="DF15" s="621"/>
      <c r="DG15" s="621"/>
      <c r="DH15" s="621"/>
      <c r="DI15" s="621"/>
      <c r="DJ15" s="621"/>
      <c r="DK15" s="621"/>
      <c r="DL15" s="621"/>
      <c r="DM15" s="621"/>
      <c r="DN15" s="621"/>
      <c r="DO15" s="621"/>
      <c r="DP15" s="622"/>
      <c r="DQ15" s="626">
        <v>70281</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949644</v>
      </c>
      <c r="S16" s="621"/>
      <c r="T16" s="621"/>
      <c r="U16" s="621"/>
      <c r="V16" s="621"/>
      <c r="W16" s="621"/>
      <c r="X16" s="621"/>
      <c r="Y16" s="622"/>
      <c r="Z16" s="673">
        <v>51.6</v>
      </c>
      <c r="AA16" s="673"/>
      <c r="AB16" s="673"/>
      <c r="AC16" s="673"/>
      <c r="AD16" s="674">
        <v>787928</v>
      </c>
      <c r="AE16" s="674"/>
      <c r="AF16" s="674"/>
      <c r="AG16" s="674"/>
      <c r="AH16" s="674"/>
      <c r="AI16" s="674"/>
      <c r="AJ16" s="674"/>
      <c r="AK16" s="674"/>
      <c r="AL16" s="643">
        <v>89.3</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22194</v>
      </c>
      <c r="CS16" s="621"/>
      <c r="CT16" s="621"/>
      <c r="CU16" s="621"/>
      <c r="CV16" s="621"/>
      <c r="CW16" s="621"/>
      <c r="CX16" s="621"/>
      <c r="CY16" s="622"/>
      <c r="CZ16" s="673">
        <v>1.5</v>
      </c>
      <c r="DA16" s="673"/>
      <c r="DB16" s="673"/>
      <c r="DC16" s="673"/>
      <c r="DD16" s="626" t="s">
        <v>112</v>
      </c>
      <c r="DE16" s="621"/>
      <c r="DF16" s="621"/>
      <c r="DG16" s="621"/>
      <c r="DH16" s="621"/>
      <c r="DI16" s="621"/>
      <c r="DJ16" s="621"/>
      <c r="DK16" s="621"/>
      <c r="DL16" s="621"/>
      <c r="DM16" s="621"/>
      <c r="DN16" s="621"/>
      <c r="DO16" s="621"/>
      <c r="DP16" s="622"/>
      <c r="DQ16" s="626">
        <v>12994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787928</v>
      </c>
      <c r="S17" s="621"/>
      <c r="T17" s="621"/>
      <c r="U17" s="621"/>
      <c r="V17" s="621"/>
      <c r="W17" s="621"/>
      <c r="X17" s="621"/>
      <c r="Y17" s="622"/>
      <c r="Z17" s="673">
        <v>42.8</v>
      </c>
      <c r="AA17" s="673"/>
      <c r="AB17" s="673"/>
      <c r="AC17" s="673"/>
      <c r="AD17" s="674">
        <v>787928</v>
      </c>
      <c r="AE17" s="674"/>
      <c r="AF17" s="674"/>
      <c r="AG17" s="674"/>
      <c r="AH17" s="674"/>
      <c r="AI17" s="674"/>
      <c r="AJ17" s="674"/>
      <c r="AK17" s="674"/>
      <c r="AL17" s="643">
        <v>89.3</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277297</v>
      </c>
      <c r="CS17" s="621"/>
      <c r="CT17" s="621"/>
      <c r="CU17" s="621"/>
      <c r="CV17" s="621"/>
      <c r="CW17" s="621"/>
      <c r="CX17" s="621"/>
      <c r="CY17" s="622"/>
      <c r="CZ17" s="673">
        <v>18.399999999999999</v>
      </c>
      <c r="DA17" s="673"/>
      <c r="DB17" s="673"/>
      <c r="DC17" s="673"/>
      <c r="DD17" s="626" t="s">
        <v>112</v>
      </c>
      <c r="DE17" s="621"/>
      <c r="DF17" s="621"/>
      <c r="DG17" s="621"/>
      <c r="DH17" s="621"/>
      <c r="DI17" s="621"/>
      <c r="DJ17" s="621"/>
      <c r="DK17" s="621"/>
      <c r="DL17" s="621"/>
      <c r="DM17" s="621"/>
      <c r="DN17" s="621"/>
      <c r="DO17" s="621"/>
      <c r="DP17" s="622"/>
      <c r="DQ17" s="626">
        <v>268361</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161716</v>
      </c>
      <c r="S18" s="621"/>
      <c r="T18" s="621"/>
      <c r="U18" s="621"/>
      <c r="V18" s="621"/>
      <c r="W18" s="621"/>
      <c r="X18" s="621"/>
      <c r="Y18" s="622"/>
      <c r="Z18" s="673">
        <v>8.8000000000000007</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1044183</v>
      </c>
      <c r="S20" s="621"/>
      <c r="T20" s="621"/>
      <c r="U20" s="621"/>
      <c r="V20" s="621"/>
      <c r="W20" s="621"/>
      <c r="X20" s="621"/>
      <c r="Y20" s="622"/>
      <c r="Z20" s="673">
        <v>56.8</v>
      </c>
      <c r="AA20" s="673"/>
      <c r="AB20" s="673"/>
      <c r="AC20" s="673"/>
      <c r="AD20" s="674">
        <v>882467</v>
      </c>
      <c r="AE20" s="674"/>
      <c r="AF20" s="674"/>
      <c r="AG20" s="674"/>
      <c r="AH20" s="674"/>
      <c r="AI20" s="674"/>
      <c r="AJ20" s="674"/>
      <c r="AK20" s="674"/>
      <c r="AL20" s="643">
        <v>100</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1506195</v>
      </c>
      <c r="CS20" s="621"/>
      <c r="CT20" s="621"/>
      <c r="CU20" s="621"/>
      <c r="CV20" s="621"/>
      <c r="CW20" s="621"/>
      <c r="CX20" s="621"/>
      <c r="CY20" s="622"/>
      <c r="CZ20" s="673">
        <v>100</v>
      </c>
      <c r="DA20" s="673"/>
      <c r="DB20" s="673"/>
      <c r="DC20" s="673"/>
      <c r="DD20" s="626">
        <v>267625</v>
      </c>
      <c r="DE20" s="621"/>
      <c r="DF20" s="621"/>
      <c r="DG20" s="621"/>
      <c r="DH20" s="621"/>
      <c r="DI20" s="621"/>
      <c r="DJ20" s="621"/>
      <c r="DK20" s="621"/>
      <c r="DL20" s="621"/>
      <c r="DM20" s="621"/>
      <c r="DN20" s="621"/>
      <c r="DO20" s="621"/>
      <c r="DP20" s="622"/>
      <c r="DQ20" s="626">
        <v>1062075</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3022</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21630</v>
      </c>
      <c r="S23" s="621"/>
      <c r="T23" s="621"/>
      <c r="U23" s="621"/>
      <c r="V23" s="621"/>
      <c r="W23" s="621"/>
      <c r="X23" s="621"/>
      <c r="Y23" s="622"/>
      <c r="Z23" s="673">
        <v>1.2</v>
      </c>
      <c r="AA23" s="673"/>
      <c r="AB23" s="673"/>
      <c r="AC23" s="673"/>
      <c r="AD23" s="674" t="s">
        <v>112</v>
      </c>
      <c r="AE23" s="674"/>
      <c r="AF23" s="674"/>
      <c r="AG23" s="674"/>
      <c r="AH23" s="674"/>
      <c r="AI23" s="674"/>
      <c r="AJ23" s="674"/>
      <c r="AK23" s="674"/>
      <c r="AL23" s="643" t="s">
        <v>112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1374</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542251</v>
      </c>
      <c r="CS24" s="671"/>
      <c r="CT24" s="671"/>
      <c r="CU24" s="671"/>
      <c r="CV24" s="671"/>
      <c r="CW24" s="671"/>
      <c r="CX24" s="671"/>
      <c r="CY24" s="718"/>
      <c r="CZ24" s="722">
        <v>36</v>
      </c>
      <c r="DA24" s="723"/>
      <c r="DB24" s="723"/>
      <c r="DC24" s="724"/>
      <c r="DD24" s="717">
        <v>520562</v>
      </c>
      <c r="DE24" s="671"/>
      <c r="DF24" s="671"/>
      <c r="DG24" s="671"/>
      <c r="DH24" s="671"/>
      <c r="DI24" s="671"/>
      <c r="DJ24" s="671"/>
      <c r="DK24" s="718"/>
      <c r="DL24" s="717">
        <v>520562</v>
      </c>
      <c r="DM24" s="671"/>
      <c r="DN24" s="671"/>
      <c r="DO24" s="671"/>
      <c r="DP24" s="671"/>
      <c r="DQ24" s="671"/>
      <c r="DR24" s="671"/>
      <c r="DS24" s="671"/>
      <c r="DT24" s="671"/>
      <c r="DU24" s="671"/>
      <c r="DV24" s="718"/>
      <c r="DW24" s="719">
        <v>56.9</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135992</v>
      </c>
      <c r="S25" s="621"/>
      <c r="T25" s="621"/>
      <c r="U25" s="621"/>
      <c r="V25" s="621"/>
      <c r="W25" s="621"/>
      <c r="X25" s="621"/>
      <c r="Y25" s="622"/>
      <c r="Z25" s="673">
        <v>7.4</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249680</v>
      </c>
      <c r="CS25" s="639"/>
      <c r="CT25" s="639"/>
      <c r="CU25" s="639"/>
      <c r="CV25" s="639"/>
      <c r="CW25" s="639"/>
      <c r="CX25" s="639"/>
      <c r="CY25" s="640"/>
      <c r="CZ25" s="623">
        <v>16.600000000000001</v>
      </c>
      <c r="DA25" s="641"/>
      <c r="DB25" s="641"/>
      <c r="DC25" s="642"/>
      <c r="DD25" s="626">
        <v>246726</v>
      </c>
      <c r="DE25" s="639"/>
      <c r="DF25" s="639"/>
      <c r="DG25" s="639"/>
      <c r="DH25" s="639"/>
      <c r="DI25" s="639"/>
      <c r="DJ25" s="639"/>
      <c r="DK25" s="640"/>
      <c r="DL25" s="626">
        <v>246726</v>
      </c>
      <c r="DM25" s="639"/>
      <c r="DN25" s="639"/>
      <c r="DO25" s="639"/>
      <c r="DP25" s="639"/>
      <c r="DQ25" s="639"/>
      <c r="DR25" s="639"/>
      <c r="DS25" s="639"/>
      <c r="DT25" s="639"/>
      <c r="DU25" s="639"/>
      <c r="DV25" s="640"/>
      <c r="DW25" s="643">
        <v>27</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129886</v>
      </c>
      <c r="CS26" s="621"/>
      <c r="CT26" s="621"/>
      <c r="CU26" s="621"/>
      <c r="CV26" s="621"/>
      <c r="CW26" s="621"/>
      <c r="CX26" s="621"/>
      <c r="CY26" s="622"/>
      <c r="CZ26" s="623">
        <v>8.6</v>
      </c>
      <c r="DA26" s="641"/>
      <c r="DB26" s="641"/>
      <c r="DC26" s="642"/>
      <c r="DD26" s="626">
        <v>127372</v>
      </c>
      <c r="DE26" s="621"/>
      <c r="DF26" s="621"/>
      <c r="DG26" s="621"/>
      <c r="DH26" s="621"/>
      <c r="DI26" s="621"/>
      <c r="DJ26" s="621"/>
      <c r="DK26" s="622"/>
      <c r="DL26" s="626" t="s">
        <v>212</v>
      </c>
      <c r="DM26" s="621"/>
      <c r="DN26" s="621"/>
      <c r="DO26" s="621"/>
      <c r="DP26" s="621"/>
      <c r="DQ26" s="621"/>
      <c r="DR26" s="621"/>
      <c r="DS26" s="621"/>
      <c r="DT26" s="621"/>
      <c r="DU26" s="621"/>
      <c r="DV26" s="622"/>
      <c r="DW26" s="643" t="s">
        <v>212</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119157</v>
      </c>
      <c r="S27" s="621"/>
      <c r="T27" s="621"/>
      <c r="U27" s="621"/>
      <c r="V27" s="621"/>
      <c r="W27" s="621"/>
      <c r="X27" s="621"/>
      <c r="Y27" s="622"/>
      <c r="Z27" s="673">
        <v>6.5</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72605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15274</v>
      </c>
      <c r="CS27" s="639"/>
      <c r="CT27" s="639"/>
      <c r="CU27" s="639"/>
      <c r="CV27" s="639"/>
      <c r="CW27" s="639"/>
      <c r="CX27" s="639"/>
      <c r="CY27" s="640"/>
      <c r="CZ27" s="623">
        <v>1</v>
      </c>
      <c r="DA27" s="641"/>
      <c r="DB27" s="641"/>
      <c r="DC27" s="642"/>
      <c r="DD27" s="626">
        <v>5475</v>
      </c>
      <c r="DE27" s="639"/>
      <c r="DF27" s="639"/>
      <c r="DG27" s="639"/>
      <c r="DH27" s="639"/>
      <c r="DI27" s="639"/>
      <c r="DJ27" s="639"/>
      <c r="DK27" s="640"/>
      <c r="DL27" s="626">
        <v>5475</v>
      </c>
      <c r="DM27" s="639"/>
      <c r="DN27" s="639"/>
      <c r="DO27" s="639"/>
      <c r="DP27" s="639"/>
      <c r="DQ27" s="639"/>
      <c r="DR27" s="639"/>
      <c r="DS27" s="639"/>
      <c r="DT27" s="639"/>
      <c r="DU27" s="639"/>
      <c r="DV27" s="640"/>
      <c r="DW27" s="643">
        <v>0.6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2011</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277297</v>
      </c>
      <c r="CS28" s="621"/>
      <c r="CT28" s="621"/>
      <c r="CU28" s="621"/>
      <c r="CV28" s="621"/>
      <c r="CW28" s="621"/>
      <c r="CX28" s="621"/>
      <c r="CY28" s="622"/>
      <c r="CZ28" s="623">
        <v>18.399999999999999</v>
      </c>
      <c r="DA28" s="641"/>
      <c r="DB28" s="641"/>
      <c r="DC28" s="642"/>
      <c r="DD28" s="626">
        <v>268361</v>
      </c>
      <c r="DE28" s="621"/>
      <c r="DF28" s="621"/>
      <c r="DG28" s="621"/>
      <c r="DH28" s="621"/>
      <c r="DI28" s="621"/>
      <c r="DJ28" s="621"/>
      <c r="DK28" s="622"/>
      <c r="DL28" s="626">
        <v>268361</v>
      </c>
      <c r="DM28" s="621"/>
      <c r="DN28" s="621"/>
      <c r="DO28" s="621"/>
      <c r="DP28" s="621"/>
      <c r="DQ28" s="621"/>
      <c r="DR28" s="621"/>
      <c r="DS28" s="621"/>
      <c r="DT28" s="621"/>
      <c r="DU28" s="621"/>
      <c r="DV28" s="622"/>
      <c r="DW28" s="643">
        <v>29.3</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1590</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57</v>
      </c>
      <c r="CG29" s="654"/>
      <c r="CH29" s="654"/>
      <c r="CI29" s="654"/>
      <c r="CJ29" s="654"/>
      <c r="CK29" s="654"/>
      <c r="CL29" s="654"/>
      <c r="CM29" s="654"/>
      <c r="CN29" s="654"/>
      <c r="CO29" s="654"/>
      <c r="CP29" s="654"/>
      <c r="CQ29" s="655"/>
      <c r="CR29" s="620">
        <v>277297</v>
      </c>
      <c r="CS29" s="639"/>
      <c r="CT29" s="639"/>
      <c r="CU29" s="639"/>
      <c r="CV29" s="639"/>
      <c r="CW29" s="639"/>
      <c r="CX29" s="639"/>
      <c r="CY29" s="640"/>
      <c r="CZ29" s="623">
        <v>18.399999999999999</v>
      </c>
      <c r="DA29" s="641"/>
      <c r="DB29" s="641"/>
      <c r="DC29" s="642"/>
      <c r="DD29" s="626">
        <v>268361</v>
      </c>
      <c r="DE29" s="639"/>
      <c r="DF29" s="639"/>
      <c r="DG29" s="639"/>
      <c r="DH29" s="639"/>
      <c r="DI29" s="639"/>
      <c r="DJ29" s="639"/>
      <c r="DK29" s="640"/>
      <c r="DL29" s="626">
        <v>268361</v>
      </c>
      <c r="DM29" s="639"/>
      <c r="DN29" s="639"/>
      <c r="DO29" s="639"/>
      <c r="DP29" s="639"/>
      <c r="DQ29" s="639"/>
      <c r="DR29" s="639"/>
      <c r="DS29" s="639"/>
      <c r="DT29" s="639"/>
      <c r="DU29" s="639"/>
      <c r="DV29" s="640"/>
      <c r="DW29" s="643">
        <v>29.3</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2264</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98.5</v>
      </c>
      <c r="BH30" s="687"/>
      <c r="BI30" s="687"/>
      <c r="BJ30" s="687"/>
      <c r="BK30" s="687"/>
      <c r="BL30" s="687"/>
      <c r="BM30" s="688">
        <v>91.2</v>
      </c>
      <c r="BN30" s="687"/>
      <c r="BO30" s="687"/>
      <c r="BP30" s="687"/>
      <c r="BQ30" s="689"/>
      <c r="BR30" s="686">
        <v>98.4</v>
      </c>
      <c r="BS30" s="687"/>
      <c r="BT30" s="687"/>
      <c r="BU30" s="687"/>
      <c r="BV30" s="687"/>
      <c r="BW30" s="687"/>
      <c r="BX30" s="688">
        <v>90.8</v>
      </c>
      <c r="BY30" s="687"/>
      <c r="BZ30" s="687"/>
      <c r="CA30" s="687"/>
      <c r="CB30" s="689"/>
      <c r="CD30" s="692"/>
      <c r="CE30" s="693"/>
      <c r="CF30" s="657" t="s">
        <v>294</v>
      </c>
      <c r="CG30" s="654"/>
      <c r="CH30" s="654"/>
      <c r="CI30" s="654"/>
      <c r="CJ30" s="654"/>
      <c r="CK30" s="654"/>
      <c r="CL30" s="654"/>
      <c r="CM30" s="654"/>
      <c r="CN30" s="654"/>
      <c r="CO30" s="654"/>
      <c r="CP30" s="654"/>
      <c r="CQ30" s="655"/>
      <c r="CR30" s="620">
        <v>258521</v>
      </c>
      <c r="CS30" s="621"/>
      <c r="CT30" s="621"/>
      <c r="CU30" s="621"/>
      <c r="CV30" s="621"/>
      <c r="CW30" s="621"/>
      <c r="CX30" s="621"/>
      <c r="CY30" s="622"/>
      <c r="CZ30" s="623">
        <v>17.2</v>
      </c>
      <c r="DA30" s="641"/>
      <c r="DB30" s="641"/>
      <c r="DC30" s="642"/>
      <c r="DD30" s="626">
        <v>249585</v>
      </c>
      <c r="DE30" s="621"/>
      <c r="DF30" s="621"/>
      <c r="DG30" s="621"/>
      <c r="DH30" s="621"/>
      <c r="DI30" s="621"/>
      <c r="DJ30" s="621"/>
      <c r="DK30" s="622"/>
      <c r="DL30" s="626">
        <v>249585</v>
      </c>
      <c r="DM30" s="621"/>
      <c r="DN30" s="621"/>
      <c r="DO30" s="621"/>
      <c r="DP30" s="621"/>
      <c r="DQ30" s="621"/>
      <c r="DR30" s="621"/>
      <c r="DS30" s="621"/>
      <c r="DT30" s="621"/>
      <c r="DU30" s="621"/>
      <c r="DV30" s="622"/>
      <c r="DW30" s="643">
        <v>27.3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286413</v>
      </c>
      <c r="S31" s="621"/>
      <c r="T31" s="621"/>
      <c r="U31" s="621"/>
      <c r="V31" s="621"/>
      <c r="W31" s="621"/>
      <c r="X31" s="621"/>
      <c r="Y31" s="622"/>
      <c r="Z31" s="673">
        <v>15.6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100</v>
      </c>
      <c r="BH31" s="639"/>
      <c r="BI31" s="639"/>
      <c r="BJ31" s="639"/>
      <c r="BK31" s="639"/>
      <c r="BL31" s="639"/>
      <c r="BM31" s="675">
        <v>98.5</v>
      </c>
      <c r="BN31" s="685"/>
      <c r="BO31" s="685"/>
      <c r="BP31" s="685"/>
      <c r="BQ31" s="649"/>
      <c r="BR31" s="684">
        <v>99.5</v>
      </c>
      <c r="BS31" s="639"/>
      <c r="BT31" s="639"/>
      <c r="BU31" s="639"/>
      <c r="BV31" s="639"/>
      <c r="BW31" s="639"/>
      <c r="BX31" s="675">
        <v>96.8</v>
      </c>
      <c r="BY31" s="685"/>
      <c r="BZ31" s="685"/>
      <c r="CA31" s="685"/>
      <c r="CB31" s="649"/>
      <c r="CD31" s="692"/>
      <c r="CE31" s="693"/>
      <c r="CF31" s="657" t="s">
        <v>298</v>
      </c>
      <c r="CG31" s="654"/>
      <c r="CH31" s="654"/>
      <c r="CI31" s="654"/>
      <c r="CJ31" s="654"/>
      <c r="CK31" s="654"/>
      <c r="CL31" s="654"/>
      <c r="CM31" s="654"/>
      <c r="CN31" s="654"/>
      <c r="CO31" s="654"/>
      <c r="CP31" s="654"/>
      <c r="CQ31" s="655"/>
      <c r="CR31" s="620">
        <v>18776</v>
      </c>
      <c r="CS31" s="639"/>
      <c r="CT31" s="639"/>
      <c r="CU31" s="639"/>
      <c r="CV31" s="639"/>
      <c r="CW31" s="639"/>
      <c r="CX31" s="639"/>
      <c r="CY31" s="640"/>
      <c r="CZ31" s="623">
        <v>1.2</v>
      </c>
      <c r="DA31" s="641"/>
      <c r="DB31" s="641"/>
      <c r="DC31" s="642"/>
      <c r="DD31" s="626">
        <v>18776</v>
      </c>
      <c r="DE31" s="639"/>
      <c r="DF31" s="639"/>
      <c r="DG31" s="639"/>
      <c r="DH31" s="639"/>
      <c r="DI31" s="639"/>
      <c r="DJ31" s="639"/>
      <c r="DK31" s="640"/>
      <c r="DL31" s="626">
        <v>18776</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26693</v>
      </c>
      <c r="S32" s="621"/>
      <c r="T32" s="621"/>
      <c r="U32" s="621"/>
      <c r="V32" s="621"/>
      <c r="W32" s="621"/>
      <c r="X32" s="621"/>
      <c r="Y32" s="622"/>
      <c r="Z32" s="673">
        <v>1.5</v>
      </c>
      <c r="AA32" s="673"/>
      <c r="AB32" s="673"/>
      <c r="AC32" s="673"/>
      <c r="AD32" s="674" t="s">
        <v>112</v>
      </c>
      <c r="AE32" s="674"/>
      <c r="AF32" s="674"/>
      <c r="AG32" s="674"/>
      <c r="AH32" s="674"/>
      <c r="AI32" s="674"/>
      <c r="AJ32" s="674"/>
      <c r="AK32" s="674"/>
      <c r="AL32" s="643" t="s">
        <v>112</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97.8</v>
      </c>
      <c r="BH32" s="605"/>
      <c r="BI32" s="605"/>
      <c r="BJ32" s="605"/>
      <c r="BK32" s="605"/>
      <c r="BL32" s="605"/>
      <c r="BM32" s="668">
        <v>88</v>
      </c>
      <c r="BN32" s="605"/>
      <c r="BO32" s="605"/>
      <c r="BP32" s="605"/>
      <c r="BQ32" s="662"/>
      <c r="BR32" s="683">
        <v>97.9</v>
      </c>
      <c r="BS32" s="605"/>
      <c r="BT32" s="605"/>
      <c r="BU32" s="605"/>
      <c r="BV32" s="605"/>
      <c r="BW32" s="605"/>
      <c r="BX32" s="668">
        <v>88.1</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194700</v>
      </c>
      <c r="S33" s="621"/>
      <c r="T33" s="621"/>
      <c r="U33" s="621"/>
      <c r="V33" s="621"/>
      <c r="W33" s="621"/>
      <c r="X33" s="621"/>
      <c r="Y33" s="622"/>
      <c r="Z33" s="673">
        <v>10.6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674125</v>
      </c>
      <c r="CS33" s="639"/>
      <c r="CT33" s="639"/>
      <c r="CU33" s="639"/>
      <c r="CV33" s="639"/>
      <c r="CW33" s="639"/>
      <c r="CX33" s="639"/>
      <c r="CY33" s="640"/>
      <c r="CZ33" s="623">
        <v>44.8</v>
      </c>
      <c r="DA33" s="641"/>
      <c r="DB33" s="641"/>
      <c r="DC33" s="642"/>
      <c r="DD33" s="626">
        <v>479372</v>
      </c>
      <c r="DE33" s="639"/>
      <c r="DF33" s="639"/>
      <c r="DG33" s="639"/>
      <c r="DH33" s="639"/>
      <c r="DI33" s="639"/>
      <c r="DJ33" s="639"/>
      <c r="DK33" s="640"/>
      <c r="DL33" s="626">
        <v>361011</v>
      </c>
      <c r="DM33" s="639"/>
      <c r="DN33" s="639"/>
      <c r="DO33" s="639"/>
      <c r="DP33" s="639"/>
      <c r="DQ33" s="639"/>
      <c r="DR33" s="639"/>
      <c r="DS33" s="639"/>
      <c r="DT33" s="639"/>
      <c r="DU33" s="639"/>
      <c r="DV33" s="640"/>
      <c r="DW33" s="643">
        <v>39.5</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312501</v>
      </c>
      <c r="CS34" s="621"/>
      <c r="CT34" s="621"/>
      <c r="CU34" s="621"/>
      <c r="CV34" s="621"/>
      <c r="CW34" s="621"/>
      <c r="CX34" s="621"/>
      <c r="CY34" s="622"/>
      <c r="CZ34" s="623">
        <v>20.7</v>
      </c>
      <c r="DA34" s="641"/>
      <c r="DB34" s="641"/>
      <c r="DC34" s="642"/>
      <c r="DD34" s="626">
        <v>228518</v>
      </c>
      <c r="DE34" s="621"/>
      <c r="DF34" s="621"/>
      <c r="DG34" s="621"/>
      <c r="DH34" s="621"/>
      <c r="DI34" s="621"/>
      <c r="DJ34" s="621"/>
      <c r="DK34" s="622"/>
      <c r="DL34" s="626">
        <v>158128</v>
      </c>
      <c r="DM34" s="621"/>
      <c r="DN34" s="621"/>
      <c r="DO34" s="621"/>
      <c r="DP34" s="621"/>
      <c r="DQ34" s="621"/>
      <c r="DR34" s="621"/>
      <c r="DS34" s="621"/>
      <c r="DT34" s="621"/>
      <c r="DU34" s="621"/>
      <c r="DV34" s="622"/>
      <c r="DW34" s="643">
        <v>17.3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32000</v>
      </c>
      <c r="S35" s="621"/>
      <c r="T35" s="621"/>
      <c r="U35" s="621"/>
      <c r="V35" s="621"/>
      <c r="W35" s="621"/>
      <c r="X35" s="621"/>
      <c r="Y35" s="622"/>
      <c r="Z35" s="673">
        <v>1.7</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175019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8112</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67298</v>
      </c>
      <c r="CS35" s="639"/>
      <c r="CT35" s="639"/>
      <c r="CU35" s="639"/>
      <c r="CV35" s="639"/>
      <c r="CW35" s="639"/>
      <c r="CX35" s="639"/>
      <c r="CY35" s="640"/>
      <c r="CZ35" s="623">
        <v>4.5</v>
      </c>
      <c r="DA35" s="641"/>
      <c r="DB35" s="641"/>
      <c r="DC35" s="642"/>
      <c r="DD35" s="626">
        <v>31594</v>
      </c>
      <c r="DE35" s="639"/>
      <c r="DF35" s="639"/>
      <c r="DG35" s="639"/>
      <c r="DH35" s="639"/>
      <c r="DI35" s="639"/>
      <c r="DJ35" s="639"/>
      <c r="DK35" s="640"/>
      <c r="DL35" s="626">
        <v>26585</v>
      </c>
      <c r="DM35" s="639"/>
      <c r="DN35" s="639"/>
      <c r="DO35" s="639"/>
      <c r="DP35" s="639"/>
      <c r="DQ35" s="639"/>
      <c r="DR35" s="639"/>
      <c r="DS35" s="639"/>
      <c r="DT35" s="639"/>
      <c r="DU35" s="639"/>
      <c r="DV35" s="640"/>
      <c r="DW35" s="643">
        <v>2.9</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1839029</v>
      </c>
      <c r="S36" s="661"/>
      <c r="T36" s="661"/>
      <c r="U36" s="661"/>
      <c r="V36" s="661"/>
      <c r="W36" s="661"/>
      <c r="X36" s="661"/>
      <c r="Y36" s="664"/>
      <c r="Z36" s="665">
        <v>100</v>
      </c>
      <c r="AA36" s="665"/>
      <c r="AB36" s="665"/>
      <c r="AC36" s="665"/>
      <c r="AD36" s="666">
        <v>882467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57880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7087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164502</v>
      </c>
      <c r="CS36" s="621"/>
      <c r="CT36" s="621"/>
      <c r="CU36" s="621"/>
      <c r="CV36" s="621"/>
      <c r="CW36" s="621"/>
      <c r="CX36" s="621"/>
      <c r="CY36" s="622"/>
      <c r="CZ36" s="623">
        <v>10.9</v>
      </c>
      <c r="DA36" s="641"/>
      <c r="DB36" s="641"/>
      <c r="DC36" s="642"/>
      <c r="DD36" s="626">
        <v>95340</v>
      </c>
      <c r="DE36" s="621"/>
      <c r="DF36" s="621"/>
      <c r="DG36" s="621"/>
      <c r="DH36" s="621"/>
      <c r="DI36" s="621"/>
      <c r="DJ36" s="621"/>
      <c r="DK36" s="622"/>
      <c r="DL36" s="626">
        <v>81090</v>
      </c>
      <c r="DM36" s="621"/>
      <c r="DN36" s="621"/>
      <c r="DO36" s="621"/>
      <c r="DP36" s="621"/>
      <c r="DQ36" s="621"/>
      <c r="DR36" s="621"/>
      <c r="DS36" s="621"/>
      <c r="DT36" s="621"/>
      <c r="DU36" s="621"/>
      <c r="DV36" s="622"/>
      <c r="DW36" s="643">
        <v>8.9</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46798</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32767</v>
      </c>
      <c r="CS37" s="639"/>
      <c r="CT37" s="639"/>
      <c r="CU37" s="639"/>
      <c r="CV37" s="639"/>
      <c r="CW37" s="639"/>
      <c r="CX37" s="639"/>
      <c r="CY37" s="640"/>
      <c r="CZ37" s="623">
        <v>2.2000000000000002</v>
      </c>
      <c r="DA37" s="641"/>
      <c r="DB37" s="641"/>
      <c r="DC37" s="642"/>
      <c r="DD37" s="626">
        <v>32767</v>
      </c>
      <c r="DE37" s="639"/>
      <c r="DF37" s="639"/>
      <c r="DG37" s="639"/>
      <c r="DH37" s="639"/>
      <c r="DI37" s="639"/>
      <c r="DJ37" s="639"/>
      <c r="DK37" s="640"/>
      <c r="DL37" s="626">
        <v>32767</v>
      </c>
      <c r="DM37" s="639"/>
      <c r="DN37" s="639"/>
      <c r="DO37" s="639"/>
      <c r="DP37" s="639"/>
      <c r="DQ37" s="639"/>
      <c r="DR37" s="639"/>
      <c r="DS37" s="639"/>
      <c r="DT37" s="639"/>
      <c r="DU37" s="639"/>
      <c r="DV37" s="640"/>
      <c r="DW37" s="643">
        <v>3.6</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372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100</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128221</v>
      </c>
      <c r="CS38" s="621"/>
      <c r="CT38" s="621"/>
      <c r="CU38" s="621"/>
      <c r="CV38" s="621"/>
      <c r="CW38" s="621"/>
      <c r="CX38" s="621"/>
      <c r="CY38" s="622"/>
      <c r="CZ38" s="623">
        <v>8.5</v>
      </c>
      <c r="DA38" s="641"/>
      <c r="DB38" s="641"/>
      <c r="DC38" s="642"/>
      <c r="DD38" s="626">
        <v>122317</v>
      </c>
      <c r="DE38" s="621"/>
      <c r="DF38" s="621"/>
      <c r="DG38" s="621"/>
      <c r="DH38" s="621"/>
      <c r="DI38" s="621"/>
      <c r="DJ38" s="621"/>
      <c r="DK38" s="622"/>
      <c r="DL38" s="626">
        <v>95208</v>
      </c>
      <c r="DM38" s="621"/>
      <c r="DN38" s="621"/>
      <c r="DO38" s="621"/>
      <c r="DP38" s="621"/>
      <c r="DQ38" s="621"/>
      <c r="DR38" s="621"/>
      <c r="DS38" s="621"/>
      <c r="DT38" s="621"/>
      <c r="DU38" s="621"/>
      <c r="DV38" s="622"/>
      <c r="DW38" s="643">
        <v>10.4</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76</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1603</v>
      </c>
      <c r="CS39" s="639"/>
      <c r="CT39" s="639"/>
      <c r="CU39" s="639"/>
      <c r="CV39" s="639"/>
      <c r="CW39" s="639"/>
      <c r="CX39" s="639"/>
      <c r="CY39" s="640"/>
      <c r="CZ39" s="623">
        <v>0.1</v>
      </c>
      <c r="DA39" s="641"/>
      <c r="DB39" s="641"/>
      <c r="DC39" s="642"/>
      <c r="DD39" s="626">
        <v>1603</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37393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180</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323</v>
      </c>
      <c r="CS40" s="621"/>
      <c r="CT40" s="621"/>
      <c r="CU40" s="621"/>
      <c r="CV40" s="621"/>
      <c r="CW40" s="621"/>
      <c r="CX40" s="621"/>
      <c r="CY40" s="622"/>
      <c r="CZ40" s="623" t="s">
        <v>323</v>
      </c>
      <c r="DA40" s="641"/>
      <c r="DB40" s="641"/>
      <c r="DC40" s="642"/>
      <c r="DD40" s="626" t="s">
        <v>323</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32576</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316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289819</v>
      </c>
      <c r="CS42" s="621"/>
      <c r="CT42" s="621"/>
      <c r="CU42" s="621"/>
      <c r="CV42" s="621"/>
      <c r="CW42" s="621"/>
      <c r="CX42" s="621"/>
      <c r="CY42" s="622"/>
      <c r="CZ42" s="623">
        <v>19.2</v>
      </c>
      <c r="DA42" s="624"/>
      <c r="DB42" s="624"/>
      <c r="DC42" s="625"/>
      <c r="DD42" s="626">
        <v>62141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267625</v>
      </c>
      <c r="CS44" s="621"/>
      <c r="CT44" s="621"/>
      <c r="CU44" s="621"/>
      <c r="CV44" s="621"/>
      <c r="CW44" s="621"/>
      <c r="CX44" s="621"/>
      <c r="CY44" s="622"/>
      <c r="CZ44" s="623">
        <v>17.8</v>
      </c>
      <c r="DA44" s="624"/>
      <c r="DB44" s="624"/>
      <c r="DC44" s="625"/>
      <c r="DD44" s="626">
        <v>49147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246222</v>
      </c>
      <c r="CS45" s="639"/>
      <c r="CT45" s="639"/>
      <c r="CU45" s="639"/>
      <c r="CV45" s="639"/>
      <c r="CW45" s="639"/>
      <c r="CX45" s="639"/>
      <c r="CY45" s="640"/>
      <c r="CZ45" s="623">
        <v>16.3</v>
      </c>
      <c r="DA45" s="641"/>
      <c r="DB45" s="641"/>
      <c r="DC45" s="642"/>
      <c r="DD45" s="626">
        <v>46106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21403</v>
      </c>
      <c r="CS46" s="621"/>
      <c r="CT46" s="621"/>
      <c r="CU46" s="621"/>
      <c r="CV46" s="621"/>
      <c r="CW46" s="621"/>
      <c r="CX46" s="621"/>
      <c r="CY46" s="622"/>
      <c r="CZ46" s="623">
        <v>1.4</v>
      </c>
      <c r="DA46" s="624"/>
      <c r="DB46" s="624"/>
      <c r="DC46" s="625"/>
      <c r="DD46" s="626">
        <v>3041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22194</v>
      </c>
      <c r="CS47" s="639"/>
      <c r="CT47" s="639"/>
      <c r="CU47" s="639"/>
      <c r="CV47" s="639"/>
      <c r="CW47" s="639"/>
      <c r="CX47" s="639"/>
      <c r="CY47" s="640"/>
      <c r="CZ47" s="623">
        <v>1.5</v>
      </c>
      <c r="DA47" s="641"/>
      <c r="DB47" s="641"/>
      <c r="DC47" s="642"/>
      <c r="DD47" s="626">
        <v>12994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1506195</v>
      </c>
      <c r="CS49" s="605"/>
      <c r="CT49" s="605"/>
      <c r="CU49" s="605"/>
      <c r="CV49" s="605"/>
      <c r="CW49" s="605"/>
      <c r="CX49" s="605"/>
      <c r="CY49" s="606"/>
      <c r="CZ49" s="607">
        <v>100</v>
      </c>
      <c r="DA49" s="608"/>
      <c r="DB49" s="608"/>
      <c r="DC49" s="609"/>
      <c r="DD49" s="610">
        <v>1062075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1835</v>
      </c>
      <c r="R7" s="1134"/>
      <c r="S7" s="1134"/>
      <c r="T7" s="1134"/>
      <c r="U7" s="1134"/>
      <c r="V7" s="1134">
        <v>1503</v>
      </c>
      <c r="W7" s="1134"/>
      <c r="X7" s="1134"/>
      <c r="Y7" s="1134"/>
      <c r="Z7" s="1134"/>
      <c r="AA7" s="1134">
        <v>332</v>
      </c>
      <c r="AB7" s="1134"/>
      <c r="AC7" s="1134"/>
      <c r="AD7" s="1134"/>
      <c r="AE7" s="1135"/>
      <c r="AF7" s="1136">
        <v>321</v>
      </c>
      <c r="AG7" s="1137"/>
      <c r="AH7" s="1137"/>
      <c r="AI7" s="1137"/>
      <c r="AJ7" s="1138"/>
      <c r="AK7" s="1120">
        <v>0</v>
      </c>
      <c r="AL7" s="1121"/>
      <c r="AM7" s="1121"/>
      <c r="AN7" s="1121"/>
      <c r="AO7" s="1121"/>
      <c r="AP7" s="1121">
        <v>2465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16</v>
      </c>
      <c r="R8" s="1073"/>
      <c r="S8" s="1073"/>
      <c r="T8" s="1073"/>
      <c r="U8" s="1073"/>
      <c r="V8" s="1073">
        <v>16</v>
      </c>
      <c r="W8" s="1073"/>
      <c r="X8" s="1073"/>
      <c r="Y8" s="1073"/>
      <c r="Z8" s="1073"/>
      <c r="AA8" s="1073">
        <v>0</v>
      </c>
      <c r="AB8" s="1073"/>
      <c r="AC8" s="1073"/>
      <c r="AD8" s="1073"/>
      <c r="AE8" s="1074"/>
      <c r="AF8" s="1048">
        <v>0</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322</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69</v>
      </c>
      <c r="R28" s="1083"/>
      <c r="S28" s="1083"/>
      <c r="T28" s="1083"/>
      <c r="U28" s="1083"/>
      <c r="V28" s="1083">
        <v>61</v>
      </c>
      <c r="W28" s="1083"/>
      <c r="X28" s="1083"/>
      <c r="Y28" s="1083"/>
      <c r="Z28" s="1083"/>
      <c r="AA28" s="1083">
        <v>8</v>
      </c>
      <c r="AB28" s="1083"/>
      <c r="AC28" s="1083"/>
      <c r="AD28" s="1083"/>
      <c r="AE28" s="1084"/>
      <c r="AF28" s="1085">
        <v>8</v>
      </c>
      <c r="AG28" s="1083"/>
      <c r="AH28" s="1083"/>
      <c r="AI28" s="1083"/>
      <c r="AJ28" s="1086"/>
      <c r="AK28" s="1087">
        <v>9</v>
      </c>
      <c r="AL28" s="1075"/>
      <c r="AM28" s="1075"/>
      <c r="AN28" s="1075"/>
      <c r="AO28" s="1075"/>
      <c r="AP28" s="1075">
        <v>0</v>
      </c>
      <c r="AQ28" s="1075"/>
      <c r="AR28" s="1075"/>
      <c r="AS28" s="1075"/>
      <c r="AT28" s="1075"/>
      <c r="AU28" s="1075">
        <v>0</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72</v>
      </c>
      <c r="R29" s="1073"/>
      <c r="S29" s="1073"/>
      <c r="T29" s="1073"/>
      <c r="U29" s="1073"/>
      <c r="V29" s="1073">
        <v>64</v>
      </c>
      <c r="W29" s="1073"/>
      <c r="X29" s="1073"/>
      <c r="Y29" s="1073"/>
      <c r="Z29" s="1073"/>
      <c r="AA29" s="1073">
        <v>8</v>
      </c>
      <c r="AB29" s="1073"/>
      <c r="AC29" s="1073"/>
      <c r="AD29" s="1073"/>
      <c r="AE29" s="1074"/>
      <c r="AF29" s="1048">
        <v>8</v>
      </c>
      <c r="AG29" s="1049"/>
      <c r="AH29" s="1049"/>
      <c r="AI29" s="1049"/>
      <c r="AJ29" s="1050"/>
      <c r="AK29" s="1009">
        <v>28</v>
      </c>
      <c r="AL29" s="1000"/>
      <c r="AM29" s="1000"/>
      <c r="AN29" s="1000"/>
      <c r="AO29" s="1000"/>
      <c r="AP29" s="1000">
        <v>0</v>
      </c>
      <c r="AQ29" s="1000"/>
      <c r="AR29" s="1000"/>
      <c r="AS29" s="1000"/>
      <c r="AT29" s="1000"/>
      <c r="AU29" s="1000">
        <v>0</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81</v>
      </c>
      <c r="R30" s="1073"/>
      <c r="S30" s="1073"/>
      <c r="T30" s="1073"/>
      <c r="U30" s="1073"/>
      <c r="V30" s="1073">
        <v>72</v>
      </c>
      <c r="W30" s="1073"/>
      <c r="X30" s="1073"/>
      <c r="Y30" s="1073"/>
      <c r="Z30" s="1073"/>
      <c r="AA30" s="1073">
        <v>9</v>
      </c>
      <c r="AB30" s="1073"/>
      <c r="AC30" s="1073"/>
      <c r="AD30" s="1073"/>
      <c r="AE30" s="1074"/>
      <c r="AF30" s="1048">
        <v>9</v>
      </c>
      <c r="AG30" s="1049"/>
      <c r="AH30" s="1049"/>
      <c r="AI30" s="1049"/>
      <c r="AJ30" s="1050"/>
      <c r="AK30" s="1009">
        <v>17</v>
      </c>
      <c r="AL30" s="1000"/>
      <c r="AM30" s="1000"/>
      <c r="AN30" s="1000"/>
      <c r="AO30" s="1000"/>
      <c r="AP30" s="1000">
        <v>0</v>
      </c>
      <c r="AQ30" s="1000"/>
      <c r="AR30" s="1000"/>
      <c r="AS30" s="1000"/>
      <c r="AT30" s="1000"/>
      <c r="AU30" s="1000">
        <v>0</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10</v>
      </c>
      <c r="R31" s="1073"/>
      <c r="S31" s="1073"/>
      <c r="T31" s="1073"/>
      <c r="U31" s="1073"/>
      <c r="V31" s="1073">
        <v>10</v>
      </c>
      <c r="W31" s="1073"/>
      <c r="X31" s="1073"/>
      <c r="Y31" s="1073"/>
      <c r="Z31" s="1073"/>
      <c r="AA31" s="1073">
        <v>0</v>
      </c>
      <c r="AB31" s="1073"/>
      <c r="AC31" s="1073"/>
      <c r="AD31" s="1073"/>
      <c r="AE31" s="1074"/>
      <c r="AF31" s="1048">
        <v>0</v>
      </c>
      <c r="AG31" s="1049"/>
      <c r="AH31" s="1049"/>
      <c r="AI31" s="1049"/>
      <c r="AJ31" s="1050"/>
      <c r="AK31" s="1009">
        <v>5</v>
      </c>
      <c r="AL31" s="1000"/>
      <c r="AM31" s="1000"/>
      <c r="AN31" s="1000"/>
      <c r="AO31" s="1000"/>
      <c r="AP31" s="1000">
        <v>0</v>
      </c>
      <c r="AQ31" s="1000"/>
      <c r="AR31" s="1000"/>
      <c r="AS31" s="1000"/>
      <c r="AT31" s="1000"/>
      <c r="AU31" s="1000">
        <v>0</v>
      </c>
      <c r="AV31" s="1000"/>
      <c r="AW31" s="1000"/>
      <c r="AX31" s="1000"/>
      <c r="AY31" s="1000"/>
      <c r="AZ31" s="1071" t="s">
        <v>537</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63</v>
      </c>
      <c r="R32" s="1073"/>
      <c r="S32" s="1073"/>
      <c r="T32" s="1073"/>
      <c r="U32" s="1073"/>
      <c r="V32" s="1073">
        <v>63</v>
      </c>
      <c r="W32" s="1073"/>
      <c r="X32" s="1073"/>
      <c r="Y32" s="1073"/>
      <c r="Z32" s="1073"/>
      <c r="AA32" s="1073">
        <v>1</v>
      </c>
      <c r="AB32" s="1073"/>
      <c r="AC32" s="1073"/>
      <c r="AD32" s="1073"/>
      <c r="AE32" s="1074"/>
      <c r="AF32" s="1048">
        <v>1</v>
      </c>
      <c r="AG32" s="1049"/>
      <c r="AH32" s="1049"/>
      <c r="AI32" s="1049"/>
      <c r="AJ32" s="1050"/>
      <c r="AK32" s="1009">
        <v>23</v>
      </c>
      <c r="AL32" s="1000"/>
      <c r="AM32" s="1000"/>
      <c r="AN32" s="1000"/>
      <c r="AO32" s="1000"/>
      <c r="AP32" s="1000">
        <v>130</v>
      </c>
      <c r="AQ32" s="1000"/>
      <c r="AR32" s="1000"/>
      <c r="AS32" s="1000"/>
      <c r="AT32" s="1000"/>
      <c r="AU32" s="1000">
        <v>125</v>
      </c>
      <c r="AV32" s="1000"/>
      <c r="AW32" s="1000"/>
      <c r="AX32" s="1000"/>
      <c r="AY32" s="1000"/>
      <c r="AZ32" s="1071" t="s">
        <v>537</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v>
      </c>
      <c r="R33" s="1073"/>
      <c r="S33" s="1073"/>
      <c r="T33" s="1073"/>
      <c r="U33" s="1073"/>
      <c r="V33" s="1073">
        <v>1</v>
      </c>
      <c r="W33" s="1073"/>
      <c r="X33" s="1073"/>
      <c r="Y33" s="1073"/>
      <c r="Z33" s="1073"/>
      <c r="AA33" s="1073">
        <v>0</v>
      </c>
      <c r="AB33" s="1073"/>
      <c r="AC33" s="1073"/>
      <c r="AD33" s="1073"/>
      <c r="AE33" s="1074"/>
      <c r="AF33" s="1048">
        <v>0</v>
      </c>
      <c r="AG33" s="1049"/>
      <c r="AH33" s="1049"/>
      <c r="AI33" s="1049"/>
      <c r="AJ33" s="1050"/>
      <c r="AK33" s="1009">
        <v>0</v>
      </c>
      <c r="AL33" s="1000"/>
      <c r="AM33" s="1000"/>
      <c r="AN33" s="1000"/>
      <c r="AO33" s="1000"/>
      <c r="AP33" s="1000">
        <v>1</v>
      </c>
      <c r="AQ33" s="1000"/>
      <c r="AR33" s="1000"/>
      <c r="AS33" s="1000"/>
      <c r="AT33" s="1000"/>
      <c r="AU33" s="1000">
        <v>0</v>
      </c>
      <c r="AV33" s="1000"/>
      <c r="AW33" s="1000"/>
      <c r="AX33" s="1000"/>
      <c r="AY33" s="1000"/>
      <c r="AZ33" s="1071" t="s">
        <v>537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5242</v>
      </c>
      <c r="R68" s="1011"/>
      <c r="S68" s="1011"/>
      <c r="T68" s="1011"/>
      <c r="U68" s="1011"/>
      <c r="V68" s="1011">
        <v>5217</v>
      </c>
      <c r="W68" s="1011"/>
      <c r="X68" s="1011"/>
      <c r="Y68" s="1011"/>
      <c r="Z68" s="1011"/>
      <c r="AA68" s="1011">
        <v>26</v>
      </c>
      <c r="AB68" s="1011"/>
      <c r="AC68" s="1011"/>
      <c r="AD68" s="1011"/>
      <c r="AE68" s="1011"/>
      <c r="AF68" s="1011">
        <v>26</v>
      </c>
      <c r="AG68" s="1011"/>
      <c r="AH68" s="1011"/>
      <c r="AI68" s="1011"/>
      <c r="AJ68" s="1011"/>
      <c r="AK68" s="1011">
        <v>12</v>
      </c>
      <c r="AL68" s="1011"/>
      <c r="AM68" s="1011"/>
      <c r="AN68" s="1011"/>
      <c r="AO68" s="1011"/>
      <c r="AP68" s="1011" t="s">
        <v>543</v>
      </c>
      <c r="AQ68" s="1011"/>
      <c r="AR68" s="1011"/>
      <c r="AS68" s="1011"/>
      <c r="AT68" s="1011"/>
      <c r="AU68" s="1011" t="s">
        <v>543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126</v>
      </c>
      <c r="R69" s="1000"/>
      <c r="S69" s="1000"/>
      <c r="T69" s="1000"/>
      <c r="U69" s="1000"/>
      <c r="V69" s="1000">
        <v>121</v>
      </c>
      <c r="W69" s="1000"/>
      <c r="X69" s="1000"/>
      <c r="Y69" s="1000"/>
      <c r="Z69" s="1000"/>
      <c r="AA69" s="1000">
        <v>4</v>
      </c>
      <c r="AB69" s="1000"/>
      <c r="AC69" s="1000"/>
      <c r="AD69" s="1000"/>
      <c r="AE69" s="1000"/>
      <c r="AF69" s="1000">
        <v>4</v>
      </c>
      <c r="AG69" s="1000"/>
      <c r="AH69" s="1000"/>
      <c r="AI69" s="1000"/>
      <c r="AJ69" s="1000"/>
      <c r="AK69" s="1000">
        <v>19</v>
      </c>
      <c r="AL69" s="1000"/>
      <c r="AM69" s="1000"/>
      <c r="AN69" s="1000"/>
      <c r="AO69" s="1000"/>
      <c r="AP69" s="1000" t="s">
        <v>543</v>
      </c>
      <c r="AQ69" s="1000"/>
      <c r="AR69" s="1000"/>
      <c r="AS69" s="1000"/>
      <c r="AT69" s="1000"/>
      <c r="AU69" s="1000" t="s">
        <v>543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540</v>
      </c>
      <c r="C70" s="1004"/>
      <c r="D70" s="1004"/>
      <c r="E70" s="1004"/>
      <c r="F70" s="1004"/>
      <c r="G70" s="1004"/>
      <c r="H70" s="1004"/>
      <c r="I70" s="1004"/>
      <c r="J70" s="1004"/>
      <c r="K70" s="1004"/>
      <c r="L70" s="1004"/>
      <c r="M70" s="1004"/>
      <c r="N70" s="1004"/>
      <c r="O70" s="1004"/>
      <c r="P70" s="1005"/>
      <c r="Q70" s="1006">
        <v>203</v>
      </c>
      <c r="R70" s="1000"/>
      <c r="S70" s="1000"/>
      <c r="T70" s="1000"/>
      <c r="U70" s="1000"/>
      <c r="V70" s="1000">
        <v>125</v>
      </c>
      <c r="W70" s="1000"/>
      <c r="X70" s="1000"/>
      <c r="Y70" s="1000"/>
      <c r="Z70" s="1000"/>
      <c r="AA70" s="1000">
        <v>78</v>
      </c>
      <c r="AB70" s="1000"/>
      <c r="AC70" s="1000"/>
      <c r="AD70" s="1000"/>
      <c r="AE70" s="1000"/>
      <c r="AF70" s="1000">
        <v>78</v>
      </c>
      <c r="AG70" s="1000"/>
      <c r="AH70" s="1000"/>
      <c r="AI70" s="1000"/>
      <c r="AJ70" s="1000"/>
      <c r="AK70" s="1000">
        <v>0</v>
      </c>
      <c r="AL70" s="1000"/>
      <c r="AM70" s="1000"/>
      <c r="AN70" s="1000"/>
      <c r="AO70" s="1000"/>
      <c r="AP70" s="1000" t="s">
        <v>543</v>
      </c>
      <c r="AQ70" s="1000"/>
      <c r="AR70" s="1000"/>
      <c r="AS70" s="1000"/>
      <c r="AT70" s="1000"/>
      <c r="AU70" s="1000" t="s">
        <v>543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541</v>
      </c>
      <c r="C71" s="1004"/>
      <c r="D71" s="1004"/>
      <c r="E71" s="1004"/>
      <c r="F71" s="1004"/>
      <c r="G71" s="1004"/>
      <c r="H71" s="1004"/>
      <c r="I71" s="1004"/>
      <c r="J71" s="1004"/>
      <c r="K71" s="1004"/>
      <c r="L71" s="1004"/>
      <c r="M71" s="1004"/>
      <c r="N71" s="1004"/>
      <c r="O71" s="1004"/>
      <c r="P71" s="1005"/>
      <c r="Q71" s="1006">
        <v>14094</v>
      </c>
      <c r="R71" s="1000"/>
      <c r="S71" s="1000"/>
      <c r="T71" s="1000"/>
      <c r="U71" s="1000"/>
      <c r="V71" s="1000">
        <v>13724</v>
      </c>
      <c r="W71" s="1000"/>
      <c r="X71" s="1000"/>
      <c r="Y71" s="1000"/>
      <c r="Z71" s="1000"/>
      <c r="AA71" s="1000">
        <v>370</v>
      </c>
      <c r="AB71" s="1000"/>
      <c r="AC71" s="1000"/>
      <c r="AD71" s="1000"/>
      <c r="AE71" s="1000"/>
      <c r="AF71" s="1000">
        <v>370</v>
      </c>
      <c r="AG71" s="1000"/>
      <c r="AH71" s="1000"/>
      <c r="AI71" s="1000"/>
      <c r="AJ71" s="1000"/>
      <c r="AK71" s="1000">
        <v>40</v>
      </c>
      <c r="AL71" s="1000"/>
      <c r="AM71" s="1000"/>
      <c r="AN71" s="1000"/>
      <c r="AO71" s="1000"/>
      <c r="AP71" s="1000">
        <v>3979</v>
      </c>
      <c r="AQ71" s="1000"/>
      <c r="AR71" s="1000"/>
      <c r="AS71" s="1000"/>
      <c r="AT71" s="1000"/>
      <c r="AU71" s="1000">
        <v>69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542</v>
      </c>
      <c r="C72" s="1004"/>
      <c r="D72" s="1004"/>
      <c r="E72" s="1004"/>
      <c r="F72" s="1004"/>
      <c r="G72" s="1004"/>
      <c r="H72" s="1004"/>
      <c r="I72" s="1004"/>
      <c r="J72" s="1004"/>
      <c r="K72" s="1004"/>
      <c r="L72" s="1004"/>
      <c r="M72" s="1004"/>
      <c r="N72" s="1004"/>
      <c r="O72" s="1004"/>
      <c r="P72" s="1005"/>
      <c r="Q72" s="1006">
        <v>7435</v>
      </c>
      <c r="R72" s="1000"/>
      <c r="S72" s="1000"/>
      <c r="T72" s="1000"/>
      <c r="U72" s="1000"/>
      <c r="V72" s="1000">
        <v>8203</v>
      </c>
      <c r="W72" s="1000"/>
      <c r="X72" s="1000"/>
      <c r="Y72" s="1000"/>
      <c r="Z72" s="1000"/>
      <c r="AA72" s="1000">
        <v>-768</v>
      </c>
      <c r="AB72" s="1000"/>
      <c r="AC72" s="1000"/>
      <c r="AD72" s="1000"/>
      <c r="AE72" s="1000"/>
      <c r="AF72" s="1000">
        <v>2199</v>
      </c>
      <c r="AG72" s="1000"/>
      <c r="AH72" s="1000"/>
      <c r="AI72" s="1000"/>
      <c r="AJ72" s="1000"/>
      <c r="AK72" s="1000">
        <v>249</v>
      </c>
      <c r="AL72" s="1000"/>
      <c r="AM72" s="1000"/>
      <c r="AN72" s="1000"/>
      <c r="AO72" s="1000"/>
      <c r="AP72" s="1000">
        <v>6761</v>
      </c>
      <c r="AQ72" s="1000"/>
      <c r="AR72" s="1000"/>
      <c r="AS72" s="1000"/>
      <c r="AT72" s="1000"/>
      <c r="AU72" s="1000">
        <v>144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289</v>
      </c>
      <c r="AG109" s="923"/>
      <c r="AH109" s="923"/>
      <c r="AI109" s="923"/>
      <c r="AJ109" s="924"/>
      <c r="AK109" s="925" t="s">
        <v>288</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289</v>
      </c>
      <c r="BW109" s="923"/>
      <c r="BX109" s="923"/>
      <c r="BY109" s="923"/>
      <c r="BZ109" s="924"/>
      <c r="CA109" s="925" t="s">
        <v>288</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289</v>
      </c>
      <c r="DM109" s="923"/>
      <c r="DN109" s="923"/>
      <c r="DO109" s="923"/>
      <c r="DP109" s="924"/>
      <c r="DQ109" s="925" t="s">
        <v>288</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345647</v>
      </c>
      <c r="AB110" s="916"/>
      <c r="AC110" s="916"/>
      <c r="AD110" s="916"/>
      <c r="AE110" s="917"/>
      <c r="AF110" s="918">
        <v>325260</v>
      </c>
      <c r="AG110" s="916"/>
      <c r="AH110" s="916"/>
      <c r="AI110" s="916"/>
      <c r="AJ110" s="917"/>
      <c r="AK110" s="918">
        <v>277297</v>
      </c>
      <c r="AL110" s="916"/>
      <c r="AM110" s="916"/>
      <c r="AN110" s="916"/>
      <c r="AO110" s="917"/>
      <c r="AP110" s="919">
        <v>40.9</v>
      </c>
      <c r="AQ110" s="920"/>
      <c r="AR110" s="920"/>
      <c r="AS110" s="920"/>
      <c r="AT110" s="921"/>
      <c r="AU110" s="955" t="s">
        <v>60</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2379374</v>
      </c>
      <c r="BR110" s="863"/>
      <c r="BS110" s="863"/>
      <c r="BT110" s="863"/>
      <c r="BU110" s="863"/>
      <c r="BV110" s="863">
        <v>2528783</v>
      </c>
      <c r="BW110" s="863"/>
      <c r="BX110" s="863"/>
      <c r="BY110" s="863"/>
      <c r="BZ110" s="863"/>
      <c r="CA110" s="863">
        <v>2464962</v>
      </c>
      <c r="CB110" s="863"/>
      <c r="CC110" s="863"/>
      <c r="CD110" s="863"/>
      <c r="CE110" s="863"/>
      <c r="CF110" s="887">
        <v>363.2</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411</v>
      </c>
      <c r="AB111" s="944"/>
      <c r="AC111" s="944"/>
      <c r="AD111" s="944"/>
      <c r="AE111" s="945"/>
      <c r="AF111" s="946" t="s">
        <v>411</v>
      </c>
      <c r="AG111" s="944"/>
      <c r="AH111" s="944"/>
      <c r="AI111" s="944"/>
      <c r="AJ111" s="945"/>
      <c r="AK111" s="946" t="s">
        <v>411</v>
      </c>
      <c r="AL111" s="944"/>
      <c r="AM111" s="944"/>
      <c r="AN111" s="944"/>
      <c r="AO111" s="945"/>
      <c r="AP111" s="947" t="s">
        <v>411</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v>47804</v>
      </c>
      <c r="BW111" s="835"/>
      <c r="BX111" s="835"/>
      <c r="BY111" s="835"/>
      <c r="BZ111" s="835"/>
      <c r="CA111" s="835">
        <v>27572</v>
      </c>
      <c r="CB111" s="835"/>
      <c r="CC111" s="835"/>
      <c r="CD111" s="835"/>
      <c r="CE111" s="835"/>
      <c r="CF111" s="896">
        <v>4.0999999999999996</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172722</v>
      </c>
      <c r="BR112" s="835"/>
      <c r="BS112" s="835"/>
      <c r="BT112" s="835"/>
      <c r="BU112" s="835"/>
      <c r="BV112" s="835">
        <v>149479</v>
      </c>
      <c r="BW112" s="835"/>
      <c r="BX112" s="835"/>
      <c r="BY112" s="835"/>
      <c r="BZ112" s="835"/>
      <c r="CA112" s="835">
        <v>125122</v>
      </c>
      <c r="CB112" s="835"/>
      <c r="CC112" s="835"/>
      <c r="CD112" s="835"/>
      <c r="CE112" s="835"/>
      <c r="CF112" s="896">
        <v>18.399999999999999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20248</v>
      </c>
      <c r="AB113" s="944"/>
      <c r="AC113" s="944"/>
      <c r="AD113" s="944"/>
      <c r="AE113" s="945"/>
      <c r="AF113" s="946">
        <v>24280</v>
      </c>
      <c r="AG113" s="944"/>
      <c r="AH113" s="944"/>
      <c r="AI113" s="944"/>
      <c r="AJ113" s="945"/>
      <c r="AK113" s="946">
        <v>24142</v>
      </c>
      <c r="AL113" s="944"/>
      <c r="AM113" s="944"/>
      <c r="AN113" s="944"/>
      <c r="AO113" s="945"/>
      <c r="AP113" s="947">
        <v>3.6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39047</v>
      </c>
      <c r="BR113" s="835"/>
      <c r="BS113" s="835"/>
      <c r="BT113" s="835"/>
      <c r="BU113" s="835"/>
      <c r="BV113" s="835">
        <v>120444</v>
      </c>
      <c r="BW113" s="835"/>
      <c r="BX113" s="835"/>
      <c r="BY113" s="835"/>
      <c r="BZ113" s="835"/>
      <c r="CA113" s="835">
        <v>212692</v>
      </c>
      <c r="CB113" s="835"/>
      <c r="CC113" s="835"/>
      <c r="CD113" s="835"/>
      <c r="CE113" s="835"/>
      <c r="CF113" s="896">
        <v>31.3</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v>565</v>
      </c>
      <c r="AL114" s="798"/>
      <c r="AM114" s="798"/>
      <c r="AN114" s="798"/>
      <c r="AO114" s="799"/>
      <c r="AP114" s="845">
        <v>0.1</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316831</v>
      </c>
      <c r="BR114" s="835"/>
      <c r="BS114" s="835"/>
      <c r="BT114" s="835"/>
      <c r="BU114" s="835"/>
      <c r="BV114" s="835">
        <v>312821</v>
      </c>
      <c r="BW114" s="835"/>
      <c r="BX114" s="835"/>
      <c r="BY114" s="835"/>
      <c r="BZ114" s="835"/>
      <c r="CA114" s="835">
        <v>282924</v>
      </c>
      <c r="CB114" s="835"/>
      <c r="CC114" s="835"/>
      <c r="CD114" s="835"/>
      <c r="CE114" s="835"/>
      <c r="CF114" s="896">
        <v>41.7</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365895</v>
      </c>
      <c r="AB117" s="930"/>
      <c r="AC117" s="930"/>
      <c r="AD117" s="930"/>
      <c r="AE117" s="931"/>
      <c r="AF117" s="932">
        <v>349540</v>
      </c>
      <c r="AG117" s="930"/>
      <c r="AH117" s="930"/>
      <c r="AI117" s="930"/>
      <c r="AJ117" s="931"/>
      <c r="AK117" s="932">
        <v>302004</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289</v>
      </c>
      <c r="AG118" s="923"/>
      <c r="AH118" s="923"/>
      <c r="AI118" s="923"/>
      <c r="AJ118" s="924"/>
      <c r="AK118" s="925" t="s">
        <v>288</v>
      </c>
      <c r="AL118" s="923"/>
      <c r="AM118" s="923"/>
      <c r="AN118" s="923"/>
      <c r="AO118" s="924"/>
      <c r="AP118" s="926" t="s">
        <v>404</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435</v>
      </c>
      <c r="BP119" s="899"/>
      <c r="BQ119" s="903">
        <v>2907974</v>
      </c>
      <c r="BR119" s="866"/>
      <c r="BS119" s="866"/>
      <c r="BT119" s="866"/>
      <c r="BU119" s="866"/>
      <c r="BV119" s="866">
        <v>3159331</v>
      </c>
      <c r="BW119" s="866"/>
      <c r="BX119" s="866"/>
      <c r="BY119" s="866"/>
      <c r="BZ119" s="866"/>
      <c r="CA119" s="866">
        <v>3113272</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v>47804</v>
      </c>
      <c r="DM119" s="781"/>
      <c r="DN119" s="781"/>
      <c r="DO119" s="781"/>
      <c r="DP119" s="782"/>
      <c r="DQ119" s="783">
        <v>27572</v>
      </c>
      <c r="DR119" s="781"/>
      <c r="DS119" s="781"/>
      <c r="DT119" s="781"/>
      <c r="DU119" s="782"/>
      <c r="DV119" s="869">
        <v>4.0999999999999996</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836489</v>
      </c>
      <c r="BR120" s="863"/>
      <c r="BS120" s="863"/>
      <c r="BT120" s="863"/>
      <c r="BU120" s="863"/>
      <c r="BV120" s="863">
        <v>836623</v>
      </c>
      <c r="BW120" s="863"/>
      <c r="BX120" s="863"/>
      <c r="BY120" s="863"/>
      <c r="BZ120" s="863"/>
      <c r="CA120" s="863">
        <v>836633</v>
      </c>
      <c r="CB120" s="863"/>
      <c r="CC120" s="863"/>
      <c r="CD120" s="863"/>
      <c r="CE120" s="863"/>
      <c r="CF120" s="887">
        <v>123.3</v>
      </c>
      <c r="CG120" s="888"/>
      <c r="CH120" s="888"/>
      <c r="CI120" s="888"/>
      <c r="CJ120" s="888"/>
      <c r="CK120" s="889" t="s">
        <v>439</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169636</v>
      </c>
      <c r="DH120" s="863"/>
      <c r="DI120" s="863"/>
      <c r="DJ120" s="863"/>
      <c r="DK120" s="863"/>
      <c r="DL120" s="863">
        <v>147640</v>
      </c>
      <c r="DM120" s="863"/>
      <c r="DN120" s="863"/>
      <c r="DO120" s="863"/>
      <c r="DP120" s="863"/>
      <c r="DQ120" s="863">
        <v>124721</v>
      </c>
      <c r="DR120" s="863"/>
      <c r="DS120" s="863"/>
      <c r="DT120" s="863"/>
      <c r="DU120" s="863"/>
      <c r="DV120" s="864">
        <v>18.399999999999999</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33947</v>
      </c>
      <c r="BR121" s="835"/>
      <c r="BS121" s="835"/>
      <c r="BT121" s="835"/>
      <c r="BU121" s="835"/>
      <c r="BV121" s="835">
        <v>30195</v>
      </c>
      <c r="BW121" s="835"/>
      <c r="BX121" s="835"/>
      <c r="BY121" s="835"/>
      <c r="BZ121" s="835"/>
      <c r="CA121" s="835">
        <v>28067</v>
      </c>
      <c r="CB121" s="835"/>
      <c r="CC121" s="835"/>
      <c r="CD121" s="835"/>
      <c r="CE121" s="835"/>
      <c r="CF121" s="896">
        <v>4.0999999999999996</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2008</v>
      </c>
      <c r="DH121" s="835"/>
      <c r="DI121" s="835"/>
      <c r="DJ121" s="835"/>
      <c r="DK121" s="835"/>
      <c r="DL121" s="835">
        <v>1066</v>
      </c>
      <c r="DM121" s="835"/>
      <c r="DN121" s="835"/>
      <c r="DO121" s="835"/>
      <c r="DP121" s="835"/>
      <c r="DQ121" s="835">
        <v>401</v>
      </c>
      <c r="DR121" s="835"/>
      <c r="DS121" s="835"/>
      <c r="DT121" s="835"/>
      <c r="DU121" s="835"/>
      <c r="DV121" s="812">
        <v>0.1</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1930829</v>
      </c>
      <c r="BR122" s="866"/>
      <c r="BS122" s="866"/>
      <c r="BT122" s="866"/>
      <c r="BU122" s="866"/>
      <c r="BV122" s="866">
        <v>2062356</v>
      </c>
      <c r="BW122" s="866"/>
      <c r="BX122" s="866"/>
      <c r="BY122" s="866"/>
      <c r="BZ122" s="866"/>
      <c r="CA122" s="866">
        <v>2075719</v>
      </c>
      <c r="CB122" s="866"/>
      <c r="CC122" s="866"/>
      <c r="CD122" s="866"/>
      <c r="CE122" s="866"/>
      <c r="CF122" s="867">
        <v>305.8</v>
      </c>
      <c r="CG122" s="868"/>
      <c r="CH122" s="868"/>
      <c r="CI122" s="868"/>
      <c r="CJ122" s="868"/>
      <c r="CK122" s="890"/>
      <c r="CL122" s="876"/>
      <c r="CM122" s="876"/>
      <c r="CN122" s="876"/>
      <c r="CO122" s="877"/>
      <c r="CP122" s="856" t="s">
        <v>443</v>
      </c>
      <c r="CQ122" s="857"/>
      <c r="CR122" s="857"/>
      <c r="CS122" s="857"/>
      <c r="CT122" s="857"/>
      <c r="CU122" s="857"/>
      <c r="CV122" s="857"/>
      <c r="CW122" s="857"/>
      <c r="CX122" s="857"/>
      <c r="CY122" s="857"/>
      <c r="CZ122" s="857"/>
      <c r="DA122" s="857"/>
      <c r="DB122" s="857"/>
      <c r="DC122" s="857"/>
      <c r="DD122" s="857"/>
      <c r="DE122" s="857"/>
      <c r="DF122" s="858"/>
      <c r="DG122" s="834">
        <v>1078</v>
      </c>
      <c r="DH122" s="835"/>
      <c r="DI122" s="835"/>
      <c r="DJ122" s="835"/>
      <c r="DK122" s="835"/>
      <c r="DL122" s="835">
        <v>773</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444</v>
      </c>
      <c r="BP123" s="899"/>
      <c r="BQ123" s="853">
        <v>2801265</v>
      </c>
      <c r="BR123" s="854"/>
      <c r="BS123" s="854"/>
      <c r="BT123" s="854"/>
      <c r="BU123" s="854"/>
      <c r="BV123" s="854">
        <v>2929174</v>
      </c>
      <c r="BW123" s="854"/>
      <c r="BX123" s="854"/>
      <c r="BY123" s="854"/>
      <c r="BZ123" s="854"/>
      <c r="CA123" s="854">
        <v>2940419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15.4</v>
      </c>
      <c r="BR124" s="852"/>
      <c r="BS124" s="852"/>
      <c r="BT124" s="852"/>
      <c r="BU124" s="852"/>
      <c r="BV124" s="852">
        <v>30.9</v>
      </c>
      <c r="BW124" s="852"/>
      <c r="BX124" s="852"/>
      <c r="BY124" s="852"/>
      <c r="BZ124" s="852"/>
      <c r="CA124" s="852">
        <v>25.4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11316</v>
      </c>
      <c r="AB128" s="819"/>
      <c r="AC128" s="819"/>
      <c r="AD128" s="819"/>
      <c r="AE128" s="820"/>
      <c r="AF128" s="821">
        <v>10454</v>
      </c>
      <c r="AG128" s="819"/>
      <c r="AH128" s="819"/>
      <c r="AI128" s="819"/>
      <c r="AJ128" s="820"/>
      <c r="AK128" s="821">
        <v>8936</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968997</v>
      </c>
      <c r="AB129" s="798"/>
      <c r="AC129" s="798"/>
      <c r="AD129" s="798"/>
      <c r="AE129" s="799"/>
      <c r="AF129" s="800">
        <v>1011554</v>
      </c>
      <c r="AG129" s="798"/>
      <c r="AH129" s="798"/>
      <c r="AI129" s="798"/>
      <c r="AJ129" s="799"/>
      <c r="AK129" s="800">
        <v>916048</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279851</v>
      </c>
      <c r="AB130" s="798"/>
      <c r="AC130" s="798"/>
      <c r="AD130" s="798"/>
      <c r="AE130" s="799"/>
      <c r="AF130" s="800">
        <v>269088</v>
      </c>
      <c r="AG130" s="798"/>
      <c r="AH130" s="798"/>
      <c r="AI130" s="798"/>
      <c r="AJ130" s="799"/>
      <c r="AK130" s="800">
        <v>237358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689146</v>
      </c>
      <c r="AB131" s="781"/>
      <c r="AC131" s="781"/>
      <c r="AD131" s="781"/>
      <c r="AE131" s="782"/>
      <c r="AF131" s="783">
        <v>742466</v>
      </c>
      <c r="AG131" s="781"/>
      <c r="AH131" s="781"/>
      <c r="AI131" s="781"/>
      <c r="AJ131" s="782"/>
      <c r="AK131" s="783">
        <v>678690</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25.4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10.8435658</v>
      </c>
      <c r="AB132" s="761"/>
      <c r="AC132" s="761"/>
      <c r="AD132" s="761"/>
      <c r="AE132" s="762"/>
      <c r="AF132" s="763">
        <v>9.4277717770000002</v>
      </c>
      <c r="AG132" s="761"/>
      <c r="AH132" s="761"/>
      <c r="AI132" s="761"/>
      <c r="AJ132" s="762"/>
      <c r="AK132" s="763">
        <v>8.2084604159999994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10</v>
      </c>
      <c r="AB133" s="740"/>
      <c r="AC133" s="740"/>
      <c r="AD133" s="740"/>
      <c r="AE133" s="741"/>
      <c r="AF133" s="739">
        <v>10</v>
      </c>
      <c r="AG133" s="740"/>
      <c r="AH133" s="740"/>
      <c r="AI133" s="740"/>
      <c r="AJ133" s="741"/>
      <c r="AK133" s="739">
        <v>9.4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19685039370078741"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249680</v>
      </c>
      <c r="L9" s="266">
        <v>579304</v>
      </c>
      <c r="M9" s="267">
        <v>214828</v>
      </c>
      <c r="N9" s="268">
        <v>169.7</v>
      </c>
    </row>
    <row r="10" spans="1:16" x14ac:dyDescent="0.15">
      <c r="A10" s="250"/>
      <c r="B10" s="246"/>
      <c r="C10" s="246"/>
      <c r="D10" s="246"/>
      <c r="E10" s="246"/>
      <c r="F10" s="246"/>
      <c r="G10" s="1166" t="s">
        <v>478</v>
      </c>
      <c r="H10" s="1167"/>
      <c r="I10" s="1167"/>
      <c r="J10" s="1168"/>
      <c r="K10" s="269">
        <v>40881</v>
      </c>
      <c r="L10" s="270">
        <v>94852</v>
      </c>
      <c r="M10" s="271">
        <v>28178</v>
      </c>
      <c r="N10" s="272">
        <v>236.6</v>
      </c>
    </row>
    <row r="11" spans="1:16" ht="13.5" customHeight="1" x14ac:dyDescent="0.15">
      <c r="A11" s="250"/>
      <c r="B11" s="246"/>
      <c r="C11" s="246"/>
      <c r="D11" s="246"/>
      <c r="E11" s="246"/>
      <c r="F11" s="246"/>
      <c r="G11" s="1166" t="s">
        <v>479</v>
      </c>
      <c r="H11" s="1167"/>
      <c r="I11" s="1167"/>
      <c r="J11" s="1168"/>
      <c r="K11" s="269">
        <v>22120</v>
      </c>
      <c r="L11" s="270">
        <v>51323</v>
      </c>
      <c r="M11" s="271">
        <v>24639</v>
      </c>
      <c r="N11" s="272">
        <v>108.3</v>
      </c>
    </row>
    <row r="12" spans="1:16" ht="13.5" customHeight="1" x14ac:dyDescent="0.15">
      <c r="A12" s="250"/>
      <c r="B12" s="246"/>
      <c r="C12" s="246"/>
      <c r="D12" s="246"/>
      <c r="E12" s="246"/>
      <c r="F12" s="246"/>
      <c r="G12" s="1166" t="s">
        <v>480</v>
      </c>
      <c r="H12" s="1167"/>
      <c r="I12" s="1167"/>
      <c r="J12" s="1168"/>
      <c r="K12" s="269" t="s">
        <v>481</v>
      </c>
      <c r="L12" s="270" t="s">
        <v>481</v>
      </c>
      <c r="M12" s="271">
        <v>3805</v>
      </c>
      <c r="N12" s="272" t="s">
        <v>481</v>
      </c>
    </row>
    <row r="13" spans="1:16" ht="13.5" customHeight="1" x14ac:dyDescent="0.15">
      <c r="A13" s="250"/>
      <c r="B13" s="246"/>
      <c r="C13" s="246"/>
      <c r="D13" s="246"/>
      <c r="E13" s="246"/>
      <c r="F13" s="246"/>
      <c r="G13" s="1166" t="s">
        <v>482</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483</v>
      </c>
      <c r="H14" s="1167"/>
      <c r="I14" s="1167"/>
      <c r="J14" s="1168"/>
      <c r="K14" s="269">
        <v>195</v>
      </c>
      <c r="L14" s="270">
        <v>452</v>
      </c>
      <c r="M14" s="271">
        <v>8783</v>
      </c>
      <c r="N14" s="272">
        <v>-94.9</v>
      </c>
    </row>
    <row r="15" spans="1:16" ht="13.5" customHeight="1" x14ac:dyDescent="0.15">
      <c r="A15" s="250"/>
      <c r="B15" s="246"/>
      <c r="C15" s="246"/>
      <c r="D15" s="246"/>
      <c r="E15" s="246"/>
      <c r="F15" s="246"/>
      <c r="G15" s="1166" t="s">
        <v>484</v>
      </c>
      <c r="H15" s="1167"/>
      <c r="I15" s="1167"/>
      <c r="J15" s="1168"/>
      <c r="K15" s="269" t="s">
        <v>481</v>
      </c>
      <c r="L15" s="270" t="s">
        <v>481</v>
      </c>
      <c r="M15" s="271">
        <v>4830</v>
      </c>
      <c r="N15" s="272" t="s">
        <v>481</v>
      </c>
    </row>
    <row r="16" spans="1:16" x14ac:dyDescent="0.15">
      <c r="A16" s="250"/>
      <c r="B16" s="246"/>
      <c r="C16" s="246"/>
      <c r="D16" s="246"/>
      <c r="E16" s="246"/>
      <c r="F16" s="246"/>
      <c r="G16" s="1169" t="s">
        <v>485</v>
      </c>
      <c r="H16" s="1170"/>
      <c r="I16" s="1170"/>
      <c r="J16" s="1171"/>
      <c r="K16" s="270">
        <v>-26412</v>
      </c>
      <c r="L16" s="270">
        <v>-61281</v>
      </c>
      <c r="M16" s="271">
        <v>-21703</v>
      </c>
      <c r="N16" s="272">
        <v>182.4</v>
      </c>
    </row>
    <row r="17" spans="1:16" x14ac:dyDescent="0.15">
      <c r="A17" s="250"/>
      <c r="B17" s="246"/>
      <c r="C17" s="246"/>
      <c r="D17" s="246"/>
      <c r="E17" s="246"/>
      <c r="F17" s="246"/>
      <c r="G17" s="1169" t="s">
        <v>172</v>
      </c>
      <c r="H17" s="1170"/>
      <c r="I17" s="1170"/>
      <c r="J17" s="1171"/>
      <c r="K17" s="270">
        <v>286464</v>
      </c>
      <c r="L17" s="270">
        <v>664650</v>
      </c>
      <c r="M17" s="271">
        <v>263360</v>
      </c>
      <c r="N17" s="272">
        <v>152.4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69.61</v>
      </c>
      <c r="L21" s="283">
        <v>24.72</v>
      </c>
      <c r="M21" s="284">
        <v>44.89</v>
      </c>
      <c r="N21" s="251"/>
      <c r="O21" s="285"/>
      <c r="P21" s="281"/>
    </row>
    <row r="22" spans="1:16" s="286" customFormat="1" x14ac:dyDescent="0.15">
      <c r="A22" s="281"/>
      <c r="B22" s="251"/>
      <c r="C22" s="251"/>
      <c r="D22" s="251"/>
      <c r="E22" s="251"/>
      <c r="F22" s="251"/>
      <c r="G22" s="1163" t="s">
        <v>491</v>
      </c>
      <c r="H22" s="1164"/>
      <c r="I22" s="1164"/>
      <c r="J22" s="1165"/>
      <c r="K22" s="287">
        <v>91.8</v>
      </c>
      <c r="L22" s="288">
        <v>94.2</v>
      </c>
      <c r="M22" s="289">
        <v>-2.4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277297</v>
      </c>
      <c r="L32" s="296">
        <v>643381</v>
      </c>
      <c r="M32" s="297">
        <v>146462</v>
      </c>
      <c r="N32" s="298">
        <v>339.3</v>
      </c>
    </row>
    <row r="33" spans="1:16" ht="13.5" customHeight="1" x14ac:dyDescent="0.15">
      <c r="A33" s="250"/>
      <c r="B33" s="246"/>
      <c r="C33" s="246"/>
      <c r="D33" s="246"/>
      <c r="E33" s="246"/>
      <c r="F33" s="246"/>
      <c r="G33" s="1154" t="s">
        <v>496</v>
      </c>
      <c r="H33" s="1155"/>
      <c r="I33" s="1155"/>
      <c r="J33" s="1156"/>
      <c r="K33" s="296" t="s">
        <v>481</v>
      </c>
      <c r="L33" s="296" t="s">
        <v>481</v>
      </c>
      <c r="M33" s="297">
        <v>66</v>
      </c>
      <c r="N33" s="298" t="s">
        <v>481</v>
      </c>
    </row>
    <row r="34" spans="1:16" ht="27" customHeight="1" x14ac:dyDescent="0.15">
      <c r="A34" s="250"/>
      <c r="B34" s="246"/>
      <c r="C34" s="246"/>
      <c r="D34" s="246"/>
      <c r="E34" s="246"/>
      <c r="F34" s="246"/>
      <c r="G34" s="1154" t="s">
        <v>497</v>
      </c>
      <c r="H34" s="1155"/>
      <c r="I34" s="1155"/>
      <c r="J34" s="1156"/>
      <c r="K34" s="296" t="s">
        <v>481</v>
      </c>
      <c r="L34" s="296" t="s">
        <v>481</v>
      </c>
      <c r="M34" s="297">
        <v>56</v>
      </c>
      <c r="N34" s="298" t="s">
        <v>481</v>
      </c>
    </row>
    <row r="35" spans="1:16" ht="27" customHeight="1" x14ac:dyDescent="0.15">
      <c r="A35" s="250"/>
      <c r="B35" s="246"/>
      <c r="C35" s="246"/>
      <c r="D35" s="246"/>
      <c r="E35" s="246"/>
      <c r="F35" s="246"/>
      <c r="G35" s="1154" t="s">
        <v>498</v>
      </c>
      <c r="H35" s="1155"/>
      <c r="I35" s="1155"/>
      <c r="J35" s="1156"/>
      <c r="K35" s="296">
        <v>24142</v>
      </c>
      <c r="L35" s="296">
        <v>56014</v>
      </c>
      <c r="M35" s="297">
        <v>28990</v>
      </c>
      <c r="N35" s="298">
        <v>93.2</v>
      </c>
    </row>
    <row r="36" spans="1:16" ht="27" customHeight="1" x14ac:dyDescent="0.15">
      <c r="A36" s="250"/>
      <c r="B36" s="246"/>
      <c r="C36" s="246"/>
      <c r="D36" s="246"/>
      <c r="E36" s="246"/>
      <c r="F36" s="246"/>
      <c r="G36" s="1154" t="s">
        <v>499</v>
      </c>
      <c r="H36" s="1155"/>
      <c r="I36" s="1155"/>
      <c r="J36" s="1156"/>
      <c r="K36" s="296">
        <v>565</v>
      </c>
      <c r="L36" s="296">
        <v>1311</v>
      </c>
      <c r="M36" s="297">
        <v>3973</v>
      </c>
      <c r="N36" s="298">
        <v>-67</v>
      </c>
    </row>
    <row r="37" spans="1:16" ht="13.5" customHeight="1" x14ac:dyDescent="0.15">
      <c r="A37" s="250"/>
      <c r="B37" s="246"/>
      <c r="C37" s="246"/>
      <c r="D37" s="246"/>
      <c r="E37" s="246"/>
      <c r="F37" s="246"/>
      <c r="G37" s="1154" t="s">
        <v>500</v>
      </c>
      <c r="H37" s="1155"/>
      <c r="I37" s="1155"/>
      <c r="J37" s="1156"/>
      <c r="K37" s="296" t="s">
        <v>481</v>
      </c>
      <c r="L37" s="296" t="s">
        <v>481</v>
      </c>
      <c r="M37" s="297">
        <v>2172</v>
      </c>
      <c r="N37" s="298" t="s">
        <v>481</v>
      </c>
    </row>
    <row r="38" spans="1:16" ht="27" customHeight="1" x14ac:dyDescent="0.15">
      <c r="A38" s="250"/>
      <c r="B38" s="246"/>
      <c r="C38" s="246"/>
      <c r="D38" s="246"/>
      <c r="E38" s="246"/>
      <c r="F38" s="246"/>
      <c r="G38" s="1157" t="s">
        <v>501</v>
      </c>
      <c r="H38" s="1158"/>
      <c r="I38" s="1158"/>
      <c r="J38" s="1159"/>
      <c r="K38" s="299" t="s">
        <v>481</v>
      </c>
      <c r="L38" s="299" t="s">
        <v>481</v>
      </c>
      <c r="M38" s="300">
        <v>44</v>
      </c>
      <c r="N38" s="301" t="s">
        <v>481</v>
      </c>
      <c r="O38" s="295"/>
    </row>
    <row r="39" spans="1:16" x14ac:dyDescent="0.15">
      <c r="A39" s="250"/>
      <c r="B39" s="246"/>
      <c r="C39" s="246"/>
      <c r="D39" s="246"/>
      <c r="E39" s="246"/>
      <c r="F39" s="246"/>
      <c r="G39" s="1157" t="s">
        <v>502</v>
      </c>
      <c r="H39" s="1158"/>
      <c r="I39" s="1158"/>
      <c r="J39" s="1159"/>
      <c r="K39" s="302">
        <v>-8936</v>
      </c>
      <c r="L39" s="302">
        <v>-20733</v>
      </c>
      <c r="M39" s="303">
        <v>-6849</v>
      </c>
      <c r="N39" s="304">
        <v>202.7</v>
      </c>
      <c r="O39" s="295"/>
    </row>
    <row r="40" spans="1:16" ht="27" customHeight="1" x14ac:dyDescent="0.15">
      <c r="A40" s="250"/>
      <c r="B40" s="246"/>
      <c r="C40" s="246"/>
      <c r="D40" s="246"/>
      <c r="E40" s="246"/>
      <c r="F40" s="246"/>
      <c r="G40" s="1154" t="s">
        <v>503</v>
      </c>
      <c r="H40" s="1155"/>
      <c r="I40" s="1155"/>
      <c r="J40" s="1156"/>
      <c r="K40" s="302">
        <v>-237358</v>
      </c>
      <c r="L40" s="302">
        <v>-550715</v>
      </c>
      <c r="M40" s="303">
        <v>-133024</v>
      </c>
      <c r="N40" s="304">
        <v>314</v>
      </c>
      <c r="O40" s="295"/>
    </row>
    <row r="41" spans="1:16" x14ac:dyDescent="0.15">
      <c r="A41" s="250"/>
      <c r="B41" s="246"/>
      <c r="C41" s="246"/>
      <c r="D41" s="246"/>
      <c r="E41" s="246"/>
      <c r="F41" s="246"/>
      <c r="G41" s="1160" t="s">
        <v>283</v>
      </c>
      <c r="H41" s="1161"/>
      <c r="I41" s="1161"/>
      <c r="J41" s="1162"/>
      <c r="K41" s="296">
        <v>55710</v>
      </c>
      <c r="L41" s="302">
        <v>129258</v>
      </c>
      <c r="M41" s="303">
        <v>41890</v>
      </c>
      <c r="N41" s="304">
        <v>208.6</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340961</v>
      </c>
      <c r="J51" s="322">
        <v>694422</v>
      </c>
      <c r="K51" s="323">
        <v>-40.200000000000003</v>
      </c>
      <c r="L51" s="324">
        <v>228305</v>
      </c>
      <c r="M51" s="325">
        <v>5.6</v>
      </c>
      <c r="N51" s="326">
        <v>-45.8</v>
      </c>
    </row>
    <row r="52" spans="1:14" x14ac:dyDescent="0.15">
      <c r="A52" s="250"/>
      <c r="B52" s="246"/>
      <c r="C52" s="246"/>
      <c r="D52" s="246"/>
      <c r="E52" s="246"/>
      <c r="F52" s="246"/>
      <c r="G52" s="327"/>
      <c r="H52" s="328" t="s">
        <v>514</v>
      </c>
      <c r="I52" s="329">
        <v>111362</v>
      </c>
      <c r="J52" s="330">
        <v>226807</v>
      </c>
      <c r="K52" s="331">
        <v>-75.099999999999994</v>
      </c>
      <c r="L52" s="332">
        <v>86611</v>
      </c>
      <c r="M52" s="333">
        <v>-20.399999999999999</v>
      </c>
      <c r="N52" s="334">
        <v>-54.7</v>
      </c>
    </row>
    <row r="53" spans="1:14" x14ac:dyDescent="0.15">
      <c r="A53" s="250"/>
      <c r="B53" s="246"/>
      <c r="C53" s="246"/>
      <c r="D53" s="246"/>
      <c r="E53" s="246"/>
      <c r="F53" s="246"/>
      <c r="G53" s="312" t="s">
        <v>515</v>
      </c>
      <c r="H53" s="313"/>
      <c r="I53" s="321">
        <v>404801</v>
      </c>
      <c r="J53" s="322">
        <v>845096</v>
      </c>
      <c r="K53" s="323">
        <v>21.7</v>
      </c>
      <c r="L53" s="324">
        <v>316331</v>
      </c>
      <c r="M53" s="325">
        <v>38.6</v>
      </c>
      <c r="N53" s="326">
        <v>-16.899999999999999</v>
      </c>
    </row>
    <row r="54" spans="1:14" x14ac:dyDescent="0.15">
      <c r="A54" s="250"/>
      <c r="B54" s="246"/>
      <c r="C54" s="246"/>
      <c r="D54" s="246"/>
      <c r="E54" s="246"/>
      <c r="F54" s="246"/>
      <c r="G54" s="327"/>
      <c r="H54" s="328" t="s">
        <v>514</v>
      </c>
      <c r="I54" s="329">
        <v>206382</v>
      </c>
      <c r="J54" s="330">
        <v>430860</v>
      </c>
      <c r="K54" s="331">
        <v>90</v>
      </c>
      <c r="L54" s="332">
        <v>106387</v>
      </c>
      <c r="M54" s="333">
        <v>22.8</v>
      </c>
      <c r="N54" s="334">
        <v>67.2</v>
      </c>
    </row>
    <row r="55" spans="1:14" x14ac:dyDescent="0.15">
      <c r="A55" s="250"/>
      <c r="B55" s="246"/>
      <c r="C55" s="246"/>
      <c r="D55" s="246"/>
      <c r="E55" s="246"/>
      <c r="F55" s="246"/>
      <c r="G55" s="312" t="s">
        <v>516</v>
      </c>
      <c r="H55" s="313"/>
      <c r="I55" s="321">
        <v>556190</v>
      </c>
      <c r="J55" s="322">
        <v>1151532</v>
      </c>
      <c r="K55" s="323">
        <v>36.299999999999997</v>
      </c>
      <c r="L55" s="324">
        <v>333013</v>
      </c>
      <c r="M55" s="325">
        <v>5.3</v>
      </c>
      <c r="N55" s="326">
        <v>31</v>
      </c>
    </row>
    <row r="56" spans="1:14" x14ac:dyDescent="0.15">
      <c r="A56" s="250"/>
      <c r="B56" s="246"/>
      <c r="C56" s="246"/>
      <c r="D56" s="246"/>
      <c r="E56" s="246"/>
      <c r="F56" s="246"/>
      <c r="G56" s="327"/>
      <c r="H56" s="328" t="s">
        <v>514</v>
      </c>
      <c r="I56" s="329">
        <v>258430</v>
      </c>
      <c r="J56" s="330">
        <v>535052</v>
      </c>
      <c r="K56" s="331">
        <v>24.2</v>
      </c>
      <c r="L56" s="332">
        <v>126732</v>
      </c>
      <c r="M56" s="333">
        <v>19.100000000000001</v>
      </c>
      <c r="N56" s="334">
        <v>5.0999999999999996</v>
      </c>
    </row>
    <row r="57" spans="1:14" x14ac:dyDescent="0.15">
      <c r="A57" s="250"/>
      <c r="B57" s="246"/>
      <c r="C57" s="246"/>
      <c r="D57" s="246"/>
      <c r="E57" s="246"/>
      <c r="F57" s="246"/>
      <c r="G57" s="312" t="s">
        <v>517</v>
      </c>
      <c r="H57" s="313"/>
      <c r="I57" s="321">
        <v>651876</v>
      </c>
      <c r="J57" s="322">
        <v>1448613</v>
      </c>
      <c r="K57" s="323">
        <v>25.8</v>
      </c>
      <c r="L57" s="324">
        <v>280458</v>
      </c>
      <c r="M57" s="325">
        <v>-15.8</v>
      </c>
      <c r="N57" s="326">
        <v>41.6</v>
      </c>
    </row>
    <row r="58" spans="1:14" x14ac:dyDescent="0.15">
      <c r="A58" s="250"/>
      <c r="B58" s="246"/>
      <c r="C58" s="246"/>
      <c r="D58" s="246"/>
      <c r="E58" s="246"/>
      <c r="F58" s="246"/>
      <c r="G58" s="327"/>
      <c r="H58" s="328" t="s">
        <v>514</v>
      </c>
      <c r="I58" s="329">
        <v>66030</v>
      </c>
      <c r="J58" s="330">
        <v>146733</v>
      </c>
      <c r="K58" s="331">
        <v>-72.599999999999994</v>
      </c>
      <c r="L58" s="332">
        <v>127286</v>
      </c>
      <c r="M58" s="333">
        <v>0.4</v>
      </c>
      <c r="N58" s="334">
        <v>-73</v>
      </c>
    </row>
    <row r="59" spans="1:14" x14ac:dyDescent="0.15">
      <c r="A59" s="250"/>
      <c r="B59" s="246"/>
      <c r="C59" s="246"/>
      <c r="D59" s="246"/>
      <c r="E59" s="246"/>
      <c r="F59" s="246"/>
      <c r="G59" s="312" t="s">
        <v>518</v>
      </c>
      <c r="H59" s="313"/>
      <c r="I59" s="321">
        <v>267625</v>
      </c>
      <c r="J59" s="322">
        <v>620940</v>
      </c>
      <c r="K59" s="323">
        <v>-57.1</v>
      </c>
      <c r="L59" s="324">
        <v>310300</v>
      </c>
      <c r="M59" s="325">
        <v>10.6</v>
      </c>
      <c r="N59" s="326">
        <v>-67.7</v>
      </c>
    </row>
    <row r="60" spans="1:14" x14ac:dyDescent="0.15">
      <c r="A60" s="250"/>
      <c r="B60" s="246"/>
      <c r="C60" s="246"/>
      <c r="D60" s="246"/>
      <c r="E60" s="246"/>
      <c r="F60" s="246"/>
      <c r="G60" s="327"/>
      <c r="H60" s="328" t="s">
        <v>514</v>
      </c>
      <c r="I60" s="335">
        <v>21403</v>
      </c>
      <c r="J60" s="330">
        <v>49659</v>
      </c>
      <c r="K60" s="331">
        <v>-66.2</v>
      </c>
      <c r="L60" s="332">
        <v>157576</v>
      </c>
      <c r="M60" s="333">
        <v>23.8</v>
      </c>
      <c r="N60" s="334">
        <v>-90</v>
      </c>
    </row>
    <row r="61" spans="1:14" x14ac:dyDescent="0.15">
      <c r="A61" s="250"/>
      <c r="B61" s="246"/>
      <c r="C61" s="246"/>
      <c r="D61" s="246"/>
      <c r="E61" s="246"/>
      <c r="F61" s="246"/>
      <c r="G61" s="312" t="s">
        <v>519</v>
      </c>
      <c r="H61" s="336"/>
      <c r="I61" s="337">
        <v>444291</v>
      </c>
      <c r="J61" s="338">
        <v>952121</v>
      </c>
      <c r="K61" s="339">
        <v>-2.7</v>
      </c>
      <c r="L61" s="340">
        <v>293681</v>
      </c>
      <c r="M61" s="341">
        <v>8.9</v>
      </c>
      <c r="N61" s="326">
        <v>-11.6</v>
      </c>
    </row>
    <row r="62" spans="1:14" x14ac:dyDescent="0.15">
      <c r="A62" s="250"/>
      <c r="B62" s="246"/>
      <c r="C62" s="246"/>
      <c r="D62" s="246"/>
      <c r="E62" s="246"/>
      <c r="F62" s="246"/>
      <c r="G62" s="327"/>
      <c r="H62" s="328" t="s">
        <v>514</v>
      </c>
      <c r="I62" s="329">
        <v>132721</v>
      </c>
      <c r="J62" s="330">
        <v>277822</v>
      </c>
      <c r="K62" s="331">
        <v>-19.899999999999999</v>
      </c>
      <c r="L62" s="332">
        <v>120918</v>
      </c>
      <c r="M62" s="333">
        <v>9.1</v>
      </c>
      <c r="N62" s="334">
        <v>-29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53.08</v>
      </c>
      <c r="G47" s="12">
        <v>57.97</v>
      </c>
      <c r="H47" s="12">
        <v>69.31</v>
      </c>
      <c r="I47" s="12">
        <v>66.41</v>
      </c>
      <c r="J47" s="13">
        <v>73.33</v>
      </c>
    </row>
    <row r="48" spans="2:10" ht="57.75" customHeight="1" x14ac:dyDescent="0.15">
      <c r="B48" s="14"/>
      <c r="C48" s="1174" t="s">
        <v>4</v>
      </c>
      <c r="D48" s="1174"/>
      <c r="E48" s="1175"/>
      <c r="F48" s="15">
        <v>12.69</v>
      </c>
      <c r="G48" s="16">
        <v>18.100000000000001</v>
      </c>
      <c r="H48" s="16">
        <v>6.84</v>
      </c>
      <c r="I48" s="16">
        <v>24.23</v>
      </c>
      <c r="J48" s="17">
        <v>35.119999999999997</v>
      </c>
    </row>
    <row r="49" spans="2:10" ht="57.75" customHeight="1" thickBot="1" x14ac:dyDescent="0.2">
      <c r="B49" s="18"/>
      <c r="C49" s="1176" t="s">
        <v>5</v>
      </c>
      <c r="D49" s="1176"/>
      <c r="E49" s="1177"/>
      <c r="F49" s="19">
        <v>21.04</v>
      </c>
      <c r="G49" s="20">
        <v>7.07</v>
      </c>
      <c r="H49" s="20" t="s">
        <v>526</v>
      </c>
      <c r="I49" s="20">
        <v>17.690000000000001</v>
      </c>
      <c r="J49" s="21">
        <v>8.36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2018-03-01T07:34:54Z</cp:lastPrinted>
  <dcterms:created xsi:type="dcterms:W3CDTF">2018-01-24T05:44:18Z</dcterms:created>
  <dcterms:modified xsi:type="dcterms:W3CDTF">2018-11-27T01:01:44Z</dcterms:modified>
  <cp:category/>
</cp:coreProperties>
</file>