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E35" i="9"/>
  <c r="AM35" i="9"/>
  <c r="C35" i="9"/>
  <c r="CO34" i="9"/>
  <c r="BW34" i="9"/>
  <c r="AM34" i="9"/>
  <c r="U34" i="9"/>
  <c r="U35" i="9" s="1"/>
  <c r="U36"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<sst xmlns="http://schemas.openxmlformats.org/spreadsheetml/2006/main" count="1066" uniqueCount="552">
  <si>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</si>
  <si>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</si>
  <si>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</si>
  <si>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</si>
  <si>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</si>
  <si>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</si>
  <si>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</si>
  <si>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</si>
  <si>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</si>
  <si>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</si>
  <si>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</si>
  <si>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</si>
  <si>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</si>
  <si>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</si>
  <si>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</si>
  <si>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</si>
  <si>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</si>
  <si>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</si>
  <si>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</si>
  <si>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</si>
  <si>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</si>
  <si>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</si>
  <si>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</si>
  <si>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</si>
  <si>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</si>
  <si>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</si>
  <si>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</si>
  <si>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</si>
  <si>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</si>
  <si>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</si>
  <si>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</si>
  <si>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</si>
  <si>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</si>
  <si>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</si>
  <si>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</si>
  <si>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</si>
  <si>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</si>
  <si>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</si>
  <si>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</si>
  <si>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</si>
  <si>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</si>
  <si>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</si>
  <si>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</si>
  <si>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</si>
  <si>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</si>
  <si>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</si>
  <si>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</si>
  <si>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</si>
  <si>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</si>
  <si>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</si>
  <si>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</si>
  <si>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</si>
  <si>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</si>
  <si>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</si>
  <si>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</si>
  <si>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</si>
  <si>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</si>
  <si>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</si>
  <si>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</si>
  <si>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</si>
  <si>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</si>
  <si>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</si>
  <si>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</si>
  <si>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</si>
  <si>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</si>
  <si>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</si>
  <si>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</si>
  <si>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</si>
  <si>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</si>
  <si>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</si>
  <si>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</si>
  <si>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</si>
  <si>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</si>
  <si>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</si>
  <si>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</si>
  <si>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</si>
  <si>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</si>
  <si>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</si>
  <si>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</si>
  <si>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</si>
  <si>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</si>
  <si>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</si>
  <si>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東吉野村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</si>
  <si>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</si>
  <si>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</si>
  <si>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</si>
  <si>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</si>
  <si>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</si>
  <si>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</si>
  <si>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</si>
  <si>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</si>
  <si>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</si>
  <si>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</si>
  <si>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</si>
  <si>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</si>
  <si>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</si>
  <si>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</si>
  <si>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</si>
  <si>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</si>
  <si>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</si>
  <si>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</si>
  <si>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</si>
  <si>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</si>
  <si>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</si>
  <si>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</si>
  <si>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</si>
  <si>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</si>
  <si>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</si>
  <si>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</si>
  <si>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</si>
  <si>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</si>
  <si>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</si>
  <si>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</si>
  <si>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</si>
  <si>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</si>
  <si>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</si>
  <si>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</si>
  <si>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</si>
  <si>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</si>
  <si>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</si>
  <si>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</si>
  <si>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</si>
  <si>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</si>
  <si>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</si>
  <si>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</si>
  <si>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</si>
  <si>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</si>
  <si>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</si>
  <si>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</si>
  <si>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</si>
  <si>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</si>
  <si>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</si>
  <si>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</si>
  <si>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</si>
  <si>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</si>
  <si>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</si>
  <si>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</si>
  <si>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</si>
  <si>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</si>
  <si>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</si>
  <si>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</si>
  <si>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</si>
  <si>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</si>
  <si>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</si>
  <si>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</si>
  <si>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</si>
  <si>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</si>
  <si>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</si>
  <si>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</si>
  <si>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</si>
  <si>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</si>
  <si>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</si>
  <si>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</si>
  <si>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</si>
  <si>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</si>
  <si>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</si>
  <si>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</si>
  <si>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</si>
  <si>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</si>
  <si>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</si>
  <si>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</si>
  <si>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</si>
  <si>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</si>
  <si>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</si>
  <si>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</si>
  <si>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</si>
  <si>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</si>
  <si>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</si>
  <si>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</si>
  <si>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</si>
  <si>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</si>
  <si>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</si>
  <si>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</si>
  <si>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</si>
  <si>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</si>
  <si>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</si>
  <si>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</si>
  <si>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</si>
  <si>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</si>
  <si>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</si>
  <si>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</si>
  <si>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</si>
  <si>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</si>
  <si>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</si>
  <si>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</si>
  <si>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</si>
  <si>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</si>
  <si>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</si>
  <si>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</si>
  <si>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</si>
  <si>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</si>
  <si>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</si>
  <si>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</si>
  <si>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</si>
  <si>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</si>
  <si>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</si>
  <si>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</si>
  <si>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奈良県東吉野村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</si>
  <si>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</si>
  <si>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</si>
  <si>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</si>
  <si>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</si>
  <si>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</si>
  <si>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</si>
  <si>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</si>
  <si>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</si>
  <si>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</si>
  <si>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</si>
  <si>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</si>
  <si>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</si>
  <si>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</si>
  <si>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</si>
  <si>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</si>
  <si>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</si>
  <si>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</si>
  <si>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</si>
  <si>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</si>
  <si>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</si>
  <si>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</si>
  <si>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</si>
  <si>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</si>
  <si>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</si>
  <si>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</si>
  <si>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</si>
  <si>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</si>
  <si>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</si>
  <si>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</si>
  <si>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</si>
  <si>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</si>
  <si>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</si>
  <si>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</si>
  <si>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</si>
  <si>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</si>
  <si>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</si>
  <si>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</si>
  <si>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</si>
  <si>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</si>
  <si>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</si>
  <si>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</si>
  <si>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</si>
  <si>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</si>
  <si>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</si>
  <si>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</si>
  <si>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</si>
  <si>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</si>
  <si>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</si>
  <si>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</si>
  <si>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</si>
  <si>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</si>
  <si>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</si>
  <si>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</si>
  <si>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</si>
  <si>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</si>
  <si>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</si>
  <si>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</si>
  <si>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</si>
  <si>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</si>
  <si>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</si>
  <si>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</si>
  <si>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</si>
  <si>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</si>
  <si>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</si>
  <si>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</si>
  <si>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</si>
  <si>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</si>
  <si>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</si>
  <si>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</si>
  <si>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</si>
  <si>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</si>
  <si>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</si>
  <si>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</si>
  <si>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</si>
  <si>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</si>
  <si>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</si>
  <si>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</si>
  <si>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</si>
  <si>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</si>
  <si>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</si>
  <si>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</si>
  <si>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</si>
  <si>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</si>
  <si>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</si>
  <si>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</si>
  <si>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</si>
  <si>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</si>
  <si>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</si>
  <si>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</si>
  <si>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</si>
  <si>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</si>
  <si>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</si>
  <si>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</si>
  <si>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</si>
  <si>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</si>
  <si>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</si>
  <si>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</si>
  <si>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</si>
  <si>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</si>
  <si>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</si>
  <si>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</si>
  <si>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</si>
  <si>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</si>
  <si>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</si>
  <si>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</si>
  <si>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</si>
  <si>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</si>
  <si>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</si>
  <si>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</si>
  <si>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</si>
  <si>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</si>
  <si>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</si>
  <si>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</si>
  <si>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</si>
  <si>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</si>
  <si>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</si>
  <si>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</si>
  <si>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</si>
  <si>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</si>
  <si>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</si>
  <si>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</si>
  <si>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</si>
  <si>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</si>
  <si>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</si>
  <si>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</si>
  <si>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</si>
  <si>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</si>
  <si>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</si>
  <si>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</si>
  <si>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</si>
  <si>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</si>
  <si>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</si>
  <si>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</si>
  <si>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</si>
  <si>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</si>
  <si>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</si>
  <si>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</si>
  <si>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</si>
  <si>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</si>
  <si>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</si>
  <si>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</si>
  <si>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</si>
  <si>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</si>
  <si>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</si>
  <si>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</si>
  <si>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</si>
  <si>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</si>
  <si>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</si>
  <si>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奈良県東吉野村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</si>
  <si>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</si>
  <si>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</si>
  <si>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</si>
  <si>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</si>
  <si>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</si>
  <si>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</si>
  <si>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</si>
  <si>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</si>
  <si>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</si>
  <si>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</si>
  <si>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</si>
  <si>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</si>
  <si>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</si>
  <si>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</si>
  <si>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</si>
  <si>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</si>
  <si>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</si>
  <si>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</si>
  <si>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</si>
  <si>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</si>
  <si>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</si>
  <si>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</si>
  <si>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</si>
  <si>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</si>
  <si>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</si>
  <si>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</si>
  <si>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</si>
  <si>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</si>
  <si>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</si>
  <si>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</si>
  <si>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</si>
  <si>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</si>
  <si>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</si>
  <si>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</si>
  <si>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</si>
  <si>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</si>
  <si>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</si>
  <si>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簡易水道事業費特別会計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</si>
  <si>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</si>
  <si>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</si>
  <si>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</si>
  <si>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</si>
  <si>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</si>
  <si>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</si>
  <si>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</si>
  <si>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</si>
  <si>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</si>
  <si>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</si>
  <si>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</si>
  <si>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</si>
  <si>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</si>
  <si>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</si>
  <si>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</si>
  <si>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</si>
  <si>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</si>
  <si>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</si>
  <si>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</si>
  <si>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</si>
  <si>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</si>
  <si>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</si>
  <si>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</si>
  <si>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</si>
  <si>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</si>
  <si>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</si>
  <si>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</si>
  <si>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</si>
  <si>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</si>
  <si>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</si>
  <si>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</si>
  <si>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</si>
  <si>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</si>
  <si>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</si>
  <si>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</si>
  <si>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</si>
  <si>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</si>
  <si>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</si>
  <si>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</si>
  <si>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</si>
  <si>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</si>
  <si>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</si>
  <si>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</si>
  <si>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</si>
  <si>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</si>
  <si>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</si>
  <si>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</si>
  <si>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</si>
  <si>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</si>
  <si>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</si>
  <si>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</si>
  <si>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</si>
  <si>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</si>
  <si>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</si>
  <si>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</si>
  <si>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</si>
  <si>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</si>
  <si>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</si>
  <si>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</si>
  <si>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</si>
  <si>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</si>
  <si>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</si>
  <si>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</si>
  <si>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</si>
  <si>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</si>
  <si>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</si>
  <si>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</si>
  <si>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</si>
  <si>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</si>
  <si>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</si>
  <si>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</si>
  <si>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</si>
  <si>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</si>
  <si>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</si>
  <si>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</si>
  <si>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</si>
  <si>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</si>
  <si>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</si>
  <si>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</si>
  <si>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</si>
  <si>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</si>
  <si>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</si>
  <si>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</si>
  <si>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</si>
  <si>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</si>
  <si>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</si>
  <si>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</si>
  <si>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</si>
  <si>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</si>
  <si>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</si>
  <si>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</si>
  <si>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</si>
  <si>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</si>
  <si>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</si>
  <si>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</si>
  <si>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</si>
  <si>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</si>
  <si>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</si>
  <si>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</si>
  <si>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</si>
  <si>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</si>
  <si>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</si>
  <si>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</si>
  <si>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</si>
  <si>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</si>
  <si>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</si>
  <si>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</si>
  <si>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</si>
  <si>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</si>
  <si>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</si>
  <si>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</si>
  <si>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</si>
  <si>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</si>
  <si>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</si>
  <si>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</si>
  <si>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</si>
  <si>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</si>
  <si>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</si>
  <si>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</si>
  <si>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</si>
  <si>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</si>
  <si>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</si>
  <si>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</si>
  <si>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</si>
  <si>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</si>
  <si>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</si>
  <si>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</si>
  <si>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</si>
  <si>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</si>
  <si>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</si>
  <si>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</si>
  <si>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</si>
  <si>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</si>
  <si>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</si>
  <si>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</si>
  <si>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</si>
  <si>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</si>
  <si>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</si>
  <si>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国民健康保険事業費特別会計</t>
  </si>
  <si>
    <t>介護保険特別会計</t>
  </si>
  <si>
    <t>後期高齢者医療特別会計</t>
  </si>
  <si>
    <t>学校給食事業費特別会計</t>
  </si>
  <si>
    <t>簡易水道事業費特別会計</t>
  </si>
  <si>
    <t>その他会計（赤字）</t>
  </si>
  <si>
    <t>その他会計（黒字）</t>
  </si>
  <si>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</si>
  <si>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</si>
  <si>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</si>
  <si>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</si>
  <si>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</si>
  <si>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南和広域医療企業団</t>
    <rPh sb="0" eb="1">
      <t>ミナミ</t>
    </rPh>
    <rPh sb="1" eb="2">
      <t>ワ</t>
    </rPh>
    <rPh sb="2" eb="4">
      <t>コウイキ</t>
    </rPh>
    <rPh sb="4" eb="6">
      <t>イリョウ</t>
    </rPh>
    <rPh sb="6" eb="8">
      <t>キギョウ</t>
    </rPh>
    <rPh sb="8" eb="9">
      <t>ダン</t>
    </rPh>
    <phoneticPr fontId="2"/>
  </si>
  <si>
    <t>奈良県広域消防組合</t>
    <phoneticPr fontId="2"/>
  </si>
  <si>
    <t>さくら広域環境衛生組合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</si>
  <si>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</si>
  <si>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</si>
  <si>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</si>
  <si>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</si>
  <si>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</si>
  <si>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</si>
  <si>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</si>
  <si>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</si>
  <si>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</si>
  <si>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</si>
  <si>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</si>
  <si>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</si>
  <si>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と有形固定資産減価償却率は、平成２７年度末時点でそれぞれ４１．５％、５７．５％と高くない数値となっている。今後、有形固定資産減価償却率の上昇に伴い、地方債を財源とした安易な施設更新を行うことにより将来負担比率の上昇をまねく事のないよう、注意し取り組んで行かなければならない。</t>
    <phoneticPr fontId="5"/>
  </si>
  <si>
    <t>行財政改革により、交付税算入率の高い有利な起債を借り入れ、また、事業の見直し等により借入額を抑えた結果、将来負担比率・実質公債費比率のどちらも減少している。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</si>
</sst>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237994</c:v>
                </c:pt>
              </c:numCache>
            </c:numRef>
          </c:val>
          <c:smooth val="0"/>
          <c:extLst xmlns:c16r2="http://schemas.microsoft.com/office/drawing/2015/06/chart">
            <c:ext xmlns:c16="http://schemas.microsoft.com/office/drawing/2014/chart" uri="{C3380CC4-5D6E-409C-BE32-E72D297353CC}">
              <c16:uniqueId val="{00000000-C9A2-42F5-8C21-C5D44DE7F6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98443</c:v>
                </c:pt>
                <c:pt idx="1">
                  <c:v>66715</c:v>
                </c:pt>
                <c:pt idx="2">
                  <c:v>69728</c:v>
                </c:pt>
                <c:pt idx="3">
                  <c:v>217234</c:v>
                </c:pt>
                <c:pt idx="4">
                  <c:v>324755</c:v>
                </c:pt>
              </c:numCache>
            </c:numRef>
          </c:val>
          <c:smooth val="0"/>
          <c:extLst xmlns:c16r2="http://schemas.microsoft.com/office/drawing/2015/06/chart">
            <c:ext xmlns:c16="http://schemas.microsoft.com/office/drawing/2014/chart" uri="{C3380CC4-5D6E-409C-BE32-E72D297353CC}">
              <c16:uniqueId val="{00000001-C9A2-42F5-8C21-C5D44DE7F6FA}"/>
            </c:ext>
          </c:extLst>
        </c:ser>
        <c:dLbls>
          <c:showLegendKey val="0"/>
          <c:showVal val="0"/>
          <c:showCatName val="0"/>
          <c:showSerName val="0"/>
          <c:showPercent val="0"/>
          <c:showBubbleSize val="0"/>
        </c:dLbls>
        <c:marker val="1"/>
        <c:smooth val="0"/>
        <c:axId val="135089536"/>
        <c:axId val="135112192"/>
      </c:lineChart>
      <c:catAx>
        <c:axId val="135089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112192"/>
        <c:crosses val="autoZero"/>
        <c:auto val="1"/>
        <c:lblAlgn val="ctr"/>
        <c:lblOffset val="100"/>
        <c:tickLblSkip val="1"/>
        <c:tickMarkSkip val="1"/>
        <c:noMultiLvlLbl val="0"/>
      </c:catAx>
      <c:valAx>
        <c:axId val="1351121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089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42.09</c:v>
                </c:pt>
                <c:pt idx="1">
                  <c:v>53.19</c:v>
                </c:pt>
                <c:pt idx="2">
                  <c:v>56.92</c:v>
                </c:pt>
                <c:pt idx="3">
                  <c:v>63.54</c:v>
                </c:pt>
                <c:pt idx="4">
                  <c:v>72.680000000000007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41.01</c:v>
                </c:pt>
                <c:pt idx="1">
                  <c:v>41.7</c:v>
                </c:pt>
                <c:pt idx="2">
                  <c:v>42.67</c:v>
                </c:pt>
                <c:pt idx="3">
                  <c:v>40.94</c:v>
                </c:pt>
                <c:pt idx="4">
                  <c:v>42.03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3103872"/>
        <c:axId val="183105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5.51</c:v>
                </c:pt>
                <c:pt idx="1">
                  <c:v>10.44</c:v>
                </c:pt>
                <c:pt idx="2">
                  <c:v>3.71</c:v>
                </c:pt>
                <c:pt idx="3">
                  <c:v>8.99</c:v>
                </c:pt>
                <c:pt idx="4">
                  <c:v>7.47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3103872"/>
        <c:axId val="183105792"/>
      </c:lineChart>
      <c:catAx>
        <c:axId val="18310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3105792"/>
        <c:crosses val="autoZero"/>
        <c:auto val="1"/>
        <c:lblAlgn val="ctr"/>
        <c:lblOffset val="100"/>
        <c:tickLblSkip val="1"/>
        <c:tickMarkSkip val="1"/>
        <c:noMultiLvlLbl val="0"/>
      </c:catAx>
      <c:valAx>
        <c:axId val="18310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10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学校給食事業費特別会計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0.26</c:v>
                </c:pt>
                <c:pt idx="2">
                  <c:v>#N/A</c:v>
                </c:pt>
                <c:pt idx="3">
                  <c:v>0.62</c:v>
                </c:pt>
                <c:pt idx="4">
                  <c:v>#N/A</c:v>
                </c:pt>
                <c:pt idx="5">
                  <c:v>7.0000000000000007E-2</c:v>
                </c:pt>
                <c:pt idx="6">
                  <c:v>#N/A</c:v>
                </c:pt>
                <c:pt idx="7">
                  <c:v>0.45</c:v>
                </c:pt>
                <c:pt idx="8">
                  <c:v>#N/A</c:v>
                </c:pt>
                <c:pt idx="9">
                  <c:v>0.34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7.74</c:v>
                </c:pt>
                <c:pt idx="2">
                  <c:v>#N/A</c:v>
                </c:pt>
                <c:pt idx="3">
                  <c:v>6.63</c:v>
                </c:pt>
                <c:pt idx="4">
                  <c:v>#N/A</c:v>
                </c:pt>
                <c:pt idx="5">
                  <c:v>6.36</c:v>
                </c:pt>
                <c:pt idx="6">
                  <c:v>#N/A</c:v>
                </c:pt>
                <c:pt idx="7">
                  <c:v>4.2300000000000004</c:v>
                </c:pt>
                <c:pt idx="8">
                  <c:v>#N/A</c:v>
                </c:pt>
                <c:pt idx="9">
                  <c:v>3.9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42.09</c:v>
                </c:pt>
                <c:pt idx="2">
                  <c:v>#N/A</c:v>
                </c:pt>
                <c:pt idx="3">
                  <c:v>53.19</c:v>
                </c:pt>
                <c:pt idx="4">
                  <c:v>#N/A</c:v>
                </c:pt>
                <c:pt idx="5">
                  <c:v>56.91</c:v>
                </c:pt>
                <c:pt idx="6">
                  <c:v>#N/A</c:v>
                </c:pt>
                <c:pt idx="7">
                  <c:v>63.54</c:v>
                </c:pt>
                <c:pt idx="8">
                  <c:v>#N/A</c:v>
                </c:pt>
                <c:pt idx="9">
                  <c:v>72.680000000000007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3273728"/>
        <c:axId val="183275520"/>
      </c:barChart>
      <c:catAx>
        <c:axId val="18327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275520"/>
        <c:crosses val="autoZero"/>
        <c:auto val="1"/>
        <c:lblAlgn val="ctr"/>
        <c:lblOffset val="100"/>
        <c:tickLblSkip val="1"/>
        <c:tickMarkSkip val="1"/>
        <c:noMultiLvlLbl val="0"/>
      </c:catAx>
      <c:valAx>
        <c:axId val="18327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273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216</c:v>
                </c:pt>
                <c:pt idx="5">
                  <c:v>209</c:v>
                </c:pt>
                <c:pt idx="8">
                  <c:v>209</c:v>
                </c:pt>
                <c:pt idx="11">
                  <c:v>182</c:v>
                </c:pt>
                <c:pt idx="14">
                  <c:v>170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c:v>
                </c:pt>
                <c:pt idx="3">
                  <c:v>19</c:v>
                </c:pt>
                <c:pt idx="6">
                  <c:v>19</c:v>
                </c:pt>
                <c:pt idx="9">
                  <c:v>16</c:v>
                </c:pt>
                <c:pt idx="12">
                  <c:v>13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123</c:v>
                </c:pt>
                <c:pt idx="3">
                  <c:v>124</c:v>
                </c:pt>
                <c:pt idx="6">
                  <c:v>119</c:v>
                </c:pt>
                <c:pt idx="9">
                  <c:v>86</c:v>
                </c:pt>
                <c:pt idx="12">
                  <c:v>72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221</c:v>
                </c:pt>
                <c:pt idx="3">
                  <c:v>208</c:v>
                </c:pt>
                <c:pt idx="6">
                  <c:v>206</c:v>
                </c:pt>
                <c:pt idx="9">
                  <c:v>184</c:v>
                </c:pt>
                <c:pt idx="12">
                  <c:v>177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5939072"/>
        <c:axId val="185940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148</c:v>
                </c:pt>
                <c:pt idx="2">
                  <c:v>#N/A</c:v>
                </c:pt>
                <c:pt idx="3">
                  <c:v>#N/A</c:v>
                </c:pt>
                <c:pt idx="4">
                  <c:v>142</c:v>
                </c:pt>
                <c:pt idx="5">
                  <c:v>#N/A</c:v>
                </c:pt>
                <c:pt idx="6">
                  <c:v>#N/A</c:v>
                </c:pt>
                <c:pt idx="7">
                  <c:v>135</c:v>
                </c:pt>
                <c:pt idx="8">
                  <c:v>#N/A</c:v>
                </c:pt>
                <c:pt idx="9">
                  <c:v>#N/A</c:v>
                </c:pt>
                <c:pt idx="10">
                  <c:v>104</c:v>
                </c:pt>
                <c:pt idx="11">
                  <c:v>#N/A</c:v>
                </c:pt>
                <c:pt idx="12">
                  <c:v>#N/A</c:v>
                </c:pt>
                <c:pt idx="13">
                  <c:v>92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5939072"/>
        <c:axId val="185940992"/>
      </c:lineChart>
      <c:catAx>
        <c:axId val="18593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940992"/>
        <c:crosses val="autoZero"/>
        <c:auto val="1"/>
        <c:lblAlgn val="ctr"/>
        <c:lblOffset val="100"/>
        <c:tickLblSkip val="1"/>
        <c:tickMarkSkip val="1"/>
        <c:noMultiLvlLbl val="0"/>
      </c:catAx>
      <c:valAx>
        <c:axId val="18594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93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1824</c:v>
                </c:pt>
                <c:pt idx="5">
                  <c:v>1750</c:v>
                </c:pt>
                <c:pt idx="8">
                  <c:v>1720</c:v>
                </c:pt>
                <c:pt idx="11">
                  <c:v>1917</c:v>
                </c:pt>
                <c:pt idx="14">
                  <c:v>2202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1197</c:v>
                </c:pt>
                <c:pt idx="5">
                  <c:v>1169</c:v>
                </c:pt>
                <c:pt idx="8">
                  <c:v>1169</c:v>
                </c:pt>
                <c:pt idx="11">
                  <c:v>1154</c:v>
                </c:pt>
                <c:pt idx="14">
                  <c:v>1182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672</c:v>
                </c:pt>
                <c:pt idx="3">
                  <c:v>664</c:v>
                </c:pt>
                <c:pt idx="6">
                  <c:v>624</c:v>
                </c:pt>
                <c:pt idx="9">
                  <c:v>570</c:v>
                </c:pt>
                <c:pt idx="12">
                  <c:v>548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104</c:v>
                </c:pt>
                <c:pt idx="3">
                  <c:v>79</c:v>
                </c:pt>
                <c:pt idx="6">
                  <c:v>92</c:v>
                </c:pt>
                <c:pt idx="9">
                  <c:v>192</c:v>
                </c:pt>
                <c:pt idx="12">
                  <c:v>301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1056</c:v>
                </c:pt>
                <c:pt idx="3">
                  <c:v>1014</c:v>
                </c:pt>
                <c:pt idx="6">
                  <c:v>899</c:v>
                </c:pt>
                <c:pt idx="9">
                  <c:v>801</c:v>
                </c:pt>
                <c:pt idx="12">
                  <c:v>704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1949</c:v>
                </c:pt>
                <c:pt idx="3">
                  <c:v>1864</c:v>
                </c:pt>
                <c:pt idx="6">
                  <c:v>1815</c:v>
                </c:pt>
                <c:pt idx="9">
                  <c:v>2059</c:v>
                </c:pt>
                <c:pt idx="12">
                  <c:v>2285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5891584"/>
        <c:axId val="195893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761</c:v>
                </c:pt>
                <c:pt idx="2">
                  <c:v>#N/A</c:v>
                </c:pt>
                <c:pt idx="3">
                  <c:v>#N/A</c:v>
                </c:pt>
                <c:pt idx="4">
                  <c:v>704</c:v>
                </c:pt>
                <c:pt idx="5">
                  <c:v>#N/A</c:v>
                </c:pt>
                <c:pt idx="6">
                  <c:v>#N/A</c:v>
                </c:pt>
                <c:pt idx="7">
                  <c:v>542</c:v>
                </c:pt>
                <c:pt idx="8">
                  <c:v>#N/A</c:v>
                </c:pt>
                <c:pt idx="9">
                  <c:v>#N/A</c:v>
                </c:pt>
                <c:pt idx="10">
                  <c:v>551</c:v>
                </c:pt>
                <c:pt idx="11">
                  <c:v>#N/A</c:v>
                </c:pt>
                <c:pt idx="12">
                  <c:v>#N/A</c:v>
                </c:pt>
                <c:pt idx="13">
                  <c:v>454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5891584"/>
        <c:axId val="195893504"/>
      </c:lineChart>
      <c:catAx>
        <c:axId val="19589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893504"/>
        <c:crosses val="autoZero"/>
        <c:auto val="1"/>
        <c:lblAlgn val="ctr"/>
        <c:lblOffset val="100"/>
        <c:tickLblSkip val="1"/>
        <c:tickMarkSkip val="1"/>
        <c:noMultiLvlLbl val="0"/>
      </c:catAx>
      <c:valAx>
        <c:axId val="19589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89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{1E8138A6-BD95-46CE-9FF2-E0E78E12F142}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E5A-4743-A6D1-4CB4AD882C8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{537EEA3A-C225-40B5-A3F6-3DB0953A7888}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E5A-4743-A6D1-4CB4AD882C8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{CC703A53-36D3-4D75-9AAC-E488E284F84E}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E5A-4743-A6D1-4CB4AD882C8F}"/>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{6CEFC5AC-2A2E-44F7-911C-8E76758965BF}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E5A-4743-A6D1-4CB4AD882C8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{236F9C90-D38F-4F29-B6BE-5873893B8507}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E5A-4743-A6D1-4CB4AD882C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57.5</c:v>
                </c:pt>
              </c:numCache>
            </c:numRef>
          </c:xVal>
          <c:yVal>
            <c:numRef>
              <c:f>公会計指標分析・財政指標組合せ分析表!$K$51:$O$51</c:f>
              <c:numCache>
                <c:formatCode>#,##0.0;"▲ "#,##0.0</c:formatCode>
                <c:ptCount val="5"/>
                <c:pt idx="3">
                  <c:v>41.5</c:v>
                </c:pt>
              </c:numCache>
            </c:numRef>
          </c:yVal>
          <c:smooth val="0"/>
          <c:extLst xmlns:c16r2="http://schemas.microsoft.com/office/drawing/2015/06/chart">
            <c:ext xmlns:c16="http://schemas.microsoft.com/office/drawing/2014/chart" uri="{C3380CC4-5D6E-409C-BE32-E72D297353CC}">
              <c16:uniqueId val="{00000005-CE5A-4743-A6D1-4CB4AD882C8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{AF0FF526-6E23-4CB7-9827-7446AD8CFEC5}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E5A-4743-A6D1-4CB4AD882C8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{41611C42-EFBC-4924-81DA-0AE610FA1CF0}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E5A-4743-A6D1-4CB4AD882C8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{EA52089C-3EF0-47A0-9C13-CC6E59113BC1}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E5A-4743-A6D1-4CB4AD882C8F}"/>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{BA6C8A50-574C-439B-ADED-C92E96027B76}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E5A-4743-A6D1-4CB4AD882C8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{586F1DC0-50E8-421B-BFC9-E6ACECA5BE55}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E5A-4743-A6D1-4CB4AD882C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CE5A-4743-A6D1-4CB4AD882C8F}"/>
            </c:ext>
          </c:extLst>
        </c:ser>
        <c:dLbls>
          <c:showLegendKey val="0"/>
          <c:showVal val="0"/>
          <c:showCatName val="0"/>
          <c:showSerName val="0"/>
          <c:showPercent val="0"/>
          <c:showBubbleSize val="0"/>
        </c:dLbls>
        <c:axId val="196662400"/>
        <c:axId val="196664320"/>
      </c:scatterChart>
      <c:valAx>
        <c:axId val="196662400"/>
        <c:scaling>
          <c:orientation val="minMax"/>
          <c:max val="57.7"/>
          <c:min val="5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664320"/>
        <c:crosses val="autoZero"/>
        <c:crossBetween val="midCat"/>
      </c:valAx>
      <c:valAx>
        <c:axId val="196664320"/>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66240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{6DBD27F7-989A-49DF-ABAE-11C6139CA2A9}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C2D-4FA1-8A85-18199ACEFE0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{7FB3C8C8-844A-4FDD-B79C-CD0692F05351}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C2D-4FA1-8A85-18199ACEFE0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{910DC328-2199-457A-ADE7-87AA2CBDA7CF}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C2D-4FA1-8A85-18199ACEFE0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{B367813D-3D4F-46F4-9631-8CAA0EB8E2AD}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C2D-4FA1-8A85-18199ACEFE0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{B6AF23DB-240B-426C-A143-75EFAA46326B}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C2D-4FA1-8A85-18199ACEFE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13.4</c:v>
                </c:pt>
                <c:pt idx="1">
                  <c:v>12.1</c:v>
                </c:pt>
                <c:pt idx="2">
                  <c:v>11.1</c:v>
                </c:pt>
                <c:pt idx="3">
                  <c:v>9.9</c:v>
                </c:pt>
                <c:pt idx="4">
                  <c:v>8.6</c:v>
                </c:pt>
              </c:numCache>
            </c:numRef>
          </c:xVal>
          <c:yVal>
            <c:numRef>
              <c:f>公会計指標分析・財政指標組合せ分析表!$K$73:$O$73</c:f>
              <c:numCache>
                <c:formatCode>#,##0.0;"▲ "#,##0.0</c:formatCode>
                <c:ptCount val="5"/>
                <c:pt idx="0">
                  <c:v>59.1</c:v>
                </c:pt>
                <c:pt idx="1">
                  <c:v>55.4</c:v>
                </c:pt>
                <c:pt idx="2">
                  <c:v>43.8</c:v>
                </c:pt>
                <c:pt idx="3">
                  <c:v>41.5</c:v>
                </c:pt>
                <c:pt idx="4">
                  <c:v>34.9</c:v>
                </c:pt>
              </c:numCache>
            </c:numRef>
          </c:yVal>
          <c:smooth val="0"/>
          <c:extLst xmlns:c16r2="http://schemas.microsoft.com/office/drawing/2015/06/chart">
            <c:ext xmlns:c16="http://schemas.microsoft.com/office/drawing/2014/chart" uri="{C3380CC4-5D6E-409C-BE32-E72D297353CC}">
              <c16:uniqueId val="{00000005-0C2D-4FA1-8A85-18199ACEFE0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{51D6E789-3C8C-4002-9A09-79D182080CE2}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C2D-4FA1-8A85-18199ACEFE0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{C67405FD-2ECA-4B9B-A40A-E4A66B1DA859}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C2D-4FA1-8A85-18199ACEFE0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{38186E30-3970-4305-AAE8-BC31F876EBDE}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C2D-4FA1-8A85-18199ACEFE0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{C2BD7B7D-826A-48EA-BEAC-5BBC76F83ACF}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C2D-4FA1-8A85-18199ACEFE0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{3A2133CD-0FE1-4626-A033-3D532BB298CB}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C2D-4FA1-8A85-18199ACEFE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0C2D-4FA1-8A85-18199ACEFE0C}"/>
            </c:ext>
          </c:extLst>
        </c:ser>
        <c:dLbls>
          <c:showLegendKey val="0"/>
          <c:showVal val="0"/>
          <c:showCatName val="0"/>
          <c:showSerName val="0"/>
          <c:showPercent val="0"/>
          <c:showBubbleSize val="0"/>
        </c:dLbls>
        <c:axId val="196863104"/>
        <c:axId val="196865024"/>
      </c:scatterChart>
      <c:valAx>
        <c:axId val="196863104"/>
        <c:scaling>
          <c:orientation val="minMax"/>
          <c:max val="14.1"/>
          <c:min val="5.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865024"/>
        <c:crosses val="autoZero"/>
        <c:crossBetween val="midCat"/>
      </c:valAx>
      <c:valAx>
        <c:axId val="196865024"/>
        <c:scaling>
          <c:orientation val="minMax"/>
          <c:max val="6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863104"/>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行財政改革により、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交付税</a:t>
          </a:r>
          <a:r>
            <a:rPr kumimoji="0" lang="ja-JP" altLang="ja-JP" sz="1200" b="0" i="0" u="none" strike="noStrike" kern="0" cap="none" spc="0" normalizeH="0" baseline="0" noProof="0">
              <a:ln>
                <a:noFill/>
              </a:ln>
              <a:solidFill>
                <a:prstClr val="black"/>
              </a:solidFill>
              <a:effectLst/>
              <a:uLnTx/>
              <a:uFillTx/>
              <a:latin typeface="+mn-lt"/>
              <a:ea typeface="+mn-ea"/>
              <a:cs typeface="+mn-cs"/>
            </a:rPr>
            <a:t>算入率の高い有利な</a:t>
          </a:r>
          <a:r>
            <a:rPr kumimoji="0" lang="ja-JP" altLang="en-US" sz="1200" b="0" i="0" u="none" strike="noStrike" kern="0" cap="none" spc="0" normalizeH="0" baseline="0" noProof="0">
              <a:ln>
                <a:noFill/>
              </a:ln>
              <a:solidFill>
                <a:prstClr val="black"/>
              </a:solidFill>
              <a:effectLst/>
              <a:uLnTx/>
              <a:uFillTx/>
              <a:latin typeface="+mn-lt"/>
              <a:ea typeface="+mn-ea"/>
              <a:cs typeface="+mn-cs"/>
            </a:rPr>
            <a:t>地方債</a:t>
          </a:r>
          <a:r>
            <a:rPr kumimoji="0" lang="ja-JP" altLang="ja-JP" sz="1200" b="0" i="0" u="none" strike="noStrike" kern="0" cap="none" spc="0" normalizeH="0" baseline="0" noProof="0">
              <a:ln>
                <a:noFill/>
              </a:ln>
              <a:solidFill>
                <a:prstClr val="black"/>
              </a:solidFill>
              <a:effectLst/>
              <a:uLnTx/>
              <a:uFillTx/>
              <a:latin typeface="+mn-lt"/>
              <a:ea typeface="+mn-ea"/>
              <a:cs typeface="+mn-cs"/>
            </a:rPr>
            <a:t>を借り入れ、また、事業の見直し等により借入額を抑えた結果、元利償還金が</a:t>
          </a:r>
          <a:r>
            <a:rPr kumimoji="0" lang="ja-JP" altLang="en-US" sz="1200" b="0" i="0" u="none" strike="noStrike" kern="0" cap="none" spc="0" normalizeH="0" baseline="0" noProof="0">
              <a:ln>
                <a:noFill/>
              </a:ln>
              <a:solidFill>
                <a:prstClr val="black"/>
              </a:solidFill>
              <a:effectLst/>
              <a:uLnTx/>
              <a:uFillTx/>
              <a:latin typeface="+mn-lt"/>
              <a:ea typeface="+mn-ea"/>
              <a:cs typeface="+mn-cs"/>
            </a:rPr>
            <a:t>年々</a:t>
          </a:r>
          <a:r>
            <a:rPr kumimoji="0" lang="ja-JP" altLang="ja-JP" sz="1200" b="0" i="0" u="none" strike="noStrike" kern="0" cap="none" spc="0" normalizeH="0" baseline="0" noProof="0">
              <a:ln>
                <a:noFill/>
              </a:ln>
              <a:solidFill>
                <a:prstClr val="black"/>
              </a:solidFill>
              <a:effectLst/>
              <a:uLnTx/>
              <a:uFillTx/>
              <a:latin typeface="+mn-lt"/>
              <a:ea typeface="+mn-ea"/>
              <a:cs typeface="+mn-cs"/>
            </a:rPr>
            <a:t>減少している。</a:t>
          </a:r>
          <a:endParaRPr kumimoji="1"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行財政改革により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事業の見直し等</a:t>
          </a:r>
          <a:r>
            <a:rPr kumimoji="0" lang="ja-JP" altLang="en-US" sz="1200" b="0" i="0" u="none" strike="noStrike" kern="0" cap="none" spc="0" normalizeH="0" baseline="0" noProof="0">
              <a:ln>
                <a:noFill/>
              </a:ln>
              <a:solidFill>
                <a:prstClr val="black"/>
              </a:solidFill>
              <a:effectLst/>
              <a:uLnTx/>
              <a:uFillTx/>
              <a:latin typeface="+mn-lt"/>
              <a:ea typeface="+mn-ea"/>
              <a:cs typeface="+mn-cs"/>
            </a:rPr>
            <a:t>を行い</a:t>
          </a:r>
          <a:r>
            <a:rPr kumimoji="0" lang="ja-JP" altLang="ja-JP" sz="1200" b="0" i="0" u="none" strike="noStrike" kern="0" cap="none" spc="0" normalizeH="0" baseline="0" noProof="0">
              <a:ln>
                <a:noFill/>
              </a:ln>
              <a:solidFill>
                <a:prstClr val="black"/>
              </a:solidFill>
              <a:effectLst/>
              <a:uLnTx/>
              <a:uFillTx/>
              <a:latin typeface="+mn-lt"/>
              <a:ea typeface="+mn-ea"/>
              <a:cs typeface="+mn-cs"/>
            </a:rPr>
            <a:t>借入額を抑えた結果、</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平成２６年度までは地方債</a:t>
          </a:r>
          <a:r>
            <a:rPr kumimoji="1" lang="ja-JP" altLang="ja-JP" sz="1200" b="0" i="0" u="none" strike="noStrike" kern="0" cap="none" spc="0" normalizeH="0" baseline="0" noProof="0">
              <a:ln>
                <a:noFill/>
              </a:ln>
              <a:solidFill>
                <a:prstClr val="black"/>
              </a:solidFill>
              <a:effectLst/>
              <a:uLnTx/>
              <a:uFillTx/>
              <a:latin typeface="+mn-lt"/>
              <a:ea typeface="+mn-ea"/>
              <a:cs typeface="+mn-cs"/>
            </a:rPr>
            <a:t>の現在高が減少</a:t>
          </a:r>
          <a:r>
            <a:rPr kumimoji="1" lang="ja-JP" altLang="en-US" sz="1200" b="0" i="0" u="none" strike="noStrike" kern="0" cap="none" spc="0" normalizeH="0" baseline="0" noProof="0">
              <a:ln>
                <a:noFill/>
              </a:ln>
              <a:solidFill>
                <a:prstClr val="black"/>
              </a:solidFill>
              <a:effectLst/>
              <a:uLnTx/>
              <a:uFillTx/>
              <a:latin typeface="+mn-lt"/>
              <a:ea typeface="+mn-ea"/>
              <a:cs typeface="+mn-cs"/>
            </a:rPr>
            <a:t>傾向にあったが、南和公立病院の建設に伴う地方債の借入等により平成２７、２８年度は現在高が増加した。しかし、交付税</a:t>
          </a:r>
          <a:r>
            <a:rPr kumimoji="0" lang="ja-JP" altLang="ja-JP" sz="1200" b="0" i="0" u="none" strike="noStrike" kern="0" cap="none" spc="0" normalizeH="0" baseline="0" noProof="0">
              <a:ln>
                <a:noFill/>
              </a:ln>
              <a:solidFill>
                <a:prstClr val="black"/>
              </a:solidFill>
              <a:effectLst/>
              <a:uLnTx/>
              <a:uFillTx/>
              <a:latin typeface="+mn-lt"/>
              <a:ea typeface="+mn-ea"/>
              <a:cs typeface="+mn-cs"/>
            </a:rPr>
            <a:t>算入率の高い有利な</a:t>
          </a:r>
          <a:r>
            <a:rPr kumimoji="0" lang="ja-JP" altLang="en-US" sz="1200" b="0" i="0" u="none" strike="noStrike" kern="0" cap="none" spc="0" normalizeH="0" baseline="0" noProof="0">
              <a:ln>
                <a:noFill/>
              </a:ln>
              <a:solidFill>
                <a:prstClr val="black"/>
              </a:solidFill>
              <a:effectLst/>
              <a:uLnTx/>
              <a:uFillTx/>
              <a:latin typeface="+mn-lt"/>
              <a:ea typeface="+mn-ea"/>
              <a:cs typeface="+mn-cs"/>
            </a:rPr>
            <a:t>地方</a:t>
          </a:r>
          <a:r>
            <a:rPr kumimoji="0" lang="ja-JP" altLang="ja-JP" sz="1200" b="0" i="0" u="none" strike="noStrike" kern="0" cap="none" spc="0" normalizeH="0" baseline="0" noProof="0">
              <a:ln>
                <a:noFill/>
              </a:ln>
              <a:solidFill>
                <a:prstClr val="black"/>
              </a:solidFill>
              <a:effectLst/>
              <a:uLnTx/>
              <a:uFillTx/>
              <a:latin typeface="+mn-lt"/>
              <a:ea typeface="+mn-ea"/>
              <a:cs typeface="+mn-cs"/>
            </a:rPr>
            <a:t>債を借り入れ</a:t>
          </a:r>
          <a:r>
            <a:rPr kumimoji="0" lang="ja-JP" altLang="en-US" sz="1200" b="0" i="0" u="none" strike="noStrike" kern="0" cap="none" spc="0" normalizeH="0" baseline="0" noProof="0">
              <a:ln>
                <a:noFill/>
              </a:ln>
              <a:solidFill>
                <a:prstClr val="black"/>
              </a:solidFill>
              <a:effectLst/>
              <a:uLnTx/>
              <a:uFillTx/>
              <a:latin typeface="+mn-lt"/>
              <a:ea typeface="+mn-ea"/>
              <a:cs typeface="+mn-cs"/>
            </a:rPr>
            <a:t>ることにより、充当可能財源等である基準財政需要額算入見込額が増加し、</a:t>
          </a:r>
          <a:r>
            <a:rPr kumimoji="1" lang="ja-JP" altLang="ja-JP" sz="1200" b="0" i="0" u="none" strike="noStrike" kern="0" cap="none" spc="0" normalizeH="0" baseline="0" noProof="0">
              <a:ln>
                <a:noFill/>
              </a:ln>
              <a:solidFill>
                <a:prstClr val="black"/>
              </a:solidFill>
              <a:effectLst/>
              <a:uLnTx/>
              <a:uFillTx/>
              <a:latin typeface="+mn-lt"/>
              <a:ea typeface="+mn-ea"/>
              <a:cs typeface="+mn-cs"/>
            </a:rPr>
            <a:t>将来負担比率については減少</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している</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奈良県東吉野村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1,881
1,871
131.65
3,545,566
2,450,507
1,067,802
1,469,169
2,284,556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有形固定資産減価償却率は、平成２７年度末時点で５７．５％となっておりそれほど高くない数値となっている。今後も、有形固定資産減価償却率の増減に注意し、安全・安心に暮らせる村づくりを行う。</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2" name="直線コネクタ 61"/>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3" name="有形固定資産減価償却率最小値テキスト"/>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64" name="直線コネクタ 63"/>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65"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66" name="直線コネクタ 65"/>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67"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68" name="フローチャート : 判断 67"/>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69" name="フローチャート : 判断 68"/>
        <xdr:cNvSpPr/>
      </xdr:nvSpPr>
      <xdr:spPr>
        <a:xfrm>
          <a:off x="400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120650</xdr:rowOff>
    </xdr:from>
    <xdr:to>
      <xdr:col>3</xdr:col>
      <xdr:colOff>511175</xdr:colOff>
      <xdr:row>30</xdr:row>
      <xdr:rowOff>50800</xdr:rowOff>
    </xdr:to>
    <xdr:sp macro="" textlink="">
      <xdr:nvSpPr>
        <xdr:cNvPr id="75" name="円/楕円 74"/>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115333</xdr:rowOff>
    </xdr:from>
    <xdr:ext cx="405111" cy="259045"/>
    <xdr:sp macro="" textlink="">
      <xdr:nvSpPr>
        <xdr:cNvPr id="76" name="n_1aveValue有形固定資産減価償却率"/>
        <xdr:cNvSpPr txBox="1"/>
      </xdr:nvSpPr>
      <xdr:spPr>
        <a:xfrm>
          <a:off x="3836043"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67327</xdr:rowOff>
    </xdr:from>
    <xdr:ext cx="405111" cy="259045"/>
    <xdr:sp macro="" textlink="">
      <xdr:nvSpPr>
        <xdr:cNvPr id="77" name="n_1mainValue有形固定資産減価償却率"/>
        <xdr:cNvSpPr txBox="1"/>
      </xdr:nvSpPr>
      <xdr:spPr>
        <a:xfrm>
          <a:off x="3836043"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奈良県東吉野村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1,881
1,871
131.65
3,545,566
2,450,507
1,067,802
1,469,169
2,284,556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xdr:cNvSpPr txBox="1"/>
      </xdr:nvSpPr>
      <xdr:spPr>
        <a:xfrm>
          <a:off x="4724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xdr:cNvSpPr/>
      </xdr:nvSpPr>
      <xdr:spPr>
        <a:xfrm>
          <a:off x="3746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17780</xdr:rowOff>
    </xdr:from>
    <xdr:to>
      <xdr:col>5</xdr:col>
      <xdr:colOff>409575</xdr:colOff>
      <xdr:row>36</xdr:row>
      <xdr:rowOff>119380</xdr:rowOff>
    </xdr:to>
    <xdr:sp macro="" textlink="">
      <xdr:nvSpPr>
        <xdr:cNvPr id="70" name="円/楕円 69"/>
        <xdr:cNvSpPr/>
      </xdr:nvSpPr>
      <xdr:spPr>
        <a:xfrm>
          <a:off x="3746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114317</xdr:rowOff>
    </xdr:from>
    <xdr:ext cx="405111" cy="259045"/>
    <xdr:sp macro="" textlink="">
      <xdr:nvSpPr>
        <xdr:cNvPr id="71" name="n_1aveValue【道路】&#10;有形固定資産減価償却率"/>
        <xdr:cNvSpPr txBox="1"/>
      </xdr:nvSpPr>
      <xdr:spPr>
        <a:xfrm>
          <a:off x="3582043"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135907</xdr:rowOff>
    </xdr:from>
    <xdr:ext cx="405111" cy="259045"/>
    <xdr:sp macro="" textlink="">
      <xdr:nvSpPr>
        <xdr:cNvPr id="72" name="n_1mainValue【道路】&#10;有形固定資産減価償却率"/>
        <xdr:cNvSpPr txBox="1"/>
      </xdr:nvSpPr>
      <xdr:spPr>
        <a:xfrm>
          <a:off x="3582043"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8" name="直線コネクタ 97"/>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9"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0" name="直線コネクタ 99"/>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1"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2" name="直線コネクタ 101"/>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3" name="【道路】&#10;一人当たり延長平均値テキスト"/>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4" name="フローチャート : 判断 103"/>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5" name="フローチャート : 判断 104"/>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101633</xdr:rowOff>
    </xdr:from>
    <xdr:to>
      <xdr:col>14</xdr:col>
      <xdr:colOff>79375</xdr:colOff>
      <xdr:row>39</xdr:row>
      <xdr:rowOff>31783</xdr:rowOff>
    </xdr:to>
    <xdr:sp macro="" textlink="">
      <xdr:nvSpPr>
        <xdr:cNvPr id="111" name="円/楕円 110"/>
        <xdr:cNvSpPr/>
      </xdr:nvSpPr>
      <xdr:spPr>
        <a:xfrm>
          <a:off x="9588500" y="66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52181</xdr:rowOff>
    </xdr:from>
    <xdr:ext cx="534377" cy="259045"/>
    <xdr:sp macro="" textlink="">
      <xdr:nvSpPr>
        <xdr:cNvPr id="112" name="n_1aveValue【道路】&#10;一人当たり延長"/>
        <xdr:cNvSpPr txBox="1"/>
      </xdr:nvSpPr>
      <xdr:spPr>
        <a:xfrm>
          <a:off x="9359410" y="67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48310</xdr:rowOff>
    </xdr:from>
    <xdr:ext cx="534377" cy="259045"/>
    <xdr:sp macro="" textlink="">
      <xdr:nvSpPr>
        <xdr:cNvPr id="113" name="n_1mainValue【道路】&#10;一人当たり延長"/>
        <xdr:cNvSpPr txBox="1"/>
      </xdr:nvSpPr>
      <xdr:spPr>
        <a:xfrm>
          <a:off x="9359410" y="63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38" name="直線コネクタ 137"/>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39" name="【橋りょう・トンネル】&#10;有形固定資産減価償却率最小値テキスト"/>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0" name="直線コネクタ 139"/>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1" name="【橋りょう・トンネル】&#10;有形固定資産減価償却率最大値テキスト"/>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2" name="直線コネクタ 141"/>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43" name="【橋りょう・トンネル】&#10;有形固定資産減価償却率平均値テキスト"/>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44" name="フローチャート : 判断 143"/>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45" name="フローチャート : 判断 144"/>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128270</xdr:rowOff>
    </xdr:from>
    <xdr:to>
      <xdr:col>5</xdr:col>
      <xdr:colOff>409575</xdr:colOff>
      <xdr:row>57</xdr:row>
      <xdr:rowOff>58420</xdr:rowOff>
    </xdr:to>
    <xdr:sp macro="" textlink="">
      <xdr:nvSpPr>
        <xdr:cNvPr id="151" name="円/楕円 150"/>
        <xdr:cNvSpPr/>
      </xdr:nvSpPr>
      <xdr:spPr>
        <a:xfrm>
          <a:off x="3746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83837</xdr:rowOff>
    </xdr:from>
    <xdr:ext cx="405111" cy="259045"/>
    <xdr:sp macro="" textlink="">
      <xdr:nvSpPr>
        <xdr:cNvPr id="152" name="n_1aveValue【橋りょう・トンネル】&#10;有形固定資産減価償却率"/>
        <xdr:cNvSpPr txBox="1"/>
      </xdr:nvSpPr>
      <xdr:spPr>
        <a:xfrm>
          <a:off x="3582043"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74947</xdr:rowOff>
    </xdr:from>
    <xdr:ext cx="405111" cy="259045"/>
    <xdr:sp macro="" textlink="">
      <xdr:nvSpPr>
        <xdr:cNvPr id="153" name="n_1mainValue【橋りょう・トンネル】&#10;有形固定資産減価償却率"/>
        <xdr:cNvSpPr txBox="1"/>
      </xdr:nvSpPr>
      <xdr:spPr>
        <a:xfrm>
          <a:off x="3582043"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9" name="テキスト ボックス 16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1" name="テキスト ボックス 17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3" name="テキスト ボックス 17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5" name="テキスト ボックス 17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137807</xdr:rowOff>
    </xdr:from>
    <xdr:to>
      <xdr:col>15</xdr:col>
      <xdr:colOff>180340</xdr:colOff>
      <xdr:row>64</xdr:row>
      <xdr:rowOff>58767</xdr:rowOff>
    </xdr:to>
    <xdr:cxnSp macro="">
      <xdr:nvCxnSpPr>
        <xdr:cNvPr id="177" name="直線コネクタ 176"/>
        <xdr:cNvCxnSpPr/>
      </xdr:nvCxnSpPr>
      <xdr:spPr>
        <a:xfrm flipV="1">
          <a:off x="10476865" y="10081907"/>
          <a:ext cx="0" cy="94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62594</xdr:rowOff>
    </xdr:from>
    <xdr:ext cx="534377" cy="259045"/>
    <xdr:sp macro="" textlink="">
      <xdr:nvSpPr>
        <xdr:cNvPr id="178" name="【橋りょう・トンネル】&#10;一人当たり有形固定資産（償却資産）額最小値テキスト"/>
        <xdr:cNvSpPr txBox="1"/>
      </xdr:nvSpPr>
      <xdr:spPr>
        <a:xfrm>
          <a:off x="10566400" y="110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58767</xdr:rowOff>
    </xdr:from>
    <xdr:to>
      <xdr:col>15</xdr:col>
      <xdr:colOff>269875</xdr:colOff>
      <xdr:row>64</xdr:row>
      <xdr:rowOff>58767</xdr:rowOff>
    </xdr:to>
    <xdr:cxnSp macro="">
      <xdr:nvCxnSpPr>
        <xdr:cNvPr id="179" name="直線コネクタ 178"/>
        <xdr:cNvCxnSpPr/>
      </xdr:nvCxnSpPr>
      <xdr:spPr>
        <a:xfrm>
          <a:off x="10388600" y="1103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84484</xdr:rowOff>
    </xdr:from>
    <xdr:ext cx="690189" cy="259045"/>
    <xdr:sp macro="" textlink="">
      <xdr:nvSpPr>
        <xdr:cNvPr id="180" name="【橋りょう・トンネル】&#10;一人当たり有形固定資産（償却資産）額最大値テキスト"/>
        <xdr:cNvSpPr txBox="1"/>
      </xdr:nvSpPr>
      <xdr:spPr>
        <a:xfrm>
          <a:off x="10566400" y="9857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58</xdr:row>
      <xdr:rowOff>137807</xdr:rowOff>
    </xdr:from>
    <xdr:to>
      <xdr:col>15</xdr:col>
      <xdr:colOff>269875</xdr:colOff>
      <xdr:row>58</xdr:row>
      <xdr:rowOff>137807</xdr:rowOff>
    </xdr:to>
    <xdr:cxnSp macro="">
      <xdr:nvCxnSpPr>
        <xdr:cNvPr id="181" name="直線コネクタ 180"/>
        <xdr:cNvCxnSpPr/>
      </xdr:nvCxnSpPr>
      <xdr:spPr>
        <a:xfrm>
          <a:off x="10388600" y="100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145025</xdr:rowOff>
    </xdr:from>
    <xdr:ext cx="599010" cy="259045"/>
    <xdr:sp macro="" textlink="">
      <xdr:nvSpPr>
        <xdr:cNvPr id="182" name="【橋りょう・トンネル】&#10;一人当たり有形固定資産（償却資産）額平均値テキスト"/>
        <xdr:cNvSpPr txBox="1"/>
      </xdr:nvSpPr>
      <xdr:spPr>
        <a:xfrm>
          <a:off x="10566400" y="106034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166598</xdr:rowOff>
    </xdr:from>
    <xdr:to>
      <xdr:col>15</xdr:col>
      <xdr:colOff>231775</xdr:colOff>
      <xdr:row>62</xdr:row>
      <xdr:rowOff>96748</xdr:rowOff>
    </xdr:to>
    <xdr:sp macro="" textlink="">
      <xdr:nvSpPr>
        <xdr:cNvPr id="183" name="フローチャート : 判断 182"/>
        <xdr:cNvSpPr/>
      </xdr:nvSpPr>
      <xdr:spPr>
        <a:xfrm>
          <a:off x="10426700" y="1062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41759</xdr:rowOff>
    </xdr:from>
    <xdr:to>
      <xdr:col>14</xdr:col>
      <xdr:colOff>79375</xdr:colOff>
      <xdr:row>58</xdr:row>
      <xdr:rowOff>143359</xdr:rowOff>
    </xdr:to>
    <xdr:sp macro="" textlink="">
      <xdr:nvSpPr>
        <xdr:cNvPr id="184" name="フローチャート : 判断 183"/>
        <xdr:cNvSpPr/>
      </xdr:nvSpPr>
      <xdr:spPr>
        <a:xfrm>
          <a:off x="9588500" y="99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167061</xdr:rowOff>
    </xdr:from>
    <xdr:to>
      <xdr:col>14</xdr:col>
      <xdr:colOff>79375</xdr:colOff>
      <xdr:row>56</xdr:row>
      <xdr:rowOff>97211</xdr:rowOff>
    </xdr:to>
    <xdr:sp macro="" textlink="">
      <xdr:nvSpPr>
        <xdr:cNvPr id="190" name="円/楕円 189"/>
        <xdr:cNvSpPr/>
      </xdr:nvSpPr>
      <xdr:spPr>
        <a:xfrm>
          <a:off x="9588500" y="959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58</xdr:row>
      <xdr:rowOff>134486</xdr:rowOff>
    </xdr:from>
    <xdr:ext cx="690189" cy="259045"/>
    <xdr:sp macro="" textlink="">
      <xdr:nvSpPr>
        <xdr:cNvPr id="191" name="n_1aveValue【橋りょう・トンネル】&#10;一人当たり有形固定資産（償却資産）額"/>
        <xdr:cNvSpPr txBox="1"/>
      </xdr:nvSpPr>
      <xdr:spPr>
        <a:xfrm>
          <a:off x="9281504" y="100785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356579</xdr:colOff>
      <xdr:row>54</xdr:row>
      <xdr:rowOff>113738</xdr:rowOff>
    </xdr:from>
    <xdr:ext cx="690189" cy="259045"/>
    <xdr:sp macro="" textlink="">
      <xdr:nvSpPr>
        <xdr:cNvPr id="192" name="n_1mainValue【橋りょう・トンネル】&#10;一人当たり有形固定資産（償却資産）額"/>
        <xdr:cNvSpPr txBox="1"/>
      </xdr:nvSpPr>
      <xdr:spPr>
        <a:xfrm>
          <a:off x="9281504" y="93720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1,839,093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3" name="直線コネクタ 20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4" name="テキスト ボックス 20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5" name="直線コネクタ 20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6" name="テキスト ボックス 20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7" name="直線コネクタ 20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8" name="テキスト ボックス 20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9" name="直線コネクタ 20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0" name="テキスト ボックス 20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1" name="直線コネクタ 21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2" name="テキスト ボックス 21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3" name="直線コネクタ 21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4" name="テキスト ボックス 21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18" name="直線コネクタ 217"/>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19" name="【公営住宅】&#10;有形固定資産減価償却率最小値テキスト"/>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20" name="直線コネクタ 219"/>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21" name="【公営住宅】&#10;有形固定資産減価償却率最大値テキスト"/>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2" name="直線コネクタ 221"/>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23" name="【公営住宅】&#10;有形固定資産減価償却率平均値テキスト"/>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4" name="フローチャート : 判断 223"/>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25" name="フローチャート : 判断 224"/>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98334</xdr:rowOff>
    </xdr:from>
    <xdr:to>
      <xdr:col>5</xdr:col>
      <xdr:colOff>409575</xdr:colOff>
      <xdr:row>79</xdr:row>
      <xdr:rowOff>28484</xdr:rowOff>
    </xdr:to>
    <xdr:sp macro="" textlink="">
      <xdr:nvSpPr>
        <xdr:cNvPr id="231" name="円/楕円 230"/>
        <xdr:cNvSpPr/>
      </xdr:nvSpPr>
      <xdr:spPr>
        <a:xfrm>
          <a:off x="3746500" y="134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60433</xdr:rowOff>
    </xdr:from>
    <xdr:ext cx="405111" cy="259045"/>
    <xdr:sp macro="" textlink="">
      <xdr:nvSpPr>
        <xdr:cNvPr id="232" name="n_1aveValue【公営住宅】&#10;有形固定資産減価償却率"/>
        <xdr:cNvSpPr txBox="1"/>
      </xdr:nvSpPr>
      <xdr:spPr>
        <a:xfrm>
          <a:off x="3582043" y="1394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45011</xdr:rowOff>
    </xdr:from>
    <xdr:ext cx="405111" cy="259045"/>
    <xdr:sp macro="" textlink="">
      <xdr:nvSpPr>
        <xdr:cNvPr id="233" name="n_1mainValue【公営住宅】&#10;有形固定資産減価償却率"/>
        <xdr:cNvSpPr txBox="1"/>
      </xdr:nvSpPr>
      <xdr:spPr>
        <a:xfrm>
          <a:off x="3582043" y="1324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91984</xdr:rowOff>
    </xdr:from>
    <xdr:to>
      <xdr:col>15</xdr:col>
      <xdr:colOff>180340</xdr:colOff>
      <xdr:row>84</xdr:row>
      <xdr:rowOff>74676</xdr:rowOff>
    </xdr:to>
    <xdr:cxnSp macro="">
      <xdr:nvCxnSpPr>
        <xdr:cNvPr id="259" name="直線コネクタ 258"/>
        <xdr:cNvCxnSpPr/>
      </xdr:nvCxnSpPr>
      <xdr:spPr>
        <a:xfrm flipV="1">
          <a:off x="10476865" y="13465084"/>
          <a:ext cx="0" cy="101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78503</xdr:rowOff>
    </xdr:from>
    <xdr:ext cx="469744" cy="259045"/>
    <xdr:sp macro="" textlink="">
      <xdr:nvSpPr>
        <xdr:cNvPr id="260" name="【公営住宅】&#10;一人当たり面積最小値テキスト"/>
        <xdr:cNvSpPr txBox="1"/>
      </xdr:nvSpPr>
      <xdr:spPr>
        <a:xfrm>
          <a:off x="10566400" y="1448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84</xdr:row>
      <xdr:rowOff>74676</xdr:rowOff>
    </xdr:from>
    <xdr:to>
      <xdr:col>15</xdr:col>
      <xdr:colOff>269875</xdr:colOff>
      <xdr:row>84</xdr:row>
      <xdr:rowOff>74676</xdr:rowOff>
    </xdr:to>
    <xdr:cxnSp macro="">
      <xdr:nvCxnSpPr>
        <xdr:cNvPr id="261" name="直線コネクタ 260"/>
        <xdr:cNvCxnSpPr/>
      </xdr:nvCxnSpPr>
      <xdr:spPr>
        <a:xfrm>
          <a:off x="10388600" y="1447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38661</xdr:rowOff>
    </xdr:from>
    <xdr:ext cx="469744" cy="259045"/>
    <xdr:sp macro="" textlink="">
      <xdr:nvSpPr>
        <xdr:cNvPr id="262" name="【公営住宅】&#10;一人当たり面積最大値テキスト"/>
        <xdr:cNvSpPr txBox="1"/>
      </xdr:nvSpPr>
      <xdr:spPr>
        <a:xfrm>
          <a:off x="10566400" y="1324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78</xdr:row>
      <xdr:rowOff>91984</xdr:rowOff>
    </xdr:from>
    <xdr:to>
      <xdr:col>15</xdr:col>
      <xdr:colOff>269875</xdr:colOff>
      <xdr:row>78</xdr:row>
      <xdr:rowOff>91984</xdr:rowOff>
    </xdr:to>
    <xdr:cxnSp macro="">
      <xdr:nvCxnSpPr>
        <xdr:cNvPr id="263" name="直線コネクタ 262"/>
        <xdr:cNvCxnSpPr/>
      </xdr:nvCxnSpPr>
      <xdr:spPr>
        <a:xfrm>
          <a:off x="10388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1976</xdr:rowOff>
    </xdr:from>
    <xdr:ext cx="469744" cy="259045"/>
    <xdr:sp macro="" textlink="">
      <xdr:nvSpPr>
        <xdr:cNvPr id="264" name="【公営住宅】&#10;一人当たり面積平均値テキスト"/>
        <xdr:cNvSpPr txBox="1"/>
      </xdr:nvSpPr>
      <xdr:spPr>
        <a:xfrm>
          <a:off x="10566400" y="14060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23549</xdr:rowOff>
    </xdr:from>
    <xdr:to>
      <xdr:col>15</xdr:col>
      <xdr:colOff>231775</xdr:colOff>
      <xdr:row>82</xdr:row>
      <xdr:rowOff>125149</xdr:rowOff>
    </xdr:to>
    <xdr:sp macro="" textlink="">
      <xdr:nvSpPr>
        <xdr:cNvPr id="265" name="フローチャート : 判断 264"/>
        <xdr:cNvSpPr/>
      </xdr:nvSpPr>
      <xdr:spPr>
        <a:xfrm>
          <a:off x="10426700" y="1408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3302</xdr:rowOff>
    </xdr:from>
    <xdr:to>
      <xdr:col>14</xdr:col>
      <xdr:colOff>79375</xdr:colOff>
      <xdr:row>82</xdr:row>
      <xdr:rowOff>104902</xdr:rowOff>
    </xdr:to>
    <xdr:sp macro="" textlink="">
      <xdr:nvSpPr>
        <xdr:cNvPr id="266" name="フローチャート : 判断 265"/>
        <xdr:cNvSpPr/>
      </xdr:nvSpPr>
      <xdr:spPr>
        <a:xfrm>
          <a:off x="9588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7874</xdr:rowOff>
    </xdr:from>
    <xdr:to>
      <xdr:col>14</xdr:col>
      <xdr:colOff>79375</xdr:colOff>
      <xdr:row>86</xdr:row>
      <xdr:rowOff>109474</xdr:rowOff>
    </xdr:to>
    <xdr:sp macro="" textlink="">
      <xdr:nvSpPr>
        <xdr:cNvPr id="272" name="円/楕円 271"/>
        <xdr:cNvSpPr/>
      </xdr:nvSpPr>
      <xdr:spPr>
        <a:xfrm>
          <a:off x="9588500" y="147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121429</xdr:rowOff>
    </xdr:from>
    <xdr:ext cx="469744" cy="259045"/>
    <xdr:sp macro="" textlink="">
      <xdr:nvSpPr>
        <xdr:cNvPr id="273" name="n_1aveValue【公営住宅】&#10;一人当たり面積"/>
        <xdr:cNvSpPr txBox="1"/>
      </xdr:nvSpPr>
      <xdr:spPr>
        <a:xfrm>
          <a:off x="9391727" y="1383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100601</xdr:rowOff>
    </xdr:from>
    <xdr:ext cx="469744" cy="259045"/>
    <xdr:sp macro="" textlink="">
      <xdr:nvSpPr>
        <xdr:cNvPr id="274" name="n_1mainValue【公営住宅】&#10;一人当たり面積"/>
        <xdr:cNvSpPr txBox="1"/>
      </xdr:nvSpPr>
      <xdr:spPr>
        <a:xfrm>
          <a:off x="9391727" y="1484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6" name="正方形/長方形 27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7" name="正方形/長方形 27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8" name="正方形/長方形 27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9" name="正方形/長方形 27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2" name="正方形/長方形 28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3" name="正方形/長方形 28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4" name="正方形/長方形 28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5" name="正方形/長方形 28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7" name="テキスト ボックス 29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8" name="直線コネクタ 2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9" name="テキスト ボックス 29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0" name="直線コネクタ 2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1" name="テキスト ボックス 3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2" name="直線コネクタ 3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3" name="テキスト ボックス 3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4" name="直線コネクタ 3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5" name="テキスト ボックス 3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6" name="直線コネクタ 3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7" name="テキスト ボックス 3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8" name="直線コネクタ 3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9" name="テキスト ボックス 30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1" name="テキスト ボックス 3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59872</xdr:rowOff>
    </xdr:to>
    <xdr:cxnSp macro="">
      <xdr:nvCxnSpPr>
        <xdr:cNvPr id="313" name="直線コネクタ 312"/>
        <xdr:cNvCxnSpPr/>
      </xdr:nvCxnSpPr>
      <xdr:spPr>
        <a:xfrm flipV="1">
          <a:off x="16318864" y="566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314" name="【認定こども園・幼稚園・保育所】&#10;有形固定資産減価償却率最小値テキスト"/>
        <xdr:cNvSpPr txBox="1"/>
      </xdr:nvSpPr>
      <xdr:spPr>
        <a:xfrm>
          <a:off x="164084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315" name="直線コネクタ 314"/>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316" name="【認定こども園・幼稚園・保育所】&#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317" name="直線コネクタ 31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144253</xdr:rowOff>
    </xdr:from>
    <xdr:ext cx="405111" cy="259045"/>
    <xdr:sp macro="" textlink="">
      <xdr:nvSpPr>
        <xdr:cNvPr id="318" name="【認定こども園・幼稚園・保育所】&#10;有形固定資産減価償却率平均値テキスト"/>
        <xdr:cNvSpPr txBox="1"/>
      </xdr:nvSpPr>
      <xdr:spPr>
        <a:xfrm>
          <a:off x="164084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319" name="フローチャート : 判断 318"/>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79284</xdr:rowOff>
    </xdr:from>
    <xdr:to>
      <xdr:col>22</xdr:col>
      <xdr:colOff>415925</xdr:colOff>
      <xdr:row>42</xdr:row>
      <xdr:rowOff>9434</xdr:rowOff>
    </xdr:to>
    <xdr:sp macro="" textlink="">
      <xdr:nvSpPr>
        <xdr:cNvPr id="320" name="フローチャート : 判断 319"/>
        <xdr:cNvSpPr/>
      </xdr:nvSpPr>
      <xdr:spPr>
        <a:xfrm>
          <a:off x="15430500" y="71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1" name="テキスト ボックス 3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2" name="テキスト ボックス 3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3" name="テキスト ボックス 3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4" name="テキスト ボックス 3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5" name="テキスト ボックス 3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44994</xdr:rowOff>
    </xdr:from>
    <xdr:to>
      <xdr:col>22</xdr:col>
      <xdr:colOff>415925</xdr:colOff>
      <xdr:row>38</xdr:row>
      <xdr:rowOff>146594</xdr:rowOff>
    </xdr:to>
    <xdr:sp macro="" textlink="">
      <xdr:nvSpPr>
        <xdr:cNvPr id="326" name="円/楕円 325"/>
        <xdr:cNvSpPr/>
      </xdr:nvSpPr>
      <xdr:spPr>
        <a:xfrm>
          <a:off x="15430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561</xdr:rowOff>
    </xdr:from>
    <xdr:ext cx="405111" cy="259045"/>
    <xdr:sp macro="" textlink="">
      <xdr:nvSpPr>
        <xdr:cNvPr id="327" name="n_1aveValue【認定こども園・幼稚園・保育所】&#10;有形固定資産減価償却率"/>
        <xdr:cNvSpPr txBox="1"/>
      </xdr:nvSpPr>
      <xdr:spPr>
        <a:xfrm>
          <a:off x="15266043"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163121</xdr:rowOff>
    </xdr:from>
    <xdr:ext cx="405111" cy="259045"/>
    <xdr:sp macro="" textlink="">
      <xdr:nvSpPr>
        <xdr:cNvPr id="328" name="n_1mainValue【認定こども園・幼稚園・保育所】&#10;有形固定資産減価償却率"/>
        <xdr:cNvSpPr txBox="1"/>
      </xdr:nvSpPr>
      <xdr:spPr>
        <a:xfrm>
          <a:off x="15266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9" name="テキスト ボックス 33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40" name="直線コネクタ 3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1" name="テキスト ボックス 3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2" name="直線コネクタ 3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3" name="テキスト ボックス 3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4" name="直線コネクタ 3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5" name="テキスト ボックス 3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6" name="直線コネクタ 3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7" name="テキスト ボックス 3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8" name="直線コネクタ 3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9" name="テキスト ボックス 3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353" name="直線コネクタ 352"/>
        <xdr:cNvCxnSpPr/>
      </xdr:nvCxnSpPr>
      <xdr:spPr>
        <a:xfrm flipV="1">
          <a:off x="22160864" y="577215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354" name="【認定こども園・幼稚園・保育所】&#10;一人当たり面積最小値テキスト"/>
        <xdr:cNvSpPr txBox="1"/>
      </xdr:nvSpPr>
      <xdr:spPr>
        <a:xfrm>
          <a:off x="222504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355" name="直線コネクタ 354"/>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56" name="【認定こども園・幼稚園・保育所】&#10;一人当たり面積最大値テキスト"/>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57" name="直線コネクタ 35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358" name="【認定こども園・幼稚園・保育所】&#10;一人当たり面積平均値テキスト"/>
        <xdr:cNvSpPr txBox="1"/>
      </xdr:nvSpPr>
      <xdr:spPr>
        <a:xfrm>
          <a:off x="22250400" y="672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359" name="フローチャート : 判断 358"/>
        <xdr:cNvSpPr/>
      </xdr:nvSpPr>
      <xdr:spPr>
        <a:xfrm>
          <a:off x="221107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60" name="フローチャート : 判断 359"/>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59690</xdr:rowOff>
    </xdr:from>
    <xdr:to>
      <xdr:col>31</xdr:col>
      <xdr:colOff>85725</xdr:colOff>
      <xdr:row>41</xdr:row>
      <xdr:rowOff>161290</xdr:rowOff>
    </xdr:to>
    <xdr:sp macro="" textlink="">
      <xdr:nvSpPr>
        <xdr:cNvPr id="366" name="円/楕円 365"/>
        <xdr:cNvSpPr/>
      </xdr:nvSpPr>
      <xdr:spPr>
        <a:xfrm>
          <a:off x="2127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48277</xdr:rowOff>
    </xdr:from>
    <xdr:ext cx="469744" cy="259045"/>
    <xdr:sp macro="" textlink="">
      <xdr:nvSpPr>
        <xdr:cNvPr id="367" name="n_1aveValue【認定こども園・幼稚園・保育所】&#10;一人当たり面積"/>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152417</xdr:rowOff>
    </xdr:from>
    <xdr:ext cx="469744" cy="259045"/>
    <xdr:sp macro="" textlink="">
      <xdr:nvSpPr>
        <xdr:cNvPr id="368" name="n_1mainValue【認定こども園・幼稚園・保育所】&#10;一人当たり面積"/>
        <xdr:cNvSpPr txBox="1"/>
      </xdr:nvSpPr>
      <xdr:spPr>
        <a:xfrm>
          <a:off x="21075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9" name="テキスト ボックス 3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0" name="直線コネクタ 3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1" name="テキスト ボックス 3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2" name="直線コネクタ 3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3" name="テキスト ボックス 3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4" name="直線コネクタ 3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5" name="テキスト ボックス 3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6" name="直線コネクタ 3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7" name="テキスト ボックス 3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8" name="直線コネクタ 3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9" name="テキスト ボックス 3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0" name="直線コネクタ 3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1" name="テキスト ボックス 3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393" name="直線コネクタ 392"/>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94"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95" name="直線コネクタ 394"/>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396"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397" name="直線コネクタ 396"/>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398" name="【学校施設】&#10;有形固定資産減価償却率平均値テキスト"/>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399" name="フローチャート : 判断 398"/>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00" name="フローチャート : 判断 399"/>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1" name="テキスト ボックス 4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2" name="テキスト ボックス 4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3" name="テキスト ボックス 4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4" name="テキスト ボックス 4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5" name="テキスト ボックス 4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88265</xdr:rowOff>
    </xdr:from>
    <xdr:to>
      <xdr:col>22</xdr:col>
      <xdr:colOff>415925</xdr:colOff>
      <xdr:row>60</xdr:row>
      <xdr:rowOff>18415</xdr:rowOff>
    </xdr:to>
    <xdr:sp macro="" textlink="">
      <xdr:nvSpPr>
        <xdr:cNvPr id="406" name="円/楕円 405"/>
        <xdr:cNvSpPr/>
      </xdr:nvSpPr>
      <xdr:spPr>
        <a:xfrm>
          <a:off x="15430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26687</xdr:rowOff>
    </xdr:from>
    <xdr:ext cx="405111" cy="259045"/>
    <xdr:sp macro="" textlink="">
      <xdr:nvSpPr>
        <xdr:cNvPr id="407" name="n_1aveValue【学校施設】&#10;有形固定資産減価償却率"/>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34942</xdr:rowOff>
    </xdr:from>
    <xdr:ext cx="405111" cy="259045"/>
    <xdr:sp macro="" textlink="">
      <xdr:nvSpPr>
        <xdr:cNvPr id="408" name="n_1mainValue【学校施設】&#10;有形固定資産減価償却率"/>
        <xdr:cNvSpPr txBox="1"/>
      </xdr:nvSpPr>
      <xdr:spPr>
        <a:xfrm>
          <a:off x="15266043"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6" name="正方形/長方形 4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7" name="テキスト ボックス 4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8" name="直線コネクタ 4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9" name="テキスト ボックス 41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0" name="直線コネクタ 41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1" name="テキスト ボックス 42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2" name="直線コネクタ 42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3" name="テキスト ボックス 42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4" name="直線コネクタ 42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5" name="テキスト ボックス 42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6" name="直線コネクタ 42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7" name="テキスト ボックス 42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8" name="直線コネクタ 42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29" name="テキスト ボックス 42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0" name="直線コネクタ 42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31" name="テキスト ボックス 43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2" name="直線コネクタ 4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3" name="テキスト ボックス 43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35" name="直線コネクタ 434"/>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36" name="【学校施設】&#10;一人当たり面積最小値テキスト"/>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37" name="直線コネクタ 436"/>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38" name="【学校施設】&#10;一人当たり面積最大値テキスト"/>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39" name="直線コネクタ 438"/>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40" name="【学校施設】&#10;一人当たり面積平均値テキスト"/>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41" name="フローチャート : 判断 440"/>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442" name="フローチャート : 判断 441"/>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3" name="テキスト ボックス 4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4" name="テキスト ボックス 4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5" name="テキスト ボックス 4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6" name="テキスト ボックス 4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7" name="テキスト ボックス 4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132243</xdr:rowOff>
    </xdr:from>
    <xdr:to>
      <xdr:col>31</xdr:col>
      <xdr:colOff>85725</xdr:colOff>
      <xdr:row>62</xdr:row>
      <xdr:rowOff>62393</xdr:rowOff>
    </xdr:to>
    <xdr:sp macro="" textlink="">
      <xdr:nvSpPr>
        <xdr:cNvPr id="448" name="円/楕円 447"/>
        <xdr:cNvSpPr/>
      </xdr:nvSpPr>
      <xdr:spPr>
        <a:xfrm>
          <a:off x="21272500" y="1059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117691</xdr:rowOff>
    </xdr:from>
    <xdr:ext cx="469744" cy="259045"/>
    <xdr:sp macro="" textlink="">
      <xdr:nvSpPr>
        <xdr:cNvPr id="449" name="n_1aveValue【学校施設】&#10;一人当たり面積"/>
        <xdr:cNvSpPr txBox="1"/>
      </xdr:nvSpPr>
      <xdr:spPr>
        <a:xfrm>
          <a:off x="21075727" y="107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78920</xdr:rowOff>
    </xdr:from>
    <xdr:ext cx="469744" cy="259045"/>
    <xdr:sp macro="" textlink="">
      <xdr:nvSpPr>
        <xdr:cNvPr id="450" name="n_1mainValue【学校施設】&#10;一人当たり面積"/>
        <xdr:cNvSpPr txBox="1"/>
      </xdr:nvSpPr>
      <xdr:spPr>
        <a:xfrm>
          <a:off x="21075727" y="1036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1" name="正方形/長方形 4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2" name="正方形/長方形 4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3" name="正方形/長方形 4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4" name="正方形/長方形 4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5" name="正方形/長方形 4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6" name="正方形/長方形 4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7" name="正方形/長方形 4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8" name="正方形/長方形 45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9" name="正方形/長方形 4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0" name="正方形/長方形 4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1" name="正方形/長方形 4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2" name="正方形/長方形 4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3" name="正方形/長方形 4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4" name="正方形/長方形 4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5" name="正方形/長方形 4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6" name="正方形/長方形 46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7" name="正方形/長方形 4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8" name="正方形/長方形 4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9" name="正方形/長方形 4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0" name="正方形/長方形 4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1" name="正方形/長方形 4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2" name="正方形/長方形 4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3" name="正方形/長方形 4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4" name="正方形/長方形 4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5" name="テキスト ボックス 4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6" name="直線コネクタ 4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7" name="テキスト ボックス 47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8" name="直線コネクタ 47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9" name="テキスト ボックス 47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80" name="直線コネクタ 47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81" name="テキスト ボックス 48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2" name="直線コネクタ 48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3" name="テキスト ボックス 48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4" name="直線コネクタ 48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5" name="テキスト ボックス 48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6" name="直線コネクタ 48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7" name="テキスト ボックス 48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8" name="直線コネクタ 4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9" name="テキスト ボックス 4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144780</xdr:rowOff>
    </xdr:to>
    <xdr:cxnSp macro="">
      <xdr:nvCxnSpPr>
        <xdr:cNvPr id="491" name="直線コネクタ 490"/>
        <xdr:cNvCxnSpPr/>
      </xdr:nvCxnSpPr>
      <xdr:spPr>
        <a:xfrm flipV="1">
          <a:off x="16318864" y="171450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148607</xdr:rowOff>
    </xdr:from>
    <xdr:ext cx="405111" cy="259045"/>
    <xdr:sp macro="" textlink="">
      <xdr:nvSpPr>
        <xdr:cNvPr id="492" name="【公民館】&#10;有形固定資産減価償却率最小値テキスト"/>
        <xdr:cNvSpPr txBox="1"/>
      </xdr:nvSpPr>
      <xdr:spPr>
        <a:xfrm>
          <a:off x="164084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108</xdr:row>
      <xdr:rowOff>144780</xdr:rowOff>
    </xdr:from>
    <xdr:to>
      <xdr:col>23</xdr:col>
      <xdr:colOff>606425</xdr:colOff>
      <xdr:row>108</xdr:row>
      <xdr:rowOff>144780</xdr:rowOff>
    </xdr:to>
    <xdr:cxnSp macro="">
      <xdr:nvCxnSpPr>
        <xdr:cNvPr id="493" name="直線コネクタ 492"/>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94"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95" name="直線コネクタ 49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60977</xdr:rowOff>
    </xdr:from>
    <xdr:ext cx="405111" cy="259045"/>
    <xdr:sp macro="" textlink="">
      <xdr:nvSpPr>
        <xdr:cNvPr id="496" name="【公民館】&#10;有形固定資産減価償却率平均値テキスト"/>
        <xdr:cNvSpPr txBox="1"/>
      </xdr:nvSpPr>
      <xdr:spPr>
        <a:xfrm>
          <a:off x="16408400" y="1823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497" name="フローチャート : 判断 496"/>
        <xdr:cNvSpPr/>
      </xdr:nvSpPr>
      <xdr:spPr>
        <a:xfrm>
          <a:off x="16268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162561</xdr:rowOff>
    </xdr:from>
    <xdr:to>
      <xdr:col>22</xdr:col>
      <xdr:colOff>415925</xdr:colOff>
      <xdr:row>107</xdr:row>
      <xdr:rowOff>92711</xdr:rowOff>
    </xdr:to>
    <xdr:sp macro="" textlink="">
      <xdr:nvSpPr>
        <xdr:cNvPr id="498" name="フローチャート : 判断 497"/>
        <xdr:cNvSpPr/>
      </xdr:nvSpPr>
      <xdr:spPr>
        <a:xfrm>
          <a:off x="15430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9" name="テキスト ボックス 4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0" name="テキスト ボックス 4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1" name="テキスト ボックス 5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2" name="テキスト ボックス 5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3" name="テキスト ボックス 5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120650</xdr:rowOff>
    </xdr:from>
    <xdr:to>
      <xdr:col>22</xdr:col>
      <xdr:colOff>415925</xdr:colOff>
      <xdr:row>100</xdr:row>
      <xdr:rowOff>50800</xdr:rowOff>
    </xdr:to>
    <xdr:sp macro="" textlink="">
      <xdr:nvSpPr>
        <xdr:cNvPr id="504" name="円/楕円 503"/>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83838</xdr:rowOff>
    </xdr:from>
    <xdr:ext cx="405111" cy="259045"/>
    <xdr:sp macro="" textlink="">
      <xdr:nvSpPr>
        <xdr:cNvPr id="505" name="n_1aveValue【公民館】&#10;有形固定資産減価償却率"/>
        <xdr:cNvSpPr txBox="1"/>
      </xdr:nvSpPr>
      <xdr:spPr>
        <a:xfrm>
          <a:off x="15266043"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117552</xdr:colOff>
      <xdr:row>98</xdr:row>
      <xdr:rowOff>67327</xdr:rowOff>
    </xdr:from>
    <xdr:ext cx="469744" cy="259045"/>
    <xdr:sp macro="" textlink="">
      <xdr:nvSpPr>
        <xdr:cNvPr id="506" name="n_1mainValue【公民館】&#10;有形固定資産減価償却率"/>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7" name="正方形/長方形 5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8" name="正方形/長方形 5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9" name="正方形/長方形 5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0" name="正方形/長方形 5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1" name="正方形/長方形 5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2" name="正方形/長方形 5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3" name="正方形/長方形 5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4" name="正方形/長方形 5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5" name="テキスト ボックス 5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6" name="直線コネクタ 5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7" name="直線コネクタ 5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8" name="テキスト ボックス 5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9" name="直線コネクタ 5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20" name="テキスト ボックス 5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1" name="直線コネクタ 5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2" name="テキスト ボックス 5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3" name="直線コネクタ 5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4" name="テキスト ボックス 5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5" name="直線コネクタ 5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6" name="テキスト ボックス 5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7" name="直線コネクタ 5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8" name="テキスト ボックス 5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160782</xdr:rowOff>
    </xdr:from>
    <xdr:to>
      <xdr:col>32</xdr:col>
      <xdr:colOff>186689</xdr:colOff>
      <xdr:row>108</xdr:row>
      <xdr:rowOff>17526</xdr:rowOff>
    </xdr:to>
    <xdr:cxnSp macro="">
      <xdr:nvCxnSpPr>
        <xdr:cNvPr id="530" name="直線コネクタ 529"/>
        <xdr:cNvCxnSpPr/>
      </xdr:nvCxnSpPr>
      <xdr:spPr>
        <a:xfrm flipV="1">
          <a:off x="22160864" y="17134332"/>
          <a:ext cx="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21353</xdr:rowOff>
    </xdr:from>
    <xdr:ext cx="469744" cy="259045"/>
    <xdr:sp macro="" textlink="">
      <xdr:nvSpPr>
        <xdr:cNvPr id="531" name="【公民館】&#10;一人当たり面積最小値テキスト"/>
        <xdr:cNvSpPr txBox="1"/>
      </xdr:nvSpPr>
      <xdr:spPr>
        <a:xfrm>
          <a:off x="22250400"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108</xdr:row>
      <xdr:rowOff>17526</xdr:rowOff>
    </xdr:from>
    <xdr:to>
      <xdr:col>32</xdr:col>
      <xdr:colOff>276225</xdr:colOff>
      <xdr:row>108</xdr:row>
      <xdr:rowOff>17526</xdr:rowOff>
    </xdr:to>
    <xdr:cxnSp macro="">
      <xdr:nvCxnSpPr>
        <xdr:cNvPr id="532" name="直線コネクタ 531"/>
        <xdr:cNvCxnSpPr/>
      </xdr:nvCxnSpPr>
      <xdr:spPr>
        <a:xfrm>
          <a:off x="22072600" y="1853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107459</xdr:rowOff>
    </xdr:from>
    <xdr:ext cx="469744" cy="259045"/>
    <xdr:sp macro="" textlink="">
      <xdr:nvSpPr>
        <xdr:cNvPr id="533" name="【公民館】&#10;一人当たり面積最大値テキスト"/>
        <xdr:cNvSpPr txBox="1"/>
      </xdr:nvSpPr>
      <xdr:spPr>
        <a:xfrm>
          <a:off x="222504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99</xdr:row>
      <xdr:rowOff>160782</xdr:rowOff>
    </xdr:from>
    <xdr:to>
      <xdr:col>32</xdr:col>
      <xdr:colOff>276225</xdr:colOff>
      <xdr:row>99</xdr:row>
      <xdr:rowOff>160782</xdr:rowOff>
    </xdr:to>
    <xdr:cxnSp macro="">
      <xdr:nvCxnSpPr>
        <xdr:cNvPr id="534" name="直線コネクタ 533"/>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156990</xdr:rowOff>
    </xdr:from>
    <xdr:ext cx="469744" cy="259045"/>
    <xdr:sp macro="" textlink="">
      <xdr:nvSpPr>
        <xdr:cNvPr id="535" name="【公民館】&#10;一人当たり面積平均値テキスト"/>
        <xdr:cNvSpPr txBox="1"/>
      </xdr:nvSpPr>
      <xdr:spPr>
        <a:xfrm>
          <a:off x="22250400" y="17987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7113</xdr:rowOff>
    </xdr:from>
    <xdr:to>
      <xdr:col>32</xdr:col>
      <xdr:colOff>238125</xdr:colOff>
      <xdr:row>105</xdr:row>
      <xdr:rowOff>108713</xdr:rowOff>
    </xdr:to>
    <xdr:sp macro="" textlink="">
      <xdr:nvSpPr>
        <xdr:cNvPr id="536" name="フローチャート : 判断 535"/>
        <xdr:cNvSpPr/>
      </xdr:nvSpPr>
      <xdr:spPr>
        <a:xfrm>
          <a:off x="22110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139700</xdr:rowOff>
    </xdr:from>
    <xdr:to>
      <xdr:col>31</xdr:col>
      <xdr:colOff>85725</xdr:colOff>
      <xdr:row>105</xdr:row>
      <xdr:rowOff>69850</xdr:rowOff>
    </xdr:to>
    <xdr:sp macro="" textlink="">
      <xdr:nvSpPr>
        <xdr:cNvPr id="537" name="フローチャート : 判断 536"/>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8" name="テキスト ボックス 5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9" name="テキスト ボックス 5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0" name="テキスト ボックス 5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1" name="テキスト ボックス 5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2" name="テキスト ボックス 5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45213</xdr:rowOff>
    </xdr:from>
    <xdr:to>
      <xdr:col>31</xdr:col>
      <xdr:colOff>85725</xdr:colOff>
      <xdr:row>107</xdr:row>
      <xdr:rowOff>146813</xdr:rowOff>
    </xdr:to>
    <xdr:sp macro="" textlink="">
      <xdr:nvSpPr>
        <xdr:cNvPr id="543" name="円/楕円 542"/>
        <xdr:cNvSpPr/>
      </xdr:nvSpPr>
      <xdr:spPr>
        <a:xfrm>
          <a:off x="21272500" y="183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86377</xdr:rowOff>
    </xdr:from>
    <xdr:ext cx="469744" cy="259045"/>
    <xdr:sp macro="" textlink="">
      <xdr:nvSpPr>
        <xdr:cNvPr id="544" name="n_1ave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137940</xdr:rowOff>
    </xdr:from>
    <xdr:ext cx="469744" cy="259045"/>
    <xdr:sp macro="" textlink="">
      <xdr:nvSpPr>
        <xdr:cNvPr id="545" name="n_1mainValue【公民館】&#10;一人当たり面積"/>
        <xdr:cNvSpPr txBox="1"/>
      </xdr:nvSpPr>
      <xdr:spPr>
        <a:xfrm>
          <a:off x="21075727" y="1848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6" name="正方形/長方形 5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7" name="正方形/長方形 5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8" name="テキスト ボックス 5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認定こども園・幼稚園・保育所、橋りょう・トンネル、公営住宅及び公民館の類型において、有形固定資産減価償却率が平成２７年度末時点で７割を超えており老朽化が進んでいる。認定こども園・幼稚園・保育所とは東吉野こども園のことであり、公営住宅とは村営住宅、公民館とは中央公民館のことである。それぞれの施設において、長寿命化対策や維持修繕、老朽化対策等を行い、有形固定資産減価償却率が高くても安全・安心に暮らせるよう対策を講じながら、必要に応じて施設の更新を行うなど、限りある財源の中で適切に管理・運営を行っ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奈良県東吉野村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1,881
1,871
131.65
3,545,566
2,450,507
1,067,802
1,469,169
2,284,556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56" name="直線コネクタ 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57" name="テキスト ボックス 5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58" name="直線コネクタ 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59" name="テキスト ボックス 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0" name="直線コネクタ 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1" name="テキスト ボックス 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2" name="直線コネクタ 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3" name="テキスト ボックス 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4" name="直線コネクタ 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5" name="テキスト ボックス 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66" name="直線コネクタ 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67" name="テキスト ボックス 6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32657</xdr:rowOff>
    </xdr:from>
    <xdr:to>
      <xdr:col>6</xdr:col>
      <xdr:colOff>510540</xdr:colOff>
      <xdr:row>62</xdr:row>
      <xdr:rowOff>146957</xdr:rowOff>
    </xdr:to>
    <xdr:cxnSp macro="">
      <xdr:nvCxnSpPr>
        <xdr:cNvPr id="71" name="直線コネクタ 70"/>
        <xdr:cNvCxnSpPr/>
      </xdr:nvCxnSpPr>
      <xdr:spPr>
        <a:xfrm flipV="1">
          <a:off x="4634865" y="9633857"/>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150784</xdr:rowOff>
    </xdr:from>
    <xdr:ext cx="405111" cy="259045"/>
    <xdr:sp macro="" textlink="">
      <xdr:nvSpPr>
        <xdr:cNvPr id="72" name="【体育館・プール】&#10;有形固定資産減価償却率最小値テキスト"/>
        <xdr:cNvSpPr txBox="1"/>
      </xdr:nvSpPr>
      <xdr:spPr>
        <a:xfrm>
          <a:off x="4724400" y="1078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62</xdr:row>
      <xdr:rowOff>146957</xdr:rowOff>
    </xdr:from>
    <xdr:to>
      <xdr:col>6</xdr:col>
      <xdr:colOff>600075</xdr:colOff>
      <xdr:row>62</xdr:row>
      <xdr:rowOff>146957</xdr:rowOff>
    </xdr:to>
    <xdr:cxnSp macro="">
      <xdr:nvCxnSpPr>
        <xdr:cNvPr id="73" name="直線コネクタ 72"/>
        <xdr:cNvCxnSpPr/>
      </xdr:nvCxnSpPr>
      <xdr:spPr>
        <a:xfrm>
          <a:off x="4546600" y="1077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150784</xdr:rowOff>
    </xdr:from>
    <xdr:ext cx="405111" cy="259045"/>
    <xdr:sp macro="" textlink="">
      <xdr:nvSpPr>
        <xdr:cNvPr id="74" name="【体育館・プール】&#10;有形固定資産減価償却率最大値テキスト"/>
        <xdr:cNvSpPr txBox="1"/>
      </xdr:nvSpPr>
      <xdr:spPr>
        <a:xfrm>
          <a:off x="47244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56</xdr:row>
      <xdr:rowOff>32657</xdr:rowOff>
    </xdr:from>
    <xdr:to>
      <xdr:col>6</xdr:col>
      <xdr:colOff>600075</xdr:colOff>
      <xdr:row>56</xdr:row>
      <xdr:rowOff>32657</xdr:rowOff>
    </xdr:to>
    <xdr:cxnSp macro="">
      <xdr:nvCxnSpPr>
        <xdr:cNvPr id="75" name="直線コネクタ 74"/>
        <xdr:cNvCxnSpPr/>
      </xdr:nvCxnSpPr>
      <xdr:spPr>
        <a:xfrm>
          <a:off x="4546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159493</xdr:rowOff>
    </xdr:from>
    <xdr:ext cx="405111" cy="259045"/>
    <xdr:sp macro="" textlink="">
      <xdr:nvSpPr>
        <xdr:cNvPr id="76" name="【体育館・プール】&#10;有形固定資産減価償却率平均値テキスト"/>
        <xdr:cNvSpPr txBox="1"/>
      </xdr:nvSpPr>
      <xdr:spPr>
        <a:xfrm>
          <a:off x="47244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9616</xdr:rowOff>
    </xdr:from>
    <xdr:to>
      <xdr:col>6</xdr:col>
      <xdr:colOff>561975</xdr:colOff>
      <xdr:row>59</xdr:row>
      <xdr:rowOff>111216</xdr:rowOff>
    </xdr:to>
    <xdr:sp macro="" textlink="">
      <xdr:nvSpPr>
        <xdr:cNvPr id="77" name="フローチャート : 判断 76"/>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74930</xdr:rowOff>
    </xdr:from>
    <xdr:to>
      <xdr:col>5</xdr:col>
      <xdr:colOff>409575</xdr:colOff>
      <xdr:row>64</xdr:row>
      <xdr:rowOff>5080</xdr:rowOff>
    </xdr:to>
    <xdr:sp macro="" textlink="">
      <xdr:nvSpPr>
        <xdr:cNvPr id="78" name="フローチャート : 判断 77"/>
        <xdr:cNvSpPr/>
      </xdr:nvSpPr>
      <xdr:spPr>
        <a:xfrm>
          <a:off x="37465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167657</xdr:rowOff>
    </xdr:from>
    <xdr:ext cx="405111" cy="259045"/>
    <xdr:sp macro="" textlink="">
      <xdr:nvSpPr>
        <xdr:cNvPr id="79" name="n_1aveValue【体育館・プール】&#10;有形固定資産減価償却率"/>
        <xdr:cNvSpPr txBox="1"/>
      </xdr:nvSpPr>
      <xdr:spPr>
        <a:xfrm>
          <a:off x="3582043"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128815</xdr:rowOff>
    </xdr:from>
    <xdr:to>
      <xdr:col>5</xdr:col>
      <xdr:colOff>409575</xdr:colOff>
      <xdr:row>59</xdr:row>
      <xdr:rowOff>58965</xdr:rowOff>
    </xdr:to>
    <xdr:sp macro="" textlink="">
      <xdr:nvSpPr>
        <xdr:cNvPr id="85" name="円/楕円 84"/>
        <xdr:cNvSpPr/>
      </xdr:nvSpPr>
      <xdr:spPr>
        <a:xfrm>
          <a:off x="3746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75492</xdr:rowOff>
    </xdr:from>
    <xdr:ext cx="405111" cy="259045"/>
    <xdr:sp macro="" textlink="">
      <xdr:nvSpPr>
        <xdr:cNvPr id="86" name="n_1mainValue【体育館・プール】&#10;有形固定資産減価償却率"/>
        <xdr:cNvSpPr txBox="1"/>
      </xdr:nvSpPr>
      <xdr:spPr>
        <a:xfrm>
          <a:off x="3582043"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27940</xdr:rowOff>
    </xdr:from>
    <xdr:to>
      <xdr:col>15</xdr:col>
      <xdr:colOff>180340</xdr:colOff>
      <xdr:row>63</xdr:row>
      <xdr:rowOff>149860</xdr:rowOff>
    </xdr:to>
    <xdr:cxnSp macro="">
      <xdr:nvCxnSpPr>
        <xdr:cNvPr id="111" name="直線コネクタ 110"/>
        <xdr:cNvCxnSpPr/>
      </xdr:nvCxnSpPr>
      <xdr:spPr>
        <a:xfrm flipV="1">
          <a:off x="10476865" y="94576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153687</xdr:rowOff>
    </xdr:from>
    <xdr:ext cx="469744" cy="259045"/>
    <xdr:sp macro="" textlink="">
      <xdr:nvSpPr>
        <xdr:cNvPr id="112" name="【体育館・プール】&#10;一人当たり面積最小値テキスト"/>
        <xdr:cNvSpPr txBox="1"/>
      </xdr:nvSpPr>
      <xdr:spPr>
        <a:xfrm>
          <a:off x="10566400"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63</xdr:row>
      <xdr:rowOff>149860</xdr:rowOff>
    </xdr:from>
    <xdr:to>
      <xdr:col>15</xdr:col>
      <xdr:colOff>269875</xdr:colOff>
      <xdr:row>63</xdr:row>
      <xdr:rowOff>149860</xdr:rowOff>
    </xdr:to>
    <xdr:cxnSp macro="">
      <xdr:nvCxnSpPr>
        <xdr:cNvPr id="113" name="直線コネクタ 112"/>
        <xdr:cNvCxnSpPr/>
      </xdr:nvCxnSpPr>
      <xdr:spPr>
        <a:xfrm>
          <a:off x="10388600" y="10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146067</xdr:rowOff>
    </xdr:from>
    <xdr:ext cx="469744" cy="259045"/>
    <xdr:sp macro="" textlink="">
      <xdr:nvSpPr>
        <xdr:cNvPr id="114" name="【体育館・プール】&#10;一人当たり面積最大値テキスト"/>
        <xdr:cNvSpPr txBox="1"/>
      </xdr:nvSpPr>
      <xdr:spPr>
        <a:xfrm>
          <a:off x="10566400" y="92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55</xdr:row>
      <xdr:rowOff>27940</xdr:rowOff>
    </xdr:from>
    <xdr:to>
      <xdr:col>15</xdr:col>
      <xdr:colOff>269875</xdr:colOff>
      <xdr:row>55</xdr:row>
      <xdr:rowOff>27940</xdr:rowOff>
    </xdr:to>
    <xdr:cxnSp macro="">
      <xdr:nvCxnSpPr>
        <xdr:cNvPr id="115" name="直線コネクタ 114"/>
        <xdr:cNvCxnSpPr/>
      </xdr:nvCxnSpPr>
      <xdr:spPr>
        <a:xfrm>
          <a:off x="10388600" y="945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38117</xdr:rowOff>
    </xdr:from>
    <xdr:ext cx="469744" cy="259045"/>
    <xdr:sp macro="" textlink="">
      <xdr:nvSpPr>
        <xdr:cNvPr id="116" name="【体育館・プール】&#10;一人当たり面積平均値テキスト"/>
        <xdr:cNvSpPr txBox="1"/>
      </xdr:nvSpPr>
      <xdr:spPr>
        <a:xfrm>
          <a:off x="1056640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59690</xdr:rowOff>
    </xdr:from>
    <xdr:to>
      <xdr:col>15</xdr:col>
      <xdr:colOff>231775</xdr:colOff>
      <xdr:row>60</xdr:row>
      <xdr:rowOff>161290</xdr:rowOff>
    </xdr:to>
    <xdr:sp macro="" textlink="">
      <xdr:nvSpPr>
        <xdr:cNvPr id="117" name="フローチャート : 判断 116"/>
        <xdr:cNvSpPr/>
      </xdr:nvSpPr>
      <xdr:spPr>
        <a:xfrm>
          <a:off x="104267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43180</xdr:rowOff>
    </xdr:from>
    <xdr:to>
      <xdr:col>14</xdr:col>
      <xdr:colOff>79375</xdr:colOff>
      <xdr:row>58</xdr:row>
      <xdr:rowOff>144780</xdr:rowOff>
    </xdr:to>
    <xdr:sp macro="" textlink="">
      <xdr:nvSpPr>
        <xdr:cNvPr id="118" name="フローチャート : 判断 117"/>
        <xdr:cNvSpPr/>
      </xdr:nvSpPr>
      <xdr:spPr>
        <a:xfrm>
          <a:off x="9588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161307</xdr:rowOff>
    </xdr:from>
    <xdr:ext cx="469744" cy="259045"/>
    <xdr:sp macro="" textlink="">
      <xdr:nvSpPr>
        <xdr:cNvPr id="119" name="n_1aveValue【体育館・プール】&#10;一人当たり面積"/>
        <xdr:cNvSpPr txBox="1"/>
      </xdr:nvSpPr>
      <xdr:spPr>
        <a:xfrm>
          <a:off x="9391727" y="97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5080</xdr:rowOff>
    </xdr:from>
    <xdr:to>
      <xdr:col>14</xdr:col>
      <xdr:colOff>79375</xdr:colOff>
      <xdr:row>60</xdr:row>
      <xdr:rowOff>106680</xdr:rowOff>
    </xdr:to>
    <xdr:sp macro="" textlink="">
      <xdr:nvSpPr>
        <xdr:cNvPr id="125" name="円/楕円 124"/>
        <xdr:cNvSpPr/>
      </xdr:nvSpPr>
      <xdr:spPr>
        <a:xfrm>
          <a:off x="9588500" y="102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97807</xdr:rowOff>
    </xdr:from>
    <xdr:ext cx="469744" cy="259045"/>
    <xdr:sp macro="" textlink="">
      <xdr:nvSpPr>
        <xdr:cNvPr id="126" name="n_1mainValue【体育館・プール】&#10;一人当たり面積"/>
        <xdr:cNvSpPr txBox="1"/>
      </xdr:nvSpPr>
      <xdr:spPr>
        <a:xfrm>
          <a:off x="93917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5" name="正方形/長方形 1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6" name="正方形/長方形 1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7" name="正方形/長方形 1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8" name="正方形/長方形 1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9" name="正方形/長方形 1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0" name="正方形/長方形 1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1" name="正方形/長方形 1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2" name="正方形/長方形 14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3" name="正方形/長方形 1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4" name="正方形/長方形 1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5" name="正方形/長方形 1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6" name="正方形/長方形 1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7" name="正方形/長方形 1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8" name="正方形/長方形 1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9" name="正方形/長方形 1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0" name="正方形/長方形 14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1" name="テキスト ボックス 15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2" name="直線コネクタ 15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153" name="直線コネクタ 15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154" name="テキスト ボックス 153"/>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5" name="直線コネクタ 15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56" name="テキスト ボックス 15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57" name="直線コネクタ 15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58" name="テキスト ボックス 15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59" name="直線コネクタ 15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0" name="テキスト ボックス 15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1" name="直線コネクタ 16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62" name="テキスト ボックス 16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3" name="直線コネクタ 1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4" name="テキスト ボックス 16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53339</xdr:rowOff>
    </xdr:from>
    <xdr:to>
      <xdr:col>6</xdr:col>
      <xdr:colOff>510540</xdr:colOff>
      <xdr:row>108</xdr:row>
      <xdr:rowOff>95250</xdr:rowOff>
    </xdr:to>
    <xdr:cxnSp macro="">
      <xdr:nvCxnSpPr>
        <xdr:cNvPr id="166" name="直線コネクタ 165"/>
        <xdr:cNvCxnSpPr/>
      </xdr:nvCxnSpPr>
      <xdr:spPr>
        <a:xfrm flipV="1">
          <a:off x="4634865" y="17369789"/>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99077</xdr:rowOff>
    </xdr:from>
    <xdr:ext cx="340478" cy="259045"/>
    <xdr:sp macro="" textlink="">
      <xdr:nvSpPr>
        <xdr:cNvPr id="167" name="【市民会館】&#10;有形固定資産減価償却率最小値テキスト"/>
        <xdr:cNvSpPr txBox="1"/>
      </xdr:nvSpPr>
      <xdr:spPr>
        <a:xfrm>
          <a:off x="4724400" y="1861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422275</xdr:colOff>
      <xdr:row>108</xdr:row>
      <xdr:rowOff>95250</xdr:rowOff>
    </xdr:from>
    <xdr:to>
      <xdr:col>6</xdr:col>
      <xdr:colOff>600075</xdr:colOff>
      <xdr:row>108</xdr:row>
      <xdr:rowOff>95250</xdr:rowOff>
    </xdr:to>
    <xdr:cxnSp macro="">
      <xdr:nvCxnSpPr>
        <xdr:cNvPr id="168" name="直線コネクタ 167"/>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16</xdr:rowOff>
    </xdr:from>
    <xdr:ext cx="405111" cy="259045"/>
    <xdr:sp macro="" textlink="">
      <xdr:nvSpPr>
        <xdr:cNvPr id="169" name="【市民会館】&#10;有形固定資産減価償却率最大値テキスト"/>
        <xdr:cNvSpPr txBox="1"/>
      </xdr:nvSpPr>
      <xdr:spPr>
        <a:xfrm>
          <a:off x="47244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a:t>
          </a:r>
          <a:endParaRPr kumimoji="1" lang="ja-JP" altLang="en-US" sz="1000" b="1">
            <a:latin typeface="ＭＳ Ｐゴシック"/>
          </a:endParaRPr>
        </a:p>
      </xdr:txBody>
    </xdr:sp>
    <xdr:clientData/>
  </xdr:oneCellAnchor>
  <xdr:twoCellAnchor>
    <xdr:from>
      <xdr:col>6</xdr:col>
      <xdr:colOff>422275</xdr:colOff>
      <xdr:row>101</xdr:row>
      <xdr:rowOff>53339</xdr:rowOff>
    </xdr:from>
    <xdr:to>
      <xdr:col>6</xdr:col>
      <xdr:colOff>600075</xdr:colOff>
      <xdr:row>101</xdr:row>
      <xdr:rowOff>53339</xdr:rowOff>
    </xdr:to>
    <xdr:cxnSp macro="">
      <xdr:nvCxnSpPr>
        <xdr:cNvPr id="170" name="直線コネクタ 169"/>
        <xdr:cNvCxnSpPr/>
      </xdr:nvCxnSpPr>
      <xdr:spPr>
        <a:xfrm>
          <a:off x="4546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1922</xdr:rowOff>
    </xdr:from>
    <xdr:ext cx="405111" cy="259045"/>
    <xdr:sp macro="" textlink="">
      <xdr:nvSpPr>
        <xdr:cNvPr id="171" name="【市民会館】&#10;有形固定資産減価償却率平均値テキスト"/>
        <xdr:cNvSpPr txBox="1"/>
      </xdr:nvSpPr>
      <xdr:spPr>
        <a:xfrm>
          <a:off x="4724400" y="1766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23495</xdr:rowOff>
    </xdr:from>
    <xdr:to>
      <xdr:col>6</xdr:col>
      <xdr:colOff>561975</xdr:colOff>
      <xdr:row>103</xdr:row>
      <xdr:rowOff>125095</xdr:rowOff>
    </xdr:to>
    <xdr:sp macro="" textlink="">
      <xdr:nvSpPr>
        <xdr:cNvPr id="172" name="フローチャート : 判断 171"/>
        <xdr:cNvSpPr/>
      </xdr:nvSpPr>
      <xdr:spPr>
        <a:xfrm>
          <a:off x="45847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114936</xdr:rowOff>
    </xdr:from>
    <xdr:to>
      <xdr:col>5</xdr:col>
      <xdr:colOff>409575</xdr:colOff>
      <xdr:row>105</xdr:row>
      <xdr:rowOff>45086</xdr:rowOff>
    </xdr:to>
    <xdr:sp macro="" textlink="">
      <xdr:nvSpPr>
        <xdr:cNvPr id="173" name="フローチャート : 判断 172"/>
        <xdr:cNvSpPr/>
      </xdr:nvSpPr>
      <xdr:spPr>
        <a:xfrm>
          <a:off x="3746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36213</xdr:rowOff>
    </xdr:from>
    <xdr:ext cx="405111" cy="259045"/>
    <xdr:sp macro="" textlink="">
      <xdr:nvSpPr>
        <xdr:cNvPr id="174" name="n_1aveValue【市民会館】&#10;有形固定資産減価償却率"/>
        <xdr:cNvSpPr txBox="1"/>
      </xdr:nvSpPr>
      <xdr:spPr>
        <a:xfrm>
          <a:off x="3582043"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5" name="テキスト ボックス 17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6" name="テキスト ボックス 17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7" name="テキスト ボックス 17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78" name="テキスト ボックス 17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9" name="テキスト ボックス 17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143511</xdr:rowOff>
    </xdr:from>
    <xdr:to>
      <xdr:col>5</xdr:col>
      <xdr:colOff>409575</xdr:colOff>
      <xdr:row>102</xdr:row>
      <xdr:rowOff>73661</xdr:rowOff>
    </xdr:to>
    <xdr:sp macro="" textlink="">
      <xdr:nvSpPr>
        <xdr:cNvPr id="180" name="円/楕円 179"/>
        <xdr:cNvSpPr/>
      </xdr:nvSpPr>
      <xdr:spPr>
        <a:xfrm>
          <a:off x="3746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90188</xdr:rowOff>
    </xdr:from>
    <xdr:ext cx="405111" cy="259045"/>
    <xdr:sp macro="" textlink="">
      <xdr:nvSpPr>
        <xdr:cNvPr id="181" name="n_1mainValue【市民会館】&#10;有形固定資産減価償却率"/>
        <xdr:cNvSpPr txBox="1"/>
      </xdr:nvSpPr>
      <xdr:spPr>
        <a:xfrm>
          <a:off x="3582043"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2" name="正方形/長方形 1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3" name="正方形/長方形 1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4" name="正方形/長方形 1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5" name="正方形/長方形 1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6" name="正方形/長方形 1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7" name="正方形/長方形 1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8" name="正方形/長方形 1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89" name="正方形/長方形 1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0" name="テキスト ボックス 1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1" name="直線コネクタ 1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92" name="テキスト ボックス 19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193" name="直線コネクタ 19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94" name="テキスト ボックス 19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95" name="直線コネクタ 19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96" name="テキスト ボックス 19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97" name="直線コネクタ 19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98" name="テキスト ボックス 19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199" name="直線コネクタ 19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00" name="テキスト ボックス 19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01" name="直線コネクタ 20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02" name="テキスト ボックス 20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3" name="直線コネクタ 20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4" name="テキスト ボックス 20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114300</xdr:rowOff>
    </xdr:from>
    <xdr:to>
      <xdr:col>15</xdr:col>
      <xdr:colOff>180340</xdr:colOff>
      <xdr:row>109</xdr:row>
      <xdr:rowOff>54611</xdr:rowOff>
    </xdr:to>
    <xdr:cxnSp macro="">
      <xdr:nvCxnSpPr>
        <xdr:cNvPr id="206" name="直線コネクタ 205"/>
        <xdr:cNvCxnSpPr/>
      </xdr:nvCxnSpPr>
      <xdr:spPr>
        <a:xfrm flipV="1">
          <a:off x="10476865" y="17087850"/>
          <a:ext cx="0" cy="1654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58438</xdr:rowOff>
    </xdr:from>
    <xdr:ext cx="469744" cy="259045"/>
    <xdr:sp macro="" textlink="">
      <xdr:nvSpPr>
        <xdr:cNvPr id="207" name="【市民会館】&#10;一人当たり面積最小値テキスト"/>
        <xdr:cNvSpPr txBox="1"/>
      </xdr:nvSpPr>
      <xdr:spPr>
        <a:xfrm>
          <a:off x="10566400" y="1874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15</xdr:col>
      <xdr:colOff>92075</xdr:colOff>
      <xdr:row>109</xdr:row>
      <xdr:rowOff>54611</xdr:rowOff>
    </xdr:from>
    <xdr:to>
      <xdr:col>15</xdr:col>
      <xdr:colOff>269875</xdr:colOff>
      <xdr:row>109</xdr:row>
      <xdr:rowOff>54611</xdr:rowOff>
    </xdr:to>
    <xdr:cxnSp macro="">
      <xdr:nvCxnSpPr>
        <xdr:cNvPr id="208" name="直線コネクタ 207"/>
        <xdr:cNvCxnSpPr/>
      </xdr:nvCxnSpPr>
      <xdr:spPr>
        <a:xfrm>
          <a:off x="10388600" y="1874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60977</xdr:rowOff>
    </xdr:from>
    <xdr:ext cx="469744" cy="259045"/>
    <xdr:sp macro="" textlink="">
      <xdr:nvSpPr>
        <xdr:cNvPr id="209" name="【市民会館】&#10;一人当たり面積最大値テキスト"/>
        <xdr:cNvSpPr txBox="1"/>
      </xdr:nvSpPr>
      <xdr:spPr>
        <a:xfrm>
          <a:off x="10566400" y="1686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a:t>
          </a:r>
          <a:endParaRPr kumimoji="1" lang="ja-JP" altLang="en-US" sz="1000" b="1">
            <a:latin typeface="ＭＳ Ｐゴシック"/>
          </a:endParaRPr>
        </a:p>
      </xdr:txBody>
    </xdr:sp>
    <xdr:clientData/>
  </xdr:oneCellAnchor>
  <xdr:twoCellAnchor>
    <xdr:from>
      <xdr:col>15</xdr:col>
      <xdr:colOff>92075</xdr:colOff>
      <xdr:row>99</xdr:row>
      <xdr:rowOff>114300</xdr:rowOff>
    </xdr:from>
    <xdr:to>
      <xdr:col>15</xdr:col>
      <xdr:colOff>269875</xdr:colOff>
      <xdr:row>99</xdr:row>
      <xdr:rowOff>114300</xdr:rowOff>
    </xdr:to>
    <xdr:cxnSp macro="">
      <xdr:nvCxnSpPr>
        <xdr:cNvPr id="210" name="直線コネクタ 209"/>
        <xdr:cNvCxnSpPr/>
      </xdr:nvCxnSpPr>
      <xdr:spPr>
        <a:xfrm>
          <a:off x="10388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99077</xdr:rowOff>
    </xdr:from>
    <xdr:ext cx="469744" cy="259045"/>
    <xdr:sp macro="" textlink="">
      <xdr:nvSpPr>
        <xdr:cNvPr id="211" name="【市民会館】&#10;一人当たり面積平均値テキスト"/>
        <xdr:cNvSpPr txBox="1"/>
      </xdr:nvSpPr>
      <xdr:spPr>
        <a:xfrm>
          <a:off x="10566400" y="1827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0.555</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120650</xdr:rowOff>
    </xdr:from>
    <xdr:to>
      <xdr:col>15</xdr:col>
      <xdr:colOff>231775</xdr:colOff>
      <xdr:row>107</xdr:row>
      <xdr:rowOff>50800</xdr:rowOff>
    </xdr:to>
    <xdr:sp macro="" textlink="">
      <xdr:nvSpPr>
        <xdr:cNvPr id="212" name="フローチャート : 判断 211"/>
        <xdr:cNvSpPr/>
      </xdr:nvSpPr>
      <xdr:spPr>
        <a:xfrm>
          <a:off x="104267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92711</xdr:rowOff>
    </xdr:from>
    <xdr:to>
      <xdr:col>14</xdr:col>
      <xdr:colOff>79375</xdr:colOff>
      <xdr:row>108</xdr:row>
      <xdr:rowOff>22861</xdr:rowOff>
    </xdr:to>
    <xdr:sp macro="" textlink="">
      <xdr:nvSpPr>
        <xdr:cNvPr id="213" name="フローチャート : 判断 212"/>
        <xdr:cNvSpPr/>
      </xdr:nvSpPr>
      <xdr:spPr>
        <a:xfrm>
          <a:off x="9588500" y="1843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13988</xdr:rowOff>
    </xdr:from>
    <xdr:ext cx="469744" cy="259045"/>
    <xdr:sp macro="" textlink="">
      <xdr:nvSpPr>
        <xdr:cNvPr id="214" name="n_1aveValue【市民会館】&#10;一人当たり面積"/>
        <xdr:cNvSpPr txBox="1"/>
      </xdr:nvSpPr>
      <xdr:spPr>
        <a:xfrm>
          <a:off x="9391727" y="1853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5" name="テキスト ボックス 2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6" name="テキスト ボックス 2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7" name="テキスト ボックス 2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8" name="テキスト ボックス 2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19" name="テキスト ボックス 2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147320</xdr:rowOff>
    </xdr:from>
    <xdr:to>
      <xdr:col>14</xdr:col>
      <xdr:colOff>79375</xdr:colOff>
      <xdr:row>107</xdr:row>
      <xdr:rowOff>77470</xdr:rowOff>
    </xdr:to>
    <xdr:sp macro="" textlink="">
      <xdr:nvSpPr>
        <xdr:cNvPr id="220" name="円/楕円 219"/>
        <xdr:cNvSpPr/>
      </xdr:nvSpPr>
      <xdr:spPr>
        <a:xfrm>
          <a:off x="958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93997</xdr:rowOff>
    </xdr:from>
    <xdr:ext cx="469744" cy="259045"/>
    <xdr:sp macro="" textlink="">
      <xdr:nvSpPr>
        <xdr:cNvPr id="221" name="n_1mainValue【市民会館】&#10;一人当たり面積"/>
        <xdr:cNvSpPr txBox="1"/>
      </xdr:nvSpPr>
      <xdr:spPr>
        <a:xfrm>
          <a:off x="9391727" y="180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0" name="正方形/長方形 2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1" name="正方形/長方形 2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2" name="正方形/長方形 2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3" name="正方形/長方形 2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4" name="正方形/長方形 2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5" name="正方形/長方形 2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6" name="正方形/長方形 2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7" name="正方形/長方形 23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8" name="正方形/長方形 2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9" name="正方形/長方形 2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0" name="正方形/長方形 2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1" name="正方形/長方形 2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2" name="正方形/長方形 2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3" name="正方形/長方形 2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4" name="正方形/長方形 2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5" name="正方形/長方形 24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6" name="正方形/長方形 2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7" name="正方形/長方形 2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8" name="正方形/長方形 2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9" name="正方形/長方形 2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0" name="正方形/長方形 2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1" name="正方形/長方形 2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2" name="正方形/長方形 2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3" name="正方形/長方形 25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4" name="正方形/長方形 2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5" name="正方形/長方形 2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6" name="正方形/長方形 2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7" name="正方形/長方形 2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8" name="正方形/長方形 2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9" name="正方形/長方形 2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0" name="正方形/長方形 2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1" name="正方形/長方形 26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2" name="正方形/長方形 2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3" name="正方形/長方形 2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4" name="正方形/長方形 2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5" name="正方形/長方形 2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6" name="正方形/長方形 2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7" name="正方形/長方形 2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68" name="正方形/長方形 2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69" name="正方形/長方形 26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70" name="正方形/長方形 2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1" name="正方形/長方形 2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2" name="正方形/長方形 2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3" name="正方形/長方形 2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4" name="正方形/長方形 2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5" name="正方形/長方形 2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6" name="正方形/長方形 2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7" name="正方形/長方形 2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8" name="テキスト ボックス 2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79" name="直線コネクタ 2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80" name="テキスト ボックス 27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81" name="直線コネクタ 28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82" name="テキスト ボックス 28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83" name="直線コネクタ 28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4" name="テキスト ボックス 28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5" name="直線コネクタ 28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6" name="テキスト ボックス 28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87" name="直線コネクタ 28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88" name="テキスト ボックス 28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89" name="直線コネクタ 28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90" name="テキスト ボックス 28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1" name="直線コネクタ 2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2" name="テキスト ボックス 2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294" name="直線コネクタ 293"/>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295"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296" name="直線コネクタ 295"/>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297"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298" name="直線コネクタ 297"/>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299" name="【庁舎】&#10;有形固定資産減価償却率平均値テキスト"/>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300" name="フローチャート : 判断 299"/>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301" name="フローチャート : 判断 300"/>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13352</xdr:rowOff>
    </xdr:from>
    <xdr:ext cx="405111" cy="259045"/>
    <xdr:sp macro="" textlink="">
      <xdr:nvSpPr>
        <xdr:cNvPr id="302" name="n_1aveValue【庁舎】&#10;有形固定資産減価償却率"/>
        <xdr:cNvSpPr txBox="1"/>
      </xdr:nvSpPr>
      <xdr:spPr>
        <a:xfrm>
          <a:off x="15266043"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3" name="テキスト ボックス 3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4" name="テキスト ボックス 3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5" name="テキスト ボックス 3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6" name="テキスト ボックス 3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7" name="テキスト ボックス 3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90170</xdr:rowOff>
    </xdr:from>
    <xdr:to>
      <xdr:col>22</xdr:col>
      <xdr:colOff>415925</xdr:colOff>
      <xdr:row>105</xdr:row>
      <xdr:rowOff>20320</xdr:rowOff>
    </xdr:to>
    <xdr:sp macro="" textlink="">
      <xdr:nvSpPr>
        <xdr:cNvPr id="308" name="円/楕円 307"/>
        <xdr:cNvSpPr/>
      </xdr:nvSpPr>
      <xdr:spPr>
        <a:xfrm>
          <a:off x="15430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36847</xdr:rowOff>
    </xdr:from>
    <xdr:ext cx="405111" cy="259045"/>
    <xdr:sp macro="" textlink="">
      <xdr:nvSpPr>
        <xdr:cNvPr id="309" name="n_1mainValue【庁舎】&#10;有形固定資産減価償却率"/>
        <xdr:cNvSpPr txBox="1"/>
      </xdr:nvSpPr>
      <xdr:spPr>
        <a:xfrm>
          <a:off x="15266043"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0" name="正方形/長方形 3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1" name="正方形/長方形 3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2" name="正方形/長方形 3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3" name="正方形/長方形 3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4" name="正方形/長方形 3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5" name="正方形/長方形 3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6" name="正方形/長方形 3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7" name="正方形/長方形 3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18" name="テキスト ボックス 3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19" name="直線コネクタ 3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20" name="直線コネクタ 31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21" name="テキスト ボックス 32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22" name="直線コネクタ 32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23" name="テキスト ボックス 32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24" name="直線コネクタ 32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25" name="テキスト ボックス 32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26" name="直線コネクタ 32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27" name="テキスト ボックス 32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28" name="直線コネクタ 3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29" name="テキスト ボックス 3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331" name="直線コネクタ 330"/>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332"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333" name="直線コネクタ 332"/>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334"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335" name="直線コネクタ 334"/>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336" name="【庁舎】&#10;一人当たり面積平均値テキスト"/>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337" name="フローチャート : 判断 336"/>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338" name="フローチャート : 判断 337"/>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120184</xdr:rowOff>
    </xdr:from>
    <xdr:ext cx="469744" cy="259045"/>
    <xdr:sp macro="" textlink="">
      <xdr:nvSpPr>
        <xdr:cNvPr id="339" name="n_1aveValue【庁舎】&#10;一人当たり面積"/>
        <xdr:cNvSpPr txBox="1"/>
      </xdr:nvSpPr>
      <xdr:spPr>
        <a:xfrm>
          <a:off x="210757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0" name="テキスト ボックス 3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1" name="テキスト ボックス 3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2" name="テキスト ボックス 3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3" name="テキスト ボックス 3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4" name="テキスト ボックス 3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159131</xdr:rowOff>
    </xdr:from>
    <xdr:to>
      <xdr:col>31</xdr:col>
      <xdr:colOff>85725</xdr:colOff>
      <xdr:row>106</xdr:row>
      <xdr:rowOff>89281</xdr:rowOff>
    </xdr:to>
    <xdr:sp macro="" textlink="">
      <xdr:nvSpPr>
        <xdr:cNvPr id="345" name="円/楕円 344"/>
        <xdr:cNvSpPr/>
      </xdr:nvSpPr>
      <xdr:spPr>
        <a:xfrm>
          <a:off x="21272500" y="181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105808</xdr:rowOff>
    </xdr:from>
    <xdr:ext cx="469744" cy="259045"/>
    <xdr:sp macro="" textlink="">
      <xdr:nvSpPr>
        <xdr:cNvPr id="346" name="n_1mainValue【庁舎】&#10;一人当たり面積"/>
        <xdr:cNvSpPr txBox="1"/>
      </xdr:nvSpPr>
      <xdr:spPr>
        <a:xfrm>
          <a:off x="21075727" y="179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47" name="正方形/長方形 3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48" name="正方形/長方形 3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49" name="テキスト ボックス 3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体育館・プール及び市民会館の類型において、有形固定資産減価償却率が平成２７年度末時点で６割を超えており老朽化が進んで来ている。体育館・プールとは中黒運動公園体育館のことであり、市民会館とは村住民ホールのことである。両施設において老朽化が進んで来ているが、大規模修繕や老朽化対策等を行い、更新費用を抑えつつ安全に利用出来るよう施設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奈良県東吉野村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1,881
1,871
131.65
3,545,566
2,450,507
1,067,802
1,469,169
2,284,556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人口の減少や全国平均を上回る高齢化率に加え、基幹産業である林業の不振、また、不況による村税の減収により財政基盤が弱く類似団体を下回っている。行財政改革の実施、計画に基づく歳出の徹底した見直しを行い、行政の効率化に努め、財政の健全化、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143510</xdr:rowOff>
    </xdr:to>
    <xdr:cxnSp macro="">
      <xdr:nvCxnSpPr>
        <xdr:cNvPr id="63" name="直線コネクタ 62"/>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143510</xdr:rowOff>
    </xdr:to>
    <xdr:cxnSp macro="">
      <xdr:nvCxnSpPr>
        <xdr:cNvPr id="66" name="直線コネクタ 65"/>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143510</xdr:rowOff>
    </xdr:to>
    <xdr:cxnSp macro="">
      <xdr:nvCxnSpPr>
        <xdr:cNvPr id="69" name="直線コネクタ 68"/>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132097</xdr:rowOff>
    </xdr:from>
    <xdr:ext cx="762000" cy="259045"/>
    <xdr:sp macro="" textlink="">
      <xdr:nvSpPr>
        <xdr:cNvPr id="71" name="テキスト ボックス 70"/>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43</xdr:row>
      <xdr:rowOff>143510</xdr:rowOff>
    </xdr:to>
    <xdr:cxnSp macro="">
      <xdr:nvCxnSpPr>
        <xdr:cNvPr id="72" name="直線コネクタ 71"/>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4" name="テキスト ボックス 73"/>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6" name="テキスト ボックス 75"/>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2" name="円/楕円 81"/>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15892</xdr:rowOff>
    </xdr:from>
    <xdr:ext cx="762000" cy="259045"/>
    <xdr:sp macro="" textlink="">
      <xdr:nvSpPr>
        <xdr:cNvPr id="83" name="財政力該当値テキスト"/>
        <xdr:cNvSpPr txBox="1"/>
      </xdr:nvSpPr>
      <xdr:spPr>
        <a:xfrm>
          <a:off x="5041900" y="738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4" name="円/楕円 83"/>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5" name="テキスト ボックス 84"/>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6" name="円/楕円 85"/>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87" name="テキスト ボックス 86"/>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88" name="円/楕円 87"/>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89" name="テキスト ボックス 88"/>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92710</xdr:rowOff>
    </xdr:from>
    <xdr:to>
      <xdr:col>2</xdr:col>
      <xdr:colOff>127000</xdr:colOff>
      <xdr:row>44</xdr:row>
      <xdr:rowOff>22860</xdr:rowOff>
    </xdr:to>
    <xdr:sp macro="" textlink="">
      <xdr:nvSpPr>
        <xdr:cNvPr id="90" name="円/楕円 89"/>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7637</xdr:rowOff>
    </xdr:from>
    <xdr:ext cx="762000" cy="259045"/>
    <xdr:sp macro="" textlink="">
      <xdr:nvSpPr>
        <xdr:cNvPr id="91" name="テキスト ボックス 90"/>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一部事務組合にかかる負担金や繰出金において、類似団体平均を上回っているが、一部事務組合に対しては、事業の効率化と経費削減の取り組みを要請している。また、</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平成２８年度においては普通交付税額が減少（平成２７年度　１</a:t>
          </a:r>
          <a:r>
            <a:rPr kumimoji="0" lang="en-US"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２３９</a:t>
          </a:r>
          <a:r>
            <a:rPr kumimoji="0" lang="en-US"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６１５千円　→　平成２８年度　１</a:t>
          </a:r>
          <a:r>
            <a:rPr kumimoji="0" lang="en-US"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２１８</a:t>
          </a:r>
          <a:r>
            <a:rPr kumimoji="0" lang="en-US"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１５２千円）したことにより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、経常収支比率</a:t>
          </a:r>
          <a:r>
            <a:rPr kumimoji="0" lang="ja-JP" altLang="en-US" sz="1200" b="0" i="0" u="none" strike="noStrike" kern="0" cap="none" spc="0" normalizeH="0" baseline="0" noProof="0">
              <a:ln>
                <a:noFill/>
              </a:ln>
              <a:solidFill>
                <a:prstClr val="black"/>
              </a:solidFill>
              <a:effectLst/>
              <a:uLnTx/>
              <a:uFillTx/>
              <a:latin typeface="+mn-lt"/>
              <a:ea typeface="+mn-ea"/>
              <a:cs typeface="+mn-cs"/>
            </a:rPr>
            <a:t>が微増となった。今後も、交付税の額に注意し事業の優先度を見極めながら、経常収支比率の維持に努める。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22606</xdr:rowOff>
    </xdr:from>
    <xdr:to>
      <xdr:col>7</xdr:col>
      <xdr:colOff>152400</xdr:colOff>
      <xdr:row>63</xdr:row>
      <xdr:rowOff>66040</xdr:rowOff>
    </xdr:to>
    <xdr:cxnSp macro="">
      <xdr:nvCxnSpPr>
        <xdr:cNvPr id="124" name="直線コネクタ 123"/>
        <xdr:cNvCxnSpPr/>
      </xdr:nvCxnSpPr>
      <xdr:spPr>
        <a:xfrm>
          <a:off x="4114800" y="1082395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22606</xdr:rowOff>
    </xdr:from>
    <xdr:to>
      <xdr:col>6</xdr:col>
      <xdr:colOff>0</xdr:colOff>
      <xdr:row>65</xdr:row>
      <xdr:rowOff>99568</xdr:rowOff>
    </xdr:to>
    <xdr:cxnSp macro="">
      <xdr:nvCxnSpPr>
        <xdr:cNvPr id="127" name="直線コネクタ 126"/>
        <xdr:cNvCxnSpPr/>
      </xdr:nvCxnSpPr>
      <xdr:spPr>
        <a:xfrm flipV="1">
          <a:off x="3225800" y="10823956"/>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58674</xdr:rowOff>
    </xdr:from>
    <xdr:to>
      <xdr:col>4</xdr:col>
      <xdr:colOff>482600</xdr:colOff>
      <xdr:row>65</xdr:row>
      <xdr:rowOff>99568</xdr:rowOff>
    </xdr:to>
    <xdr:cxnSp macro="">
      <xdr:nvCxnSpPr>
        <xdr:cNvPr id="130" name="直線コネクタ 129"/>
        <xdr:cNvCxnSpPr/>
      </xdr:nvCxnSpPr>
      <xdr:spPr>
        <a:xfrm>
          <a:off x="2336800" y="1103147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31" name="フローチャート : 判断 130"/>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32" name="テキスト ボックス 131"/>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49022</xdr:rowOff>
    </xdr:from>
    <xdr:to>
      <xdr:col>3</xdr:col>
      <xdr:colOff>279400</xdr:colOff>
      <xdr:row>64</xdr:row>
      <xdr:rowOff>58674</xdr:rowOff>
    </xdr:to>
    <xdr:cxnSp macro="">
      <xdr:nvCxnSpPr>
        <xdr:cNvPr id="133" name="直線コネクタ 132"/>
        <xdr:cNvCxnSpPr/>
      </xdr:nvCxnSpPr>
      <xdr:spPr>
        <a:xfrm>
          <a:off x="1447800" y="110218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4" name="フローチャート : 判断 133"/>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35" name="テキスト ボックス 134"/>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36" name="フローチャート : 判断 135"/>
        <xdr:cNvSpPr/>
      </xdr:nvSpPr>
      <xdr:spPr>
        <a:xfrm>
          <a:off x="1397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18559</xdr:rowOff>
    </xdr:from>
    <xdr:ext cx="762000" cy="259045"/>
    <xdr:sp macro="" textlink="">
      <xdr:nvSpPr>
        <xdr:cNvPr id="137" name="テキスト ボックス 136"/>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43" name="円/楕円 142"/>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158767</xdr:rowOff>
    </xdr:from>
    <xdr:ext cx="762000" cy="259045"/>
    <xdr:sp macro="" textlink="">
      <xdr:nvSpPr>
        <xdr:cNvPr id="144"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143256</xdr:rowOff>
    </xdr:from>
    <xdr:to>
      <xdr:col>6</xdr:col>
      <xdr:colOff>50800</xdr:colOff>
      <xdr:row>63</xdr:row>
      <xdr:rowOff>73406</xdr:rowOff>
    </xdr:to>
    <xdr:sp macro="" textlink="">
      <xdr:nvSpPr>
        <xdr:cNvPr id="145" name="円/楕円 144"/>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46" name="テキスト ボックス 145"/>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48768</xdr:rowOff>
    </xdr:from>
    <xdr:to>
      <xdr:col>4</xdr:col>
      <xdr:colOff>533400</xdr:colOff>
      <xdr:row>65</xdr:row>
      <xdr:rowOff>150368</xdr:rowOff>
    </xdr:to>
    <xdr:sp macro="" textlink="">
      <xdr:nvSpPr>
        <xdr:cNvPr id="147" name="円/楕円 146"/>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135145</xdr:rowOff>
    </xdr:from>
    <xdr:ext cx="762000" cy="259045"/>
    <xdr:sp macro="" textlink="">
      <xdr:nvSpPr>
        <xdr:cNvPr id="148" name="テキスト ボックス 147"/>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7874</xdr:rowOff>
    </xdr:from>
    <xdr:to>
      <xdr:col>3</xdr:col>
      <xdr:colOff>330200</xdr:colOff>
      <xdr:row>64</xdr:row>
      <xdr:rowOff>109474</xdr:rowOff>
    </xdr:to>
    <xdr:sp macro="" textlink="">
      <xdr:nvSpPr>
        <xdr:cNvPr id="149" name="円/楕円 148"/>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94251</xdr:rowOff>
    </xdr:from>
    <xdr:ext cx="762000" cy="259045"/>
    <xdr:sp macro="" textlink="">
      <xdr:nvSpPr>
        <xdr:cNvPr id="150" name="テキスト ボックス 149"/>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169672</xdr:rowOff>
    </xdr:from>
    <xdr:to>
      <xdr:col>2</xdr:col>
      <xdr:colOff>127000</xdr:colOff>
      <xdr:row>64</xdr:row>
      <xdr:rowOff>99822</xdr:rowOff>
    </xdr:to>
    <xdr:sp macro="" textlink="">
      <xdr:nvSpPr>
        <xdr:cNvPr id="151" name="円/楕円 150"/>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84599</xdr:rowOff>
    </xdr:from>
    <xdr:ext cx="762000" cy="259045"/>
    <xdr:sp macro="" textlink="">
      <xdr:nvSpPr>
        <xdr:cNvPr id="152" name="テキスト ボックス 151"/>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[484,125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人口１人当たりの決算額が年々増加傾向にあるが</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増加の要因の１つである</a:t>
          </a:r>
          <a:r>
            <a:rPr kumimoji="0" lang="ja-JP" altLang="en-US" sz="1300" b="0" i="0" u="none" strike="noStrike" kern="0" cap="none" spc="0" normalizeH="0" baseline="0" noProof="0">
              <a:ln>
                <a:noFill/>
              </a:ln>
              <a:solidFill>
                <a:prstClr val="black"/>
              </a:solidFill>
              <a:effectLst/>
              <a:uLnTx/>
              <a:uFillTx/>
              <a:latin typeface="+mn-lt"/>
              <a:ea typeface="+mn-ea"/>
              <a:cs typeface="+mn-cs"/>
            </a:rPr>
            <a:t>人件費については</a:t>
          </a:r>
          <a:r>
            <a:rPr kumimoji="0" lang="ja-JP" altLang="ja-JP" sz="1300" b="0" i="0" u="none" strike="noStrike" kern="0" cap="none" spc="0" normalizeH="0" baseline="0" noProof="0">
              <a:ln>
                <a:noFill/>
              </a:ln>
              <a:solidFill>
                <a:prstClr val="black"/>
              </a:solidFill>
              <a:effectLst/>
              <a:uLnTx/>
              <a:uFillTx/>
              <a:latin typeface="+mn-lt"/>
              <a:ea typeface="+mn-ea"/>
              <a:cs typeface="+mn-cs"/>
            </a:rPr>
            <a:t>国の給与水準や制度、運用に準ずるよう努めている</a:t>
          </a:r>
          <a:r>
            <a:rPr kumimoji="0" lang="ja-JP" altLang="en-US" sz="1300" b="0" i="0" u="none" strike="noStrike" kern="0" cap="none" spc="0" normalizeH="0" baseline="0" noProof="0">
              <a:ln>
                <a:noFill/>
              </a:ln>
              <a:solidFill>
                <a:prstClr val="black"/>
              </a:solidFill>
              <a:effectLst/>
              <a:uLnTx/>
              <a:uFillTx/>
              <a:latin typeface="+mn-lt"/>
              <a:ea typeface="+mn-ea"/>
              <a:cs typeface="+mn-cs"/>
            </a:rPr>
            <a:t>。また、</a:t>
          </a:r>
          <a:r>
            <a:rPr kumimoji="0" lang="ja-JP" altLang="ja-JP" sz="1300" b="0" i="0" u="none" strike="noStrike" kern="0" cap="none" spc="0" normalizeH="0" baseline="0" noProof="0">
              <a:ln>
                <a:noFill/>
              </a:ln>
              <a:solidFill>
                <a:prstClr val="black"/>
              </a:solidFill>
              <a:effectLst/>
              <a:uLnTx/>
              <a:uFillTx/>
              <a:latin typeface="+mn-lt"/>
              <a:ea typeface="+mn-ea"/>
              <a:cs typeface="+mn-cs"/>
            </a:rPr>
            <a:t>行財政改革実施計画に基づく徹底した見直しを今後も継承、継続し、経費の削減を図る。</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38035</xdr:rowOff>
    </xdr:from>
    <xdr:to>
      <xdr:col>7</xdr:col>
      <xdr:colOff>152400</xdr:colOff>
      <xdr:row>83</xdr:row>
      <xdr:rowOff>69148</xdr:rowOff>
    </xdr:to>
    <xdr:cxnSp macro="">
      <xdr:nvCxnSpPr>
        <xdr:cNvPr id="188" name="直線コネクタ 187"/>
        <xdr:cNvCxnSpPr/>
      </xdr:nvCxnSpPr>
      <xdr:spPr>
        <a:xfrm>
          <a:off x="4114800" y="14268385"/>
          <a:ext cx="8382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134908</xdr:rowOff>
    </xdr:from>
    <xdr:to>
      <xdr:col>6</xdr:col>
      <xdr:colOff>0</xdr:colOff>
      <xdr:row>83</xdr:row>
      <xdr:rowOff>38035</xdr:rowOff>
    </xdr:to>
    <xdr:cxnSp macro="">
      <xdr:nvCxnSpPr>
        <xdr:cNvPr id="191" name="直線コネクタ 190"/>
        <xdr:cNvCxnSpPr/>
      </xdr:nvCxnSpPr>
      <xdr:spPr>
        <a:xfrm>
          <a:off x="3225800" y="14193808"/>
          <a:ext cx="889000" cy="7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3" name="テキスト ボックス 192"/>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109077</xdr:rowOff>
    </xdr:from>
    <xdr:to>
      <xdr:col>4</xdr:col>
      <xdr:colOff>482600</xdr:colOff>
      <xdr:row>82</xdr:row>
      <xdr:rowOff>134908</xdr:rowOff>
    </xdr:to>
    <xdr:cxnSp macro="">
      <xdr:nvCxnSpPr>
        <xdr:cNvPr id="194" name="直線コネクタ 193"/>
        <xdr:cNvCxnSpPr/>
      </xdr:nvCxnSpPr>
      <xdr:spPr>
        <a:xfrm>
          <a:off x="2336800" y="14167977"/>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195" name="フローチャート : 判断 194"/>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7338</xdr:rowOff>
    </xdr:from>
    <xdr:ext cx="762000" cy="259045"/>
    <xdr:sp macro="" textlink="">
      <xdr:nvSpPr>
        <xdr:cNvPr id="196" name="テキスト ボックス 195"/>
        <xdr:cNvSpPr txBox="1"/>
      </xdr:nvSpPr>
      <xdr:spPr>
        <a:xfrm>
          <a:off x="2844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90297</xdr:rowOff>
    </xdr:from>
    <xdr:to>
      <xdr:col>3</xdr:col>
      <xdr:colOff>279400</xdr:colOff>
      <xdr:row>82</xdr:row>
      <xdr:rowOff>109077</xdr:rowOff>
    </xdr:to>
    <xdr:cxnSp macro="">
      <xdr:nvCxnSpPr>
        <xdr:cNvPr id="197" name="直線コネクタ 196"/>
        <xdr:cNvCxnSpPr/>
      </xdr:nvCxnSpPr>
      <xdr:spPr>
        <a:xfrm>
          <a:off x="1447800" y="14149197"/>
          <a:ext cx="889000" cy="1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198" name="フローチャート : 判断 197"/>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155120</xdr:rowOff>
    </xdr:from>
    <xdr:ext cx="762000" cy="259045"/>
    <xdr:sp macro="" textlink="">
      <xdr:nvSpPr>
        <xdr:cNvPr id="199" name="テキスト ボックス 198"/>
        <xdr:cNvSpPr txBox="1"/>
      </xdr:nvSpPr>
      <xdr:spPr>
        <a:xfrm>
          <a:off x="1955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0" name="フローチャート : 判断 199"/>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138409</xdr:rowOff>
    </xdr:from>
    <xdr:ext cx="762000" cy="259045"/>
    <xdr:sp macro="" textlink="">
      <xdr:nvSpPr>
        <xdr:cNvPr id="201" name="テキスト ボックス 200"/>
        <xdr:cNvSpPr txBox="1"/>
      </xdr:nvSpPr>
      <xdr:spPr>
        <a:xfrm>
          <a:off x="1066800" y="1419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18348</xdr:rowOff>
    </xdr:from>
    <xdr:to>
      <xdr:col>7</xdr:col>
      <xdr:colOff>203200</xdr:colOff>
      <xdr:row>83</xdr:row>
      <xdr:rowOff>119948</xdr:rowOff>
    </xdr:to>
    <xdr:sp macro="" textlink="">
      <xdr:nvSpPr>
        <xdr:cNvPr id="207" name="円/楕円 206"/>
        <xdr:cNvSpPr/>
      </xdr:nvSpPr>
      <xdr:spPr>
        <a:xfrm>
          <a:off x="4902200" y="142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161875</xdr:rowOff>
    </xdr:from>
    <xdr:ext cx="762000" cy="259045"/>
    <xdr:sp macro="" textlink="">
      <xdr:nvSpPr>
        <xdr:cNvPr id="208" name="人件費・物件費等の状況該当値テキスト"/>
        <xdr:cNvSpPr txBox="1"/>
      </xdr:nvSpPr>
      <xdr:spPr>
        <a:xfrm>
          <a:off x="5041900" y="1422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484,125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158685</xdr:rowOff>
    </xdr:from>
    <xdr:to>
      <xdr:col>6</xdr:col>
      <xdr:colOff>50800</xdr:colOff>
      <xdr:row>83</xdr:row>
      <xdr:rowOff>88835</xdr:rowOff>
    </xdr:to>
    <xdr:sp macro="" textlink="">
      <xdr:nvSpPr>
        <xdr:cNvPr id="209" name="円/楕円 208"/>
        <xdr:cNvSpPr/>
      </xdr:nvSpPr>
      <xdr:spPr>
        <a:xfrm>
          <a:off x="4064000" y="1421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73612</xdr:rowOff>
    </xdr:from>
    <xdr:ext cx="736600" cy="259045"/>
    <xdr:sp macro="" textlink="">
      <xdr:nvSpPr>
        <xdr:cNvPr id="210" name="テキスト ボックス 209"/>
        <xdr:cNvSpPr txBox="1"/>
      </xdr:nvSpPr>
      <xdr:spPr>
        <a:xfrm>
          <a:off x="3733800" y="1430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457,049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84108</xdr:rowOff>
    </xdr:from>
    <xdr:to>
      <xdr:col>4</xdr:col>
      <xdr:colOff>533400</xdr:colOff>
      <xdr:row>83</xdr:row>
      <xdr:rowOff>14258</xdr:rowOff>
    </xdr:to>
    <xdr:sp macro="" textlink="">
      <xdr:nvSpPr>
        <xdr:cNvPr id="211" name="円/楕円 210"/>
        <xdr:cNvSpPr/>
      </xdr:nvSpPr>
      <xdr:spPr>
        <a:xfrm>
          <a:off x="3175000" y="141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24435</xdr:rowOff>
    </xdr:from>
    <xdr:ext cx="762000" cy="259045"/>
    <xdr:sp macro="" textlink="">
      <xdr:nvSpPr>
        <xdr:cNvPr id="212" name="テキスト ボックス 211"/>
        <xdr:cNvSpPr txBox="1"/>
      </xdr:nvSpPr>
      <xdr:spPr>
        <a:xfrm>
          <a:off x="2844800" y="1391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392,145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58277</xdr:rowOff>
    </xdr:from>
    <xdr:to>
      <xdr:col>3</xdr:col>
      <xdr:colOff>330200</xdr:colOff>
      <xdr:row>82</xdr:row>
      <xdr:rowOff>159877</xdr:rowOff>
    </xdr:to>
    <xdr:sp macro="" textlink="">
      <xdr:nvSpPr>
        <xdr:cNvPr id="213" name="円/楕円 212"/>
        <xdr:cNvSpPr/>
      </xdr:nvSpPr>
      <xdr:spPr>
        <a:xfrm>
          <a:off x="2286000" y="141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170054</xdr:rowOff>
    </xdr:from>
    <xdr:ext cx="762000" cy="259045"/>
    <xdr:sp macro="" textlink="">
      <xdr:nvSpPr>
        <xdr:cNvPr id="214" name="テキスト ボックス 213"/>
        <xdr:cNvSpPr txBox="1"/>
      </xdr:nvSpPr>
      <xdr:spPr>
        <a:xfrm>
          <a:off x="1955800" y="138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369,665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39497</xdr:rowOff>
    </xdr:from>
    <xdr:to>
      <xdr:col>2</xdr:col>
      <xdr:colOff>127000</xdr:colOff>
      <xdr:row>82</xdr:row>
      <xdr:rowOff>141097</xdr:rowOff>
    </xdr:to>
    <xdr:sp macro="" textlink="">
      <xdr:nvSpPr>
        <xdr:cNvPr id="215" name="円/楕円 214"/>
        <xdr:cNvSpPr/>
      </xdr:nvSpPr>
      <xdr:spPr>
        <a:xfrm>
          <a:off x="1397000" y="1409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151274</xdr:rowOff>
    </xdr:from>
    <xdr:ext cx="762000" cy="259045"/>
    <xdr:sp macro="" textlink="">
      <xdr:nvSpPr>
        <xdr:cNvPr id="216" name="テキスト ボックス 215"/>
        <xdr:cNvSpPr txBox="1"/>
      </xdr:nvSpPr>
      <xdr:spPr>
        <a:xfrm>
          <a:off x="1066800" y="1386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353,321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職員の給与については、国の給与水準や制度、運用に準ずるよう努めている。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85</xdr:row>
      <xdr:rowOff>120227</xdr:rowOff>
    </xdr:to>
    <xdr:cxnSp macro="">
      <xdr:nvCxnSpPr>
        <xdr:cNvPr id="250" name="直線コネクタ 249"/>
        <xdr:cNvCxnSpPr/>
      </xdr:nvCxnSpPr>
      <xdr:spPr>
        <a:xfrm flipV="1">
          <a:off x="16179800" y="14540654"/>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1"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63923</xdr:rowOff>
    </xdr:from>
    <xdr:to>
      <xdr:col>23</xdr:col>
      <xdr:colOff>406400</xdr:colOff>
      <xdr:row>85</xdr:row>
      <xdr:rowOff>120227</xdr:rowOff>
    </xdr:to>
    <xdr:cxnSp macro="">
      <xdr:nvCxnSpPr>
        <xdr:cNvPr id="253" name="直線コネクタ 252"/>
        <xdr:cNvCxnSpPr/>
      </xdr:nvCxnSpPr>
      <xdr:spPr>
        <a:xfrm>
          <a:off x="15290800" y="146371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4" name="フローチャート : 判断 253"/>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55" name="テキスト ボックス 254"/>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85</xdr:row>
      <xdr:rowOff>63923</xdr:rowOff>
    </xdr:to>
    <xdr:cxnSp macro="">
      <xdr:nvCxnSpPr>
        <xdr:cNvPr id="256" name="直線コネクタ 255"/>
        <xdr:cNvCxnSpPr/>
      </xdr:nvCxnSpPr>
      <xdr:spPr>
        <a:xfrm>
          <a:off x="14401800" y="1456478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31750</xdr:rowOff>
    </xdr:from>
    <xdr:to>
      <xdr:col>22</xdr:col>
      <xdr:colOff>254000</xdr:colOff>
      <xdr:row>84</xdr:row>
      <xdr:rowOff>133350</xdr:rowOff>
    </xdr:to>
    <xdr:sp macro="" textlink="">
      <xdr:nvSpPr>
        <xdr:cNvPr id="257" name="フローチャート : 判断 256"/>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143527</xdr:rowOff>
    </xdr:from>
    <xdr:ext cx="762000" cy="259045"/>
    <xdr:sp macro="" textlink="">
      <xdr:nvSpPr>
        <xdr:cNvPr id="258" name="テキスト ボックス 257"/>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88</xdr:row>
      <xdr:rowOff>112607</xdr:rowOff>
    </xdr:to>
    <xdr:cxnSp macro="">
      <xdr:nvCxnSpPr>
        <xdr:cNvPr id="259" name="直線コネクタ 258"/>
        <xdr:cNvCxnSpPr/>
      </xdr:nvCxnSpPr>
      <xdr:spPr>
        <a:xfrm flipV="1">
          <a:off x="13512800" y="1456478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23707</xdr:rowOff>
    </xdr:from>
    <xdr:to>
      <xdr:col>21</xdr:col>
      <xdr:colOff>50800</xdr:colOff>
      <xdr:row>84</xdr:row>
      <xdr:rowOff>125307</xdr:rowOff>
    </xdr:to>
    <xdr:sp macro="" textlink="">
      <xdr:nvSpPr>
        <xdr:cNvPr id="260" name="フローチャート : 判断 259"/>
        <xdr:cNvSpPr/>
      </xdr:nvSpPr>
      <xdr:spPr>
        <a:xfrm>
          <a:off x="14351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135484</xdr:rowOff>
    </xdr:from>
    <xdr:ext cx="762000" cy="259045"/>
    <xdr:sp macro="" textlink="">
      <xdr:nvSpPr>
        <xdr:cNvPr id="261" name="テキスト ボックス 260"/>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112607</xdr:rowOff>
    </xdr:from>
    <xdr:to>
      <xdr:col>19</xdr:col>
      <xdr:colOff>533400</xdr:colOff>
      <xdr:row>88</xdr:row>
      <xdr:rowOff>42757</xdr:rowOff>
    </xdr:to>
    <xdr:sp macro="" textlink="">
      <xdr:nvSpPr>
        <xdr:cNvPr id="262" name="フローチャート : 判断 261"/>
        <xdr:cNvSpPr/>
      </xdr:nvSpPr>
      <xdr:spPr>
        <a:xfrm>
          <a:off x="13462000" y="1502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52934</xdr:rowOff>
    </xdr:from>
    <xdr:ext cx="762000" cy="259045"/>
    <xdr:sp macro="" textlink="">
      <xdr:nvSpPr>
        <xdr:cNvPr id="263" name="テキスト ボックス 262"/>
        <xdr:cNvSpPr txBox="1"/>
      </xdr:nvSpPr>
      <xdr:spPr>
        <a:xfrm>
          <a:off x="13131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69" name="円/楕円 268"/>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104581</xdr:rowOff>
    </xdr:from>
    <xdr:ext cx="762000" cy="259045"/>
    <xdr:sp macro="" textlink="">
      <xdr:nvSpPr>
        <xdr:cNvPr id="270"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1" name="円/楕円 270"/>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2" name="テキスト ボックス 271"/>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13123</xdr:rowOff>
    </xdr:from>
    <xdr:to>
      <xdr:col>22</xdr:col>
      <xdr:colOff>254000</xdr:colOff>
      <xdr:row>85</xdr:row>
      <xdr:rowOff>114723</xdr:rowOff>
    </xdr:to>
    <xdr:sp macro="" textlink="">
      <xdr:nvSpPr>
        <xdr:cNvPr id="273" name="円/楕円 272"/>
        <xdr:cNvSpPr/>
      </xdr:nvSpPr>
      <xdr:spPr>
        <a:xfrm>
          <a:off x="15240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99500</xdr:rowOff>
    </xdr:from>
    <xdr:ext cx="762000" cy="259045"/>
    <xdr:sp macro="" textlink="">
      <xdr:nvSpPr>
        <xdr:cNvPr id="274" name="テキスト ボックス 273"/>
        <xdr:cNvSpPr txBox="1"/>
      </xdr:nvSpPr>
      <xdr:spPr>
        <a:xfrm>
          <a:off x="14909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112184</xdr:rowOff>
    </xdr:from>
    <xdr:to>
      <xdr:col>21</xdr:col>
      <xdr:colOff>50800</xdr:colOff>
      <xdr:row>85</xdr:row>
      <xdr:rowOff>42334</xdr:rowOff>
    </xdr:to>
    <xdr:sp macro="" textlink="">
      <xdr:nvSpPr>
        <xdr:cNvPr id="275" name="円/楕円 274"/>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27111</xdr:rowOff>
    </xdr:from>
    <xdr:ext cx="762000" cy="259045"/>
    <xdr:sp macro="" textlink="">
      <xdr:nvSpPr>
        <xdr:cNvPr id="276" name="テキスト ボックス 275"/>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77" name="円/楕円 276"/>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8" name="テキスト ボックス 277"/>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平均と比較すると</a:t>
          </a:r>
          <a:r>
            <a:rPr kumimoji="0" lang="ja-JP" altLang="ja-JP" sz="1200" b="0" i="0" u="none" strike="noStrike" kern="0" cap="none" spc="0" normalizeH="0" baseline="0" noProof="0">
              <a:ln>
                <a:noFill/>
              </a:ln>
              <a:solidFill>
                <a:prstClr val="black"/>
              </a:solidFill>
              <a:effectLst/>
              <a:uLnTx/>
              <a:uFillTx/>
              <a:latin typeface="+mn-lt"/>
              <a:ea typeface="+mn-ea"/>
              <a:cs typeface="+mn-cs"/>
            </a:rPr>
            <a:t>職員数増が見られるが、</a:t>
          </a:r>
          <a:r>
            <a:rPr kumimoji="0" lang="ja-JP" altLang="en-US" sz="1200" b="0" i="0" u="none" strike="noStrike" kern="0" cap="none" spc="0" normalizeH="0" baseline="0" noProof="0">
              <a:ln>
                <a:noFill/>
              </a:ln>
              <a:solidFill>
                <a:prstClr val="black"/>
              </a:solidFill>
              <a:effectLst/>
              <a:uLnTx/>
              <a:uFillTx/>
              <a:latin typeface="+mn-lt"/>
              <a:ea typeface="+mn-ea"/>
              <a:cs typeface="+mn-cs"/>
            </a:rPr>
            <a:t>安易に職員数を減らすことにより行政サービスの低下に繋がらないよう、</a:t>
          </a:r>
          <a:r>
            <a:rPr kumimoji="0" lang="ja-JP" altLang="ja-JP" sz="1200" b="0" i="0" u="none" strike="noStrike" kern="0" cap="none" spc="0" normalizeH="0" baseline="0" noProof="0">
              <a:ln>
                <a:noFill/>
              </a:ln>
              <a:solidFill>
                <a:prstClr val="black"/>
              </a:solidFill>
              <a:effectLst/>
              <a:uLnTx/>
              <a:uFillTx/>
              <a:latin typeface="+mn-lt"/>
              <a:ea typeface="+mn-ea"/>
              <a:cs typeface="+mn-cs"/>
            </a:rPr>
            <a:t>行財政改革</a:t>
          </a:r>
          <a:r>
            <a:rPr kumimoji="0" lang="ja-JP" altLang="en-US" sz="1200" b="0" i="0" u="none" strike="noStrike" kern="0" cap="none" spc="0" normalizeH="0" baseline="0" noProof="0">
              <a:ln>
                <a:noFill/>
              </a:ln>
              <a:solidFill>
                <a:prstClr val="black"/>
              </a:solidFill>
              <a:effectLst/>
              <a:uLnTx/>
              <a:uFillTx/>
              <a:latin typeface="+mn-lt"/>
              <a:ea typeface="+mn-ea"/>
              <a:cs typeface="+mn-cs"/>
            </a:rPr>
            <a:t>も取り入れつつ</a:t>
          </a:r>
          <a:r>
            <a:rPr kumimoji="0" lang="ja-JP" altLang="ja-JP" sz="1200" b="0" i="0" u="none" strike="noStrike" kern="0" cap="none" spc="0" normalizeH="0" baseline="0" noProof="0">
              <a:ln>
                <a:noFill/>
              </a:ln>
              <a:solidFill>
                <a:prstClr val="black"/>
              </a:solidFill>
              <a:effectLst/>
              <a:uLnTx/>
              <a:uFillTx/>
              <a:latin typeface="+mn-lt"/>
              <a:ea typeface="+mn-ea"/>
              <a:cs typeface="+mn-cs"/>
            </a:rPr>
            <a:t>適正に管理してい</a:t>
          </a:r>
          <a:r>
            <a:rPr kumimoji="0" lang="ja-JP" altLang="en-US" sz="1200" b="0" i="0" u="none" strike="noStrike" kern="0" cap="none" spc="0" normalizeH="0" baseline="0" noProof="0">
              <a:ln>
                <a:noFill/>
              </a:ln>
              <a:solidFill>
                <a:prstClr val="black"/>
              </a:solidFill>
              <a:effectLst/>
              <a:uLnTx/>
              <a:uFillTx/>
              <a:latin typeface="+mn-lt"/>
              <a:ea typeface="+mn-ea"/>
              <a:cs typeface="+mn-cs"/>
            </a:rPr>
            <a:t>く</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97318</xdr:rowOff>
    </xdr:from>
    <xdr:to>
      <xdr:col>24</xdr:col>
      <xdr:colOff>558800</xdr:colOff>
      <xdr:row>61</xdr:row>
      <xdr:rowOff>156264</xdr:rowOff>
    </xdr:to>
    <xdr:cxnSp macro="">
      <xdr:nvCxnSpPr>
        <xdr:cNvPr id="315" name="直線コネクタ 314"/>
        <xdr:cNvCxnSpPr/>
      </xdr:nvCxnSpPr>
      <xdr:spPr>
        <a:xfrm>
          <a:off x="16179800" y="10555768"/>
          <a:ext cx="8382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6"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12174</xdr:rowOff>
    </xdr:from>
    <xdr:to>
      <xdr:col>23</xdr:col>
      <xdr:colOff>406400</xdr:colOff>
      <xdr:row>61</xdr:row>
      <xdr:rowOff>97318</xdr:rowOff>
    </xdr:to>
    <xdr:cxnSp macro="">
      <xdr:nvCxnSpPr>
        <xdr:cNvPr id="318" name="直線コネクタ 317"/>
        <xdr:cNvCxnSpPr/>
      </xdr:nvCxnSpPr>
      <xdr:spPr>
        <a:xfrm>
          <a:off x="15290800" y="10470624"/>
          <a:ext cx="889000" cy="8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9" name="フローチャート : 判断 318"/>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20" name="テキスト ボックス 319"/>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116749</xdr:rowOff>
    </xdr:from>
    <xdr:to>
      <xdr:col>22</xdr:col>
      <xdr:colOff>203200</xdr:colOff>
      <xdr:row>61</xdr:row>
      <xdr:rowOff>12174</xdr:rowOff>
    </xdr:to>
    <xdr:cxnSp macro="">
      <xdr:nvCxnSpPr>
        <xdr:cNvPr id="321" name="直線コネクタ 320"/>
        <xdr:cNvCxnSpPr/>
      </xdr:nvCxnSpPr>
      <xdr:spPr>
        <a:xfrm>
          <a:off x="14401800" y="10403749"/>
          <a:ext cx="889000" cy="6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11485</xdr:rowOff>
    </xdr:from>
    <xdr:to>
      <xdr:col>22</xdr:col>
      <xdr:colOff>254000</xdr:colOff>
      <xdr:row>60</xdr:row>
      <xdr:rowOff>113085</xdr:rowOff>
    </xdr:to>
    <xdr:sp macro="" textlink="">
      <xdr:nvSpPr>
        <xdr:cNvPr id="322" name="フローチャート : 判断 321"/>
        <xdr:cNvSpPr/>
      </xdr:nvSpPr>
      <xdr:spPr>
        <a:xfrm>
          <a:off x="15240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123262</xdr:rowOff>
    </xdr:from>
    <xdr:ext cx="762000" cy="259045"/>
    <xdr:sp macro="" textlink="">
      <xdr:nvSpPr>
        <xdr:cNvPr id="323" name="テキスト ボックス 322"/>
        <xdr:cNvSpPr txBox="1"/>
      </xdr:nvSpPr>
      <xdr:spPr>
        <a:xfrm>
          <a:off x="14909800" y="1006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112613</xdr:rowOff>
    </xdr:from>
    <xdr:to>
      <xdr:col>21</xdr:col>
      <xdr:colOff>0</xdr:colOff>
      <xdr:row>60</xdr:row>
      <xdr:rowOff>116749</xdr:rowOff>
    </xdr:to>
    <xdr:cxnSp macro="">
      <xdr:nvCxnSpPr>
        <xdr:cNvPr id="324" name="直線コネクタ 323"/>
        <xdr:cNvCxnSpPr/>
      </xdr:nvCxnSpPr>
      <xdr:spPr>
        <a:xfrm>
          <a:off x="13512800" y="10399613"/>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160528</xdr:rowOff>
    </xdr:from>
    <xdr:to>
      <xdr:col>21</xdr:col>
      <xdr:colOff>50800</xdr:colOff>
      <xdr:row>60</xdr:row>
      <xdr:rowOff>90678</xdr:rowOff>
    </xdr:to>
    <xdr:sp macro="" textlink="">
      <xdr:nvSpPr>
        <xdr:cNvPr id="325" name="フローチャート : 判断 324"/>
        <xdr:cNvSpPr/>
      </xdr:nvSpPr>
      <xdr:spPr>
        <a:xfrm>
          <a:off x="14351000" y="1027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100855</xdr:rowOff>
    </xdr:from>
    <xdr:ext cx="762000" cy="259045"/>
    <xdr:sp macro="" textlink="">
      <xdr:nvSpPr>
        <xdr:cNvPr id="326" name="テキスト ボックス 325"/>
        <xdr:cNvSpPr txBox="1"/>
      </xdr:nvSpPr>
      <xdr:spPr>
        <a:xfrm>
          <a:off x="14020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168801</xdr:rowOff>
    </xdr:from>
    <xdr:to>
      <xdr:col>19</xdr:col>
      <xdr:colOff>533400</xdr:colOff>
      <xdr:row>60</xdr:row>
      <xdr:rowOff>98951</xdr:rowOff>
    </xdr:to>
    <xdr:sp macro="" textlink="">
      <xdr:nvSpPr>
        <xdr:cNvPr id="327" name="フローチャート : 判断 326"/>
        <xdr:cNvSpPr/>
      </xdr:nvSpPr>
      <xdr:spPr>
        <a:xfrm>
          <a:off x="13462000" y="1028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109128</xdr:rowOff>
    </xdr:from>
    <xdr:ext cx="762000" cy="259045"/>
    <xdr:sp macro="" textlink="">
      <xdr:nvSpPr>
        <xdr:cNvPr id="328" name="テキスト ボックス 327"/>
        <xdr:cNvSpPr txBox="1"/>
      </xdr:nvSpPr>
      <xdr:spPr>
        <a:xfrm>
          <a:off x="13131800" y="1005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105464</xdr:rowOff>
    </xdr:from>
    <xdr:to>
      <xdr:col>24</xdr:col>
      <xdr:colOff>609600</xdr:colOff>
      <xdr:row>62</xdr:row>
      <xdr:rowOff>35614</xdr:rowOff>
    </xdr:to>
    <xdr:sp macro="" textlink="">
      <xdr:nvSpPr>
        <xdr:cNvPr id="334" name="円/楕円 333"/>
        <xdr:cNvSpPr/>
      </xdr:nvSpPr>
      <xdr:spPr>
        <a:xfrm>
          <a:off x="16967200" y="105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77541</xdr:rowOff>
    </xdr:from>
    <xdr:ext cx="762000" cy="259045"/>
    <xdr:sp macro="" textlink="">
      <xdr:nvSpPr>
        <xdr:cNvPr id="335" name="定員管理の状況該当値テキスト"/>
        <xdr:cNvSpPr txBox="1"/>
      </xdr:nvSpPr>
      <xdr:spPr>
        <a:xfrm>
          <a:off x="17106900" y="1053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46518</xdr:rowOff>
    </xdr:from>
    <xdr:to>
      <xdr:col>23</xdr:col>
      <xdr:colOff>457200</xdr:colOff>
      <xdr:row>61</xdr:row>
      <xdr:rowOff>148118</xdr:rowOff>
    </xdr:to>
    <xdr:sp macro="" textlink="">
      <xdr:nvSpPr>
        <xdr:cNvPr id="336" name="円/楕円 335"/>
        <xdr:cNvSpPr/>
      </xdr:nvSpPr>
      <xdr:spPr>
        <a:xfrm>
          <a:off x="16129000" y="105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132895</xdr:rowOff>
    </xdr:from>
    <xdr:ext cx="736600" cy="259045"/>
    <xdr:sp macro="" textlink="">
      <xdr:nvSpPr>
        <xdr:cNvPr id="337" name="テキスト ボックス 336"/>
        <xdr:cNvSpPr txBox="1"/>
      </xdr:nvSpPr>
      <xdr:spPr>
        <a:xfrm>
          <a:off x="15798800" y="10591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132824</xdr:rowOff>
    </xdr:from>
    <xdr:to>
      <xdr:col>22</xdr:col>
      <xdr:colOff>254000</xdr:colOff>
      <xdr:row>61</xdr:row>
      <xdr:rowOff>62974</xdr:rowOff>
    </xdr:to>
    <xdr:sp macro="" textlink="">
      <xdr:nvSpPr>
        <xdr:cNvPr id="338" name="円/楕円 337"/>
        <xdr:cNvSpPr/>
      </xdr:nvSpPr>
      <xdr:spPr>
        <a:xfrm>
          <a:off x="15240000" y="104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47751</xdr:rowOff>
    </xdr:from>
    <xdr:ext cx="762000" cy="259045"/>
    <xdr:sp macro="" textlink="">
      <xdr:nvSpPr>
        <xdr:cNvPr id="339" name="テキスト ボックス 338"/>
        <xdr:cNvSpPr txBox="1"/>
      </xdr:nvSpPr>
      <xdr:spPr>
        <a:xfrm>
          <a:off x="14909800" y="105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65949</xdr:rowOff>
    </xdr:from>
    <xdr:to>
      <xdr:col>21</xdr:col>
      <xdr:colOff>50800</xdr:colOff>
      <xdr:row>60</xdr:row>
      <xdr:rowOff>167549</xdr:rowOff>
    </xdr:to>
    <xdr:sp macro="" textlink="">
      <xdr:nvSpPr>
        <xdr:cNvPr id="340" name="円/楕円 339"/>
        <xdr:cNvSpPr/>
      </xdr:nvSpPr>
      <xdr:spPr>
        <a:xfrm>
          <a:off x="143510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152326</xdr:rowOff>
    </xdr:from>
    <xdr:ext cx="762000" cy="259045"/>
    <xdr:sp macro="" textlink="">
      <xdr:nvSpPr>
        <xdr:cNvPr id="341" name="テキスト ボックス 340"/>
        <xdr:cNvSpPr txBox="1"/>
      </xdr:nvSpPr>
      <xdr:spPr>
        <a:xfrm>
          <a:off x="14020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61813</xdr:rowOff>
    </xdr:from>
    <xdr:to>
      <xdr:col>19</xdr:col>
      <xdr:colOff>533400</xdr:colOff>
      <xdr:row>60</xdr:row>
      <xdr:rowOff>163413</xdr:rowOff>
    </xdr:to>
    <xdr:sp macro="" textlink="">
      <xdr:nvSpPr>
        <xdr:cNvPr id="342" name="円/楕円 341"/>
        <xdr:cNvSpPr/>
      </xdr:nvSpPr>
      <xdr:spPr>
        <a:xfrm>
          <a:off x="13462000" y="103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148190</xdr:rowOff>
    </xdr:from>
    <xdr:ext cx="762000" cy="259045"/>
    <xdr:sp macro="" textlink="">
      <xdr:nvSpPr>
        <xdr:cNvPr id="343" name="テキスト ボックス 342"/>
        <xdr:cNvSpPr txBox="1"/>
      </xdr:nvSpPr>
      <xdr:spPr>
        <a:xfrm>
          <a:off x="13131800" y="1043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行財政改革により、交付税算入率の高い有利な</a:t>
          </a:r>
          <a:r>
            <a:rPr kumimoji="0" lang="ja-JP" altLang="en-US" sz="1200" b="0" i="0" u="none" strike="noStrike" kern="0" cap="none" spc="0" normalizeH="0" baseline="0" noProof="0">
              <a:ln>
                <a:noFill/>
              </a:ln>
              <a:solidFill>
                <a:prstClr val="black"/>
              </a:solidFill>
              <a:effectLst/>
              <a:uLnTx/>
              <a:uFillTx/>
              <a:latin typeface="+mn-lt"/>
              <a:ea typeface="+mn-ea"/>
              <a:cs typeface="+mn-cs"/>
            </a:rPr>
            <a:t>地方債</a:t>
          </a:r>
          <a:r>
            <a:rPr kumimoji="0" lang="ja-JP" altLang="ja-JP" sz="1200" b="0" i="0" u="none" strike="noStrike" kern="0" cap="none" spc="0" normalizeH="0" baseline="0" noProof="0">
              <a:ln>
                <a:noFill/>
              </a:ln>
              <a:solidFill>
                <a:prstClr val="black"/>
              </a:solidFill>
              <a:effectLst/>
              <a:uLnTx/>
              <a:uFillTx/>
              <a:latin typeface="+mn-lt"/>
              <a:ea typeface="+mn-ea"/>
              <a:cs typeface="+mn-cs"/>
            </a:rPr>
            <a:t>を借り入れ、また、事業の見直し等により借入額を抑えた結果、元利償還金が年々減少し</a:t>
          </a:r>
          <a:r>
            <a:rPr kumimoji="0" lang="ja-JP" altLang="en-US" sz="1200" b="0" i="0" u="none" strike="noStrike" kern="0" cap="none" spc="0" normalizeH="0" baseline="0" noProof="0">
              <a:ln>
                <a:noFill/>
              </a:ln>
              <a:solidFill>
                <a:prstClr val="black"/>
              </a:solidFill>
              <a:effectLst/>
              <a:uLnTx/>
              <a:uFillTx/>
              <a:latin typeface="+mn-lt"/>
              <a:ea typeface="+mn-ea"/>
              <a:cs typeface="+mn-cs"/>
            </a:rPr>
            <a:t>実質公債費比率は減少傾向にある</a:t>
          </a:r>
          <a:r>
            <a:rPr kumimoji="0" lang="ja-JP" altLang="ja-JP" sz="1200" b="0" i="0" u="none" strike="noStrike" kern="0" cap="none" spc="0" normalizeH="0" baseline="0" noProof="0">
              <a:ln>
                <a:noFill/>
              </a:ln>
              <a:solidFill>
                <a:prstClr val="black"/>
              </a:solidFill>
              <a:effectLst/>
              <a:uLnTx/>
              <a:uFillTx/>
              <a:latin typeface="+mn-lt"/>
              <a:ea typeface="+mn-ea"/>
              <a:cs typeface="+mn-cs"/>
            </a:rPr>
            <a:t>。しかし、今後は南和公立病院の建設に伴う起債の償還が開始されるなど、元利償還金の増加が見込まれるため比率の変動には充分注意しなければならない。</a:t>
          </a:r>
          <a:endParaRPr kumimoji="1"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153247</xdr:rowOff>
    </xdr:from>
    <xdr:to>
      <xdr:col>24</xdr:col>
      <xdr:colOff>558800</xdr:colOff>
      <xdr:row>43</xdr:row>
      <xdr:rowOff>135467</xdr:rowOff>
    </xdr:to>
    <xdr:cxnSp macro="">
      <xdr:nvCxnSpPr>
        <xdr:cNvPr id="371" name="直線コネクタ 370"/>
        <xdr:cNvCxnSpPr/>
      </xdr:nvCxnSpPr>
      <xdr:spPr>
        <a:xfrm flipV="1">
          <a:off x="17018000" y="6325447"/>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107544</xdr:rowOff>
    </xdr:from>
    <xdr:ext cx="762000" cy="259045"/>
    <xdr:sp macro="" textlink="">
      <xdr:nvSpPr>
        <xdr:cNvPr id="372" name="公債費負担の状況最小値テキスト"/>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43</xdr:row>
      <xdr:rowOff>135467</xdr:rowOff>
    </xdr:from>
    <xdr:to>
      <xdr:col>24</xdr:col>
      <xdr:colOff>647700</xdr:colOff>
      <xdr:row>43</xdr:row>
      <xdr:rowOff>135467</xdr:rowOff>
    </xdr:to>
    <xdr:cxnSp macro="">
      <xdr:nvCxnSpPr>
        <xdr:cNvPr id="373" name="直線コネクタ 372"/>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68174</xdr:rowOff>
    </xdr:from>
    <xdr:ext cx="762000" cy="259045"/>
    <xdr:sp macro="" textlink="">
      <xdr:nvSpPr>
        <xdr:cNvPr id="374"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36</xdr:row>
      <xdr:rowOff>153247</xdr:rowOff>
    </xdr:from>
    <xdr:to>
      <xdr:col>24</xdr:col>
      <xdr:colOff>647700</xdr:colOff>
      <xdr:row>36</xdr:row>
      <xdr:rowOff>153247</xdr:rowOff>
    </xdr:to>
    <xdr:cxnSp macro="">
      <xdr:nvCxnSpPr>
        <xdr:cNvPr id="375" name="直線コネクタ 374"/>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43</xdr:row>
      <xdr:rowOff>6773</xdr:rowOff>
    </xdr:to>
    <xdr:cxnSp macro="">
      <xdr:nvCxnSpPr>
        <xdr:cNvPr id="376" name="直線コネクタ 375"/>
        <xdr:cNvCxnSpPr/>
      </xdr:nvCxnSpPr>
      <xdr:spPr>
        <a:xfrm flipV="1">
          <a:off x="16179800" y="727456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1710</xdr:rowOff>
    </xdr:from>
    <xdr:ext cx="762000" cy="259045"/>
    <xdr:sp macro="" textlink="">
      <xdr:nvSpPr>
        <xdr:cNvPr id="377"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78" name="フローチャート : 判断 377"/>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6773</xdr:rowOff>
    </xdr:from>
    <xdr:to>
      <xdr:col>23</xdr:col>
      <xdr:colOff>406400</xdr:colOff>
      <xdr:row>43</xdr:row>
      <xdr:rowOff>103294</xdr:rowOff>
    </xdr:to>
    <xdr:cxnSp macro="">
      <xdr:nvCxnSpPr>
        <xdr:cNvPr id="379" name="直線コネクタ 378"/>
        <xdr:cNvCxnSpPr/>
      </xdr:nvCxnSpPr>
      <xdr:spPr>
        <a:xfrm flipV="1">
          <a:off x="15290800" y="737912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81704</xdr:rowOff>
    </xdr:from>
    <xdr:to>
      <xdr:col>23</xdr:col>
      <xdr:colOff>457200</xdr:colOff>
      <xdr:row>42</xdr:row>
      <xdr:rowOff>11854</xdr:rowOff>
    </xdr:to>
    <xdr:sp macro="" textlink="">
      <xdr:nvSpPr>
        <xdr:cNvPr id="380" name="フローチャート : 判断 379"/>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22031</xdr:rowOff>
    </xdr:from>
    <xdr:ext cx="736600" cy="259045"/>
    <xdr:sp macro="" textlink="">
      <xdr:nvSpPr>
        <xdr:cNvPr id="381" name="テキスト ボックス 380"/>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103294</xdr:rowOff>
    </xdr:from>
    <xdr:to>
      <xdr:col>22</xdr:col>
      <xdr:colOff>203200</xdr:colOff>
      <xdr:row>44</xdr:row>
      <xdr:rowOff>12277</xdr:rowOff>
    </xdr:to>
    <xdr:cxnSp macro="">
      <xdr:nvCxnSpPr>
        <xdr:cNvPr id="382" name="直線コネクタ 381"/>
        <xdr:cNvCxnSpPr/>
      </xdr:nvCxnSpPr>
      <xdr:spPr>
        <a:xfrm flipV="1">
          <a:off x="14401800" y="74756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3" name="フローチャート : 判断 382"/>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84" name="テキスト ボックス 383"/>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12277</xdr:rowOff>
    </xdr:from>
    <xdr:to>
      <xdr:col>21</xdr:col>
      <xdr:colOff>0</xdr:colOff>
      <xdr:row>44</xdr:row>
      <xdr:rowOff>116840</xdr:rowOff>
    </xdr:to>
    <xdr:cxnSp macro="">
      <xdr:nvCxnSpPr>
        <xdr:cNvPr id="385" name="直線コネクタ 384"/>
        <xdr:cNvCxnSpPr/>
      </xdr:nvCxnSpPr>
      <xdr:spPr>
        <a:xfrm flipV="1">
          <a:off x="13512800" y="75560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6" name="フローチャート : 判断 385"/>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7" name="テキスト ボックス 386"/>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8" name="フローチャート : 判断 387"/>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9" name="テキスト ボックス 388"/>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395" name="円/楕円 394"/>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396"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127423</xdr:rowOff>
    </xdr:from>
    <xdr:to>
      <xdr:col>23</xdr:col>
      <xdr:colOff>457200</xdr:colOff>
      <xdr:row>43</xdr:row>
      <xdr:rowOff>57573</xdr:rowOff>
    </xdr:to>
    <xdr:sp macro="" textlink="">
      <xdr:nvSpPr>
        <xdr:cNvPr id="397" name="円/楕円 396"/>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42350</xdr:rowOff>
    </xdr:from>
    <xdr:ext cx="736600" cy="259045"/>
    <xdr:sp macro="" textlink="">
      <xdr:nvSpPr>
        <xdr:cNvPr id="398" name="テキスト ボックス 397"/>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52494</xdr:rowOff>
    </xdr:from>
    <xdr:to>
      <xdr:col>22</xdr:col>
      <xdr:colOff>254000</xdr:colOff>
      <xdr:row>43</xdr:row>
      <xdr:rowOff>154094</xdr:rowOff>
    </xdr:to>
    <xdr:sp macro="" textlink="">
      <xdr:nvSpPr>
        <xdr:cNvPr id="399" name="円/楕円 398"/>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138871</xdr:rowOff>
    </xdr:from>
    <xdr:ext cx="762000" cy="259045"/>
    <xdr:sp macro="" textlink="">
      <xdr:nvSpPr>
        <xdr:cNvPr id="400" name="テキスト ボックス 399"/>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132927</xdr:rowOff>
    </xdr:from>
    <xdr:to>
      <xdr:col>21</xdr:col>
      <xdr:colOff>50800</xdr:colOff>
      <xdr:row>44</xdr:row>
      <xdr:rowOff>63077</xdr:rowOff>
    </xdr:to>
    <xdr:sp macro="" textlink="">
      <xdr:nvSpPr>
        <xdr:cNvPr id="401" name="円/楕円 400"/>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47854</xdr:rowOff>
    </xdr:from>
    <xdr:ext cx="762000" cy="259045"/>
    <xdr:sp macro="" textlink="">
      <xdr:nvSpPr>
        <xdr:cNvPr id="402" name="テキスト ボックス 401"/>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03" name="円/楕円 402"/>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152417</xdr:rowOff>
    </xdr:from>
    <xdr:ext cx="762000" cy="259045"/>
    <xdr:sp macro="" textlink="">
      <xdr:nvSpPr>
        <xdr:cNvPr id="404" name="テキスト ボックス 403"/>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行財政改革により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事業の見直し等を行い</a:t>
          </a:r>
          <a:r>
            <a:rPr kumimoji="0" lang="ja-JP" altLang="en-US" sz="1200" b="0" i="0" u="none" strike="noStrike" kern="0" cap="none" spc="0" normalizeH="0" baseline="0" noProof="0">
              <a:ln>
                <a:noFill/>
              </a:ln>
              <a:solidFill>
                <a:prstClr val="black"/>
              </a:solidFill>
              <a:effectLst/>
              <a:uLnTx/>
              <a:uFillTx/>
              <a:latin typeface="+mn-lt"/>
              <a:ea typeface="+mn-ea"/>
              <a:cs typeface="+mn-cs"/>
            </a:rPr>
            <a:t>、また、事業の優先度を見定め地方債の</a:t>
          </a:r>
          <a:r>
            <a:rPr kumimoji="0" lang="ja-JP" altLang="ja-JP" sz="1200" b="0" i="0" u="none" strike="noStrike" kern="0" cap="none" spc="0" normalizeH="0" baseline="0" noProof="0">
              <a:ln>
                <a:noFill/>
              </a:ln>
              <a:solidFill>
                <a:prstClr val="black"/>
              </a:solidFill>
              <a:effectLst/>
              <a:uLnTx/>
              <a:uFillTx/>
              <a:latin typeface="+mn-lt"/>
              <a:ea typeface="+mn-ea"/>
              <a:cs typeface="+mn-cs"/>
            </a:rPr>
            <a:t>借入額を抑え</a:t>
          </a:r>
          <a:r>
            <a:rPr kumimoji="0" lang="ja-JP" altLang="en-US" sz="1200" b="0" i="0" u="none" strike="noStrike" kern="0" cap="none" spc="0" normalizeH="0" baseline="0" noProof="0">
              <a:ln>
                <a:noFill/>
              </a:ln>
              <a:solidFill>
                <a:prstClr val="black"/>
              </a:solidFill>
              <a:effectLst/>
              <a:uLnTx/>
              <a:uFillTx/>
              <a:latin typeface="+mn-lt"/>
              <a:ea typeface="+mn-ea"/>
              <a:cs typeface="+mn-cs"/>
            </a:rPr>
            <a:t>つつ、また、借入を行う際は</a:t>
          </a:r>
          <a:r>
            <a:rPr kumimoji="1" lang="ja-JP" altLang="ja-JP" sz="1200" b="0" i="0" u="none" strike="noStrike" kern="0" cap="none" spc="0" normalizeH="0" baseline="0" noProof="0">
              <a:ln>
                <a:noFill/>
              </a:ln>
              <a:solidFill>
                <a:prstClr val="black"/>
              </a:solidFill>
              <a:effectLst/>
              <a:uLnTx/>
              <a:uFillTx/>
              <a:latin typeface="+mn-lt"/>
              <a:ea typeface="+mn-ea"/>
              <a:cs typeface="+mn-cs"/>
            </a:rPr>
            <a:t>、交付税</a:t>
          </a:r>
          <a:r>
            <a:rPr kumimoji="0" lang="ja-JP" altLang="ja-JP" sz="1200" b="0" i="0" u="none" strike="noStrike" kern="0" cap="none" spc="0" normalizeH="0" baseline="0" noProof="0">
              <a:ln>
                <a:noFill/>
              </a:ln>
              <a:solidFill>
                <a:prstClr val="black"/>
              </a:solidFill>
              <a:effectLst/>
              <a:uLnTx/>
              <a:uFillTx/>
              <a:latin typeface="+mn-lt"/>
              <a:ea typeface="+mn-ea"/>
              <a:cs typeface="+mn-cs"/>
            </a:rPr>
            <a:t>算入率の高い有利な地方債を借り入れることにより、</a:t>
          </a:r>
          <a:r>
            <a:rPr kumimoji="1" lang="ja-JP" altLang="ja-JP" sz="1200" b="0" i="0" u="none" strike="noStrike" kern="0" cap="none" spc="0" normalizeH="0" baseline="0" noProof="0">
              <a:ln>
                <a:noFill/>
              </a:ln>
              <a:solidFill>
                <a:prstClr val="black"/>
              </a:solidFill>
              <a:effectLst/>
              <a:uLnTx/>
              <a:uFillTx/>
              <a:latin typeface="+mn-lt"/>
              <a:ea typeface="+mn-ea"/>
              <a:cs typeface="+mn-cs"/>
            </a:rPr>
            <a:t>将来負担比率については</a:t>
          </a:r>
          <a:r>
            <a:rPr kumimoji="1" lang="ja-JP" altLang="en-US" sz="1200" b="0" i="0" u="none" strike="noStrike" kern="0" cap="none" spc="0" normalizeH="0" baseline="0" noProof="0">
              <a:ln>
                <a:noFill/>
              </a:ln>
              <a:solidFill>
                <a:prstClr val="black"/>
              </a:solidFill>
              <a:effectLst/>
              <a:uLnTx/>
              <a:uFillTx/>
              <a:latin typeface="+mn-lt"/>
              <a:ea typeface="+mn-ea"/>
              <a:cs typeface="+mn-cs"/>
            </a:rPr>
            <a:t>年々</a:t>
          </a:r>
          <a:r>
            <a:rPr kumimoji="1" lang="ja-JP" altLang="ja-JP" sz="1200" b="0" i="0" u="none" strike="noStrike" kern="0" cap="none" spc="0" normalizeH="0" baseline="0" noProof="0">
              <a:ln>
                <a:noFill/>
              </a:ln>
              <a:solidFill>
                <a:prstClr val="black"/>
              </a:solidFill>
              <a:effectLst/>
              <a:uLnTx/>
              <a:uFillTx/>
              <a:latin typeface="+mn-lt"/>
              <a:ea typeface="+mn-ea"/>
              <a:cs typeface="+mn-cs"/>
            </a:rPr>
            <a:t>減少している。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142482</xdr:rowOff>
    </xdr:from>
    <xdr:to>
      <xdr:col>24</xdr:col>
      <xdr:colOff>558800</xdr:colOff>
      <xdr:row>16</xdr:row>
      <xdr:rowOff>46869</xdr:rowOff>
    </xdr:to>
    <xdr:cxnSp macro="">
      <xdr:nvCxnSpPr>
        <xdr:cNvPr id="440" name="直線コネクタ 439"/>
        <xdr:cNvCxnSpPr/>
      </xdr:nvCxnSpPr>
      <xdr:spPr>
        <a:xfrm flipV="1">
          <a:off x="16179800" y="2714232"/>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2" name="フローチャート :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46869</xdr:rowOff>
    </xdr:from>
    <xdr:to>
      <xdr:col>23</xdr:col>
      <xdr:colOff>406400</xdr:colOff>
      <xdr:row>16</xdr:row>
      <xdr:rowOff>73297</xdr:rowOff>
    </xdr:to>
    <xdr:cxnSp macro="">
      <xdr:nvCxnSpPr>
        <xdr:cNvPr id="443" name="直線コネクタ 442"/>
        <xdr:cNvCxnSpPr/>
      </xdr:nvCxnSpPr>
      <xdr:spPr>
        <a:xfrm flipV="1">
          <a:off x="15290800" y="2790069"/>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4" name="フローチャート :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73297</xdr:rowOff>
    </xdr:from>
    <xdr:to>
      <xdr:col>22</xdr:col>
      <xdr:colOff>203200</xdr:colOff>
      <xdr:row>17</xdr:row>
      <xdr:rowOff>35137</xdr:rowOff>
    </xdr:to>
    <xdr:cxnSp macro="">
      <xdr:nvCxnSpPr>
        <xdr:cNvPr id="446" name="直線コネクタ 445"/>
        <xdr:cNvCxnSpPr/>
      </xdr:nvCxnSpPr>
      <xdr:spPr>
        <a:xfrm flipV="1">
          <a:off x="14401800" y="2816497"/>
          <a:ext cx="889000" cy="1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7" name="フローチャート :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35137</xdr:rowOff>
    </xdr:from>
    <xdr:to>
      <xdr:col>21</xdr:col>
      <xdr:colOff>0</xdr:colOff>
      <xdr:row>17</xdr:row>
      <xdr:rowOff>77651</xdr:rowOff>
    </xdr:to>
    <xdr:cxnSp macro="">
      <xdr:nvCxnSpPr>
        <xdr:cNvPr id="449" name="直線コネクタ 448"/>
        <xdr:cNvCxnSpPr/>
      </xdr:nvCxnSpPr>
      <xdr:spPr>
        <a:xfrm flipV="1">
          <a:off x="13512800" y="2949787"/>
          <a:ext cx="8890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50" name="フローチャート :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2" name="フローチャート :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91682</xdr:rowOff>
    </xdr:from>
    <xdr:to>
      <xdr:col>24</xdr:col>
      <xdr:colOff>609600</xdr:colOff>
      <xdr:row>16</xdr:row>
      <xdr:rowOff>21832</xdr:rowOff>
    </xdr:to>
    <xdr:sp macro="" textlink="">
      <xdr:nvSpPr>
        <xdr:cNvPr id="459" name="円/楕円 458"/>
        <xdr:cNvSpPr/>
      </xdr:nvSpPr>
      <xdr:spPr>
        <a:xfrm>
          <a:off x="16967200" y="26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63759</xdr:rowOff>
    </xdr:from>
    <xdr:ext cx="762000" cy="259045"/>
    <xdr:sp macro="" textlink="">
      <xdr:nvSpPr>
        <xdr:cNvPr id="460" name="将来負担の状況該当値テキスト"/>
        <xdr:cNvSpPr txBox="1"/>
      </xdr:nvSpPr>
      <xdr:spPr>
        <a:xfrm>
          <a:off x="17106900" y="263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167519</xdr:rowOff>
    </xdr:from>
    <xdr:to>
      <xdr:col>23</xdr:col>
      <xdr:colOff>457200</xdr:colOff>
      <xdr:row>16</xdr:row>
      <xdr:rowOff>97669</xdr:rowOff>
    </xdr:to>
    <xdr:sp macro="" textlink="">
      <xdr:nvSpPr>
        <xdr:cNvPr id="461" name="円/楕円 460"/>
        <xdr:cNvSpPr/>
      </xdr:nvSpPr>
      <xdr:spPr>
        <a:xfrm>
          <a:off x="16129000" y="27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82446</xdr:rowOff>
    </xdr:from>
    <xdr:ext cx="736600" cy="259045"/>
    <xdr:sp macro="" textlink="">
      <xdr:nvSpPr>
        <xdr:cNvPr id="462" name="テキスト ボックス 461"/>
        <xdr:cNvSpPr txBox="1"/>
      </xdr:nvSpPr>
      <xdr:spPr>
        <a:xfrm>
          <a:off x="15798800" y="2825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22497</xdr:rowOff>
    </xdr:from>
    <xdr:to>
      <xdr:col>22</xdr:col>
      <xdr:colOff>254000</xdr:colOff>
      <xdr:row>16</xdr:row>
      <xdr:rowOff>124097</xdr:rowOff>
    </xdr:to>
    <xdr:sp macro="" textlink="">
      <xdr:nvSpPr>
        <xdr:cNvPr id="463" name="円/楕円 462"/>
        <xdr:cNvSpPr/>
      </xdr:nvSpPr>
      <xdr:spPr>
        <a:xfrm>
          <a:off x="15240000" y="27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108874</xdr:rowOff>
    </xdr:from>
    <xdr:ext cx="762000" cy="259045"/>
    <xdr:sp macro="" textlink="">
      <xdr:nvSpPr>
        <xdr:cNvPr id="464" name="テキスト ボックス 463"/>
        <xdr:cNvSpPr txBox="1"/>
      </xdr:nvSpPr>
      <xdr:spPr>
        <a:xfrm>
          <a:off x="14909800" y="285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155787</xdr:rowOff>
    </xdr:from>
    <xdr:to>
      <xdr:col>21</xdr:col>
      <xdr:colOff>50800</xdr:colOff>
      <xdr:row>17</xdr:row>
      <xdr:rowOff>85937</xdr:rowOff>
    </xdr:to>
    <xdr:sp macro="" textlink="">
      <xdr:nvSpPr>
        <xdr:cNvPr id="465" name="円/楕円 464"/>
        <xdr:cNvSpPr/>
      </xdr:nvSpPr>
      <xdr:spPr>
        <a:xfrm>
          <a:off x="14351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70714</xdr:rowOff>
    </xdr:from>
    <xdr:ext cx="762000" cy="259045"/>
    <xdr:sp macro="" textlink="">
      <xdr:nvSpPr>
        <xdr:cNvPr id="466" name="テキスト ボックス 465"/>
        <xdr:cNvSpPr txBox="1"/>
      </xdr:nvSpPr>
      <xdr:spPr>
        <a:xfrm>
          <a:off x="14020800" y="298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26851</xdr:rowOff>
    </xdr:from>
    <xdr:to>
      <xdr:col>19</xdr:col>
      <xdr:colOff>533400</xdr:colOff>
      <xdr:row>17</xdr:row>
      <xdr:rowOff>128451</xdr:rowOff>
    </xdr:to>
    <xdr:sp macro="" textlink="">
      <xdr:nvSpPr>
        <xdr:cNvPr id="467" name="円/楕円 466"/>
        <xdr:cNvSpPr/>
      </xdr:nvSpPr>
      <xdr:spPr>
        <a:xfrm>
          <a:off x="13462000" y="29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113228</xdr:rowOff>
    </xdr:from>
    <xdr:ext cx="762000" cy="259045"/>
    <xdr:sp macro="" textlink="">
      <xdr:nvSpPr>
        <xdr:cNvPr id="468" name="テキスト ボックス 467"/>
        <xdr:cNvSpPr txBox="1"/>
      </xdr:nvSpPr>
      <xdr:spPr>
        <a:xfrm>
          <a:off x="13131800" y="302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奈良県東吉野村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1,881
1,871
131.65
3,545,566
2,450,507
1,067,802
1,469,169
2,284,556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職員の給与については、国の給与水準や制度、運用に準ずるよう努めているところである。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153670</xdr:rowOff>
    </xdr:from>
    <xdr:to>
      <xdr:col>7</xdr:col>
      <xdr:colOff>15875</xdr:colOff>
      <xdr:row>36</xdr:row>
      <xdr:rowOff>157480</xdr:rowOff>
    </xdr:to>
    <xdr:cxnSp macro="">
      <xdr:nvCxnSpPr>
        <xdr:cNvPr id="66" name="直線コネクタ 65"/>
        <xdr:cNvCxnSpPr/>
      </xdr:nvCxnSpPr>
      <xdr:spPr>
        <a:xfrm>
          <a:off x="3987800" y="6325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153670</xdr:rowOff>
    </xdr:from>
    <xdr:to>
      <xdr:col>5</xdr:col>
      <xdr:colOff>549275</xdr:colOff>
      <xdr:row>37</xdr:row>
      <xdr:rowOff>35560</xdr:rowOff>
    </xdr:to>
    <xdr:cxnSp macro="">
      <xdr:nvCxnSpPr>
        <xdr:cNvPr id="69" name="直線コネクタ 68"/>
        <xdr:cNvCxnSpPr/>
      </xdr:nvCxnSpPr>
      <xdr:spPr>
        <a:xfrm flipV="1">
          <a:off x="3098800" y="63258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161290</xdr:rowOff>
    </xdr:from>
    <xdr:to>
      <xdr:col>4</xdr:col>
      <xdr:colOff>346075</xdr:colOff>
      <xdr:row>37</xdr:row>
      <xdr:rowOff>35560</xdr:rowOff>
    </xdr:to>
    <xdr:cxnSp macro="">
      <xdr:nvCxnSpPr>
        <xdr:cNvPr id="72" name="直線コネクタ 71"/>
        <xdr:cNvCxnSpPr/>
      </xdr:nvCxnSpPr>
      <xdr:spPr>
        <a:xfrm>
          <a:off x="2209800" y="63334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161290</xdr:rowOff>
    </xdr:to>
    <xdr:cxnSp macro="">
      <xdr:nvCxnSpPr>
        <xdr:cNvPr id="75" name="直線コネクタ 74"/>
        <xdr:cNvCxnSpPr/>
      </xdr:nvCxnSpPr>
      <xdr:spPr>
        <a:xfrm>
          <a:off x="1320800" y="6299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85107</xdr:rowOff>
    </xdr:from>
    <xdr:ext cx="762000" cy="259045"/>
    <xdr:sp macro="" textlink="">
      <xdr:nvSpPr>
        <xdr:cNvPr id="77" name="テキスト ボックス 76"/>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100347</xdr:rowOff>
    </xdr:from>
    <xdr:ext cx="762000" cy="259045"/>
    <xdr:sp macro="" textlink="">
      <xdr:nvSpPr>
        <xdr:cNvPr id="79" name="テキスト ボックス 78"/>
        <xdr:cNvSpPr txBox="1"/>
      </xdr:nvSpPr>
      <xdr:spPr>
        <a:xfrm>
          <a:off x="939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5" name="円/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102870</xdr:rowOff>
    </xdr:from>
    <xdr:to>
      <xdr:col>5</xdr:col>
      <xdr:colOff>600075</xdr:colOff>
      <xdr:row>37</xdr:row>
      <xdr:rowOff>33020</xdr:rowOff>
    </xdr:to>
    <xdr:sp macro="" textlink="">
      <xdr:nvSpPr>
        <xdr:cNvPr id="87" name="円/楕円 86"/>
        <xdr:cNvSpPr/>
      </xdr:nvSpPr>
      <xdr:spPr>
        <a:xfrm>
          <a:off x="3937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17797</xdr:rowOff>
    </xdr:from>
    <xdr:ext cx="736600" cy="259045"/>
    <xdr:sp macro="" textlink="">
      <xdr:nvSpPr>
        <xdr:cNvPr id="88" name="テキスト ボックス 87"/>
        <xdr:cNvSpPr txBox="1"/>
      </xdr:nvSpPr>
      <xdr:spPr>
        <a:xfrm>
          <a:off x="3606800" y="636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156210</xdr:rowOff>
    </xdr:from>
    <xdr:to>
      <xdr:col>4</xdr:col>
      <xdr:colOff>396875</xdr:colOff>
      <xdr:row>37</xdr:row>
      <xdr:rowOff>86360</xdr:rowOff>
    </xdr:to>
    <xdr:sp macro="" textlink="">
      <xdr:nvSpPr>
        <xdr:cNvPr id="89" name="円/楕円 88"/>
        <xdr:cNvSpPr/>
      </xdr:nvSpPr>
      <xdr:spPr>
        <a:xfrm>
          <a:off x="3048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71137</xdr:rowOff>
    </xdr:from>
    <xdr:ext cx="762000" cy="259045"/>
    <xdr:sp macro="" textlink="">
      <xdr:nvSpPr>
        <xdr:cNvPr id="90" name="テキスト ボックス 89"/>
        <xdr:cNvSpPr txBox="1"/>
      </xdr:nvSpPr>
      <xdr:spPr>
        <a:xfrm>
          <a:off x="2717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110490</xdr:rowOff>
    </xdr:from>
    <xdr:to>
      <xdr:col>3</xdr:col>
      <xdr:colOff>193675</xdr:colOff>
      <xdr:row>37</xdr:row>
      <xdr:rowOff>40640</xdr:rowOff>
    </xdr:to>
    <xdr:sp macro="" textlink="">
      <xdr:nvSpPr>
        <xdr:cNvPr id="91" name="円/楕円 90"/>
        <xdr:cNvSpPr/>
      </xdr:nvSpPr>
      <xdr:spPr>
        <a:xfrm>
          <a:off x="215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25417</xdr:rowOff>
    </xdr:from>
    <xdr:ext cx="762000" cy="259045"/>
    <xdr:sp macro="" textlink="">
      <xdr:nvSpPr>
        <xdr:cNvPr id="92" name="テキスト ボックス 91"/>
        <xdr:cNvSpPr txBox="1"/>
      </xdr:nvSpPr>
      <xdr:spPr>
        <a:xfrm>
          <a:off x="18288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3" name="円/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94" name="テキスト ボックス 93"/>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消費税率の引き上げや、電気料金の値上げによる光熱水費等の経常的な経費の増加により経常収支比率は年々上昇傾向にある。また、</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平成２７年度</a:t>
          </a:r>
          <a:r>
            <a:rPr kumimoji="0" lang="ja-JP" altLang="en-US" sz="1200" b="0" i="0" u="none" strike="noStrike" kern="0" cap="none" spc="0" normalizeH="0" baseline="0" noProof="0">
              <a:ln>
                <a:noFill/>
              </a:ln>
              <a:solidFill>
                <a:prstClr val="black"/>
              </a:solidFill>
              <a:effectLst/>
              <a:uLnTx/>
              <a:uFillTx/>
              <a:latin typeface="+mn-lt"/>
              <a:ea typeface="+mn-ea"/>
              <a:cs typeface="+mn-cs"/>
            </a:rPr>
            <a:t>以降は</a:t>
          </a:r>
          <a:r>
            <a:rPr kumimoji="0" lang="ja-JP" altLang="ja-JP" sz="1200" b="0" i="0" u="none" strike="noStrike" kern="0" cap="none" spc="0" normalizeH="0" baseline="0" noProof="0">
              <a:ln>
                <a:noFill/>
              </a:ln>
              <a:solidFill>
                <a:prstClr val="black"/>
              </a:solidFill>
              <a:effectLst/>
              <a:uLnTx/>
              <a:uFillTx/>
              <a:latin typeface="+mn-lt"/>
              <a:ea typeface="+mn-ea"/>
              <a:cs typeface="+mn-cs"/>
            </a:rPr>
            <a:t>、以前より吉野広域行政組合に委託していた村内ゴミ収集業務について、広域での事務が出来なくなり、村より直接業者へ委託</a:t>
          </a:r>
          <a:r>
            <a:rPr kumimoji="0" lang="ja-JP" altLang="en-US" sz="1200" b="0" i="0" u="none" strike="noStrike" kern="0" cap="none" spc="0" normalizeH="0" baseline="0" noProof="0">
              <a:ln>
                <a:noFill/>
              </a:ln>
              <a:solidFill>
                <a:prstClr val="black"/>
              </a:solidFill>
              <a:effectLst/>
              <a:uLnTx/>
              <a:uFillTx/>
              <a:latin typeface="+mn-lt"/>
              <a:ea typeface="+mn-ea"/>
              <a:cs typeface="+mn-cs"/>
            </a:rPr>
            <a:t>する必要が生じたことにより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、経常収支比率</a:t>
          </a:r>
          <a:r>
            <a:rPr kumimoji="0" lang="ja-JP" altLang="en-US" sz="1200" b="0" i="0" u="none" strike="noStrike" kern="0" cap="none" spc="0" normalizeH="0" baseline="0" noProof="0">
              <a:ln>
                <a:noFill/>
              </a:ln>
              <a:solidFill>
                <a:prstClr val="black"/>
              </a:solidFill>
              <a:effectLst/>
              <a:uLnTx/>
              <a:uFillTx/>
              <a:latin typeface="+mn-lt"/>
              <a:ea typeface="+mn-ea"/>
              <a:cs typeface="+mn-cs"/>
            </a:rPr>
            <a:t>が大きく上昇</a:t>
          </a:r>
          <a:r>
            <a:rPr kumimoji="0" lang="ja-JP" altLang="ja-JP" sz="1200" b="0" i="0" u="none" strike="noStrike" kern="0" cap="none" spc="0" normalizeH="0" baseline="0" noProof="0">
              <a:ln>
                <a:noFill/>
              </a:ln>
              <a:solidFill>
                <a:prstClr val="black"/>
              </a:solidFill>
              <a:effectLst/>
              <a:uLnTx/>
              <a:uFillTx/>
              <a:latin typeface="+mn-lt"/>
              <a:ea typeface="+mn-ea"/>
              <a:cs typeface="+mn-cs"/>
            </a:rPr>
            <a:t>した。</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16</xdr:row>
      <xdr:rowOff>146050</xdr:rowOff>
    </xdr:to>
    <xdr:cxnSp macro="">
      <xdr:nvCxnSpPr>
        <xdr:cNvPr id="126" name="直線コネクタ 125"/>
        <xdr:cNvCxnSpPr/>
      </xdr:nvCxnSpPr>
      <xdr:spPr>
        <a:xfrm>
          <a:off x="15671800" y="28625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119380</xdr:rowOff>
    </xdr:to>
    <xdr:cxnSp macro="">
      <xdr:nvCxnSpPr>
        <xdr:cNvPr id="129" name="直線コネクタ 128"/>
        <xdr:cNvCxnSpPr/>
      </xdr:nvCxnSpPr>
      <xdr:spPr>
        <a:xfrm>
          <a:off x="14782800" y="2771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xdr:rowOff>
    </xdr:from>
    <xdr:to>
      <xdr:col>21</xdr:col>
      <xdr:colOff>361950</xdr:colOff>
      <xdr:row>16</xdr:row>
      <xdr:rowOff>27940</xdr:rowOff>
    </xdr:to>
    <xdr:cxnSp macro="">
      <xdr:nvCxnSpPr>
        <xdr:cNvPr id="132" name="直線コネクタ 131"/>
        <xdr:cNvCxnSpPr/>
      </xdr:nvCxnSpPr>
      <xdr:spPr>
        <a:xfrm>
          <a:off x="13893800" y="27597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125730</xdr:rowOff>
    </xdr:from>
    <xdr:to>
      <xdr:col>21</xdr:col>
      <xdr:colOff>412750</xdr:colOff>
      <xdr:row>16</xdr:row>
      <xdr:rowOff>55880</xdr:rowOff>
    </xdr:to>
    <xdr:sp macro="" textlink="">
      <xdr:nvSpPr>
        <xdr:cNvPr id="133" name="フローチャート :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16510</xdr:rowOff>
    </xdr:to>
    <xdr:cxnSp macro="">
      <xdr:nvCxnSpPr>
        <xdr:cNvPr id="135" name="直線コネクタ 134"/>
        <xdr:cNvCxnSpPr/>
      </xdr:nvCxnSpPr>
      <xdr:spPr>
        <a:xfrm>
          <a:off x="13004800" y="27406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95250</xdr:rowOff>
    </xdr:from>
    <xdr:to>
      <xdr:col>24</xdr:col>
      <xdr:colOff>82550</xdr:colOff>
      <xdr:row>17</xdr:row>
      <xdr:rowOff>25400</xdr:rowOff>
    </xdr:to>
    <xdr:sp macro="" textlink="">
      <xdr:nvSpPr>
        <xdr:cNvPr id="145" name="円/楕円 144"/>
        <xdr:cNvSpPr/>
      </xdr:nvSpPr>
      <xdr:spPr>
        <a:xfrm>
          <a:off x="164592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67327</xdr:rowOff>
    </xdr:from>
    <xdr:ext cx="762000" cy="259045"/>
    <xdr:sp macro="" textlink="">
      <xdr:nvSpPr>
        <xdr:cNvPr id="146" name="物件費該当値テキスト"/>
        <xdr:cNvSpPr txBox="1"/>
      </xdr:nvSpPr>
      <xdr:spPr>
        <a:xfrm>
          <a:off x="165989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7" name="円/楕円 146"/>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48" name="テキスト ボックス 147"/>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textlink="">
      <xdr:nvSpPr>
        <xdr:cNvPr id="149" name="円/楕円 148"/>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63517</xdr:rowOff>
    </xdr:from>
    <xdr:ext cx="762000" cy="259045"/>
    <xdr:sp macro="" textlink="">
      <xdr:nvSpPr>
        <xdr:cNvPr id="150" name="テキスト ボックス 149"/>
        <xdr:cNvSpPr txBox="1"/>
      </xdr:nvSpPr>
      <xdr:spPr>
        <a:xfrm>
          <a:off x="14401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137160</xdr:rowOff>
    </xdr:from>
    <xdr:to>
      <xdr:col>20</xdr:col>
      <xdr:colOff>209550</xdr:colOff>
      <xdr:row>16</xdr:row>
      <xdr:rowOff>67310</xdr:rowOff>
    </xdr:to>
    <xdr:sp macro="" textlink="">
      <xdr:nvSpPr>
        <xdr:cNvPr id="151" name="円/楕円 150"/>
        <xdr:cNvSpPr/>
      </xdr:nvSpPr>
      <xdr:spPr>
        <a:xfrm>
          <a:off x="13843000" y="27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52087</xdr:rowOff>
    </xdr:from>
    <xdr:ext cx="762000" cy="259045"/>
    <xdr:sp macro="" textlink="">
      <xdr:nvSpPr>
        <xdr:cNvPr id="152" name="テキスト ボックス 151"/>
        <xdr:cNvSpPr txBox="1"/>
      </xdr:nvSpPr>
      <xdr:spPr>
        <a:xfrm>
          <a:off x="13512800" y="279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3" name="円/楕円 152"/>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33037</xdr:rowOff>
    </xdr:from>
    <xdr:ext cx="762000" cy="259045"/>
    <xdr:sp macro="" textlink="">
      <xdr:nvSpPr>
        <xdr:cNvPr id="154" name="テキスト ボックス 153"/>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村単独の扶助費はあるものの、比率は類似団体より低い。また、高齢化の影響で比率が年々増加傾向にある。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88900</xdr:rowOff>
    </xdr:to>
    <xdr:cxnSp macro="">
      <xdr:nvCxnSpPr>
        <xdr:cNvPr id="186" name="直線コネクタ 185"/>
        <xdr:cNvCxnSpPr/>
      </xdr:nvCxnSpPr>
      <xdr:spPr>
        <a:xfrm>
          <a:off x="3987800" y="9480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50800</xdr:rowOff>
    </xdr:to>
    <xdr:cxnSp macro="">
      <xdr:nvCxnSpPr>
        <xdr:cNvPr id="189" name="直線コネクタ 188"/>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55</xdr:row>
      <xdr:rowOff>50800</xdr:rowOff>
    </xdr:to>
    <xdr:cxnSp macro="">
      <xdr:nvCxnSpPr>
        <xdr:cNvPr id="192" name="直線コネクタ 191"/>
        <xdr:cNvCxnSpPr/>
      </xdr:nvCxnSpPr>
      <xdr:spPr>
        <a:xfrm>
          <a:off x="2209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4" name="テキスト ボックス 19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146050</xdr:rowOff>
    </xdr:from>
    <xdr:to>
      <xdr:col>3</xdr:col>
      <xdr:colOff>142875</xdr:colOff>
      <xdr:row>54</xdr:row>
      <xdr:rowOff>146050</xdr:rowOff>
    </xdr:to>
    <xdr:cxnSp macro="">
      <xdr:nvCxnSpPr>
        <xdr:cNvPr id="195" name="直線コネクタ 194"/>
        <xdr:cNvCxnSpPr/>
      </xdr:nvCxnSpPr>
      <xdr:spPr>
        <a:xfrm>
          <a:off x="1320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7" name="テキスト ボックス 196"/>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5" name="円/楕円 204"/>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6"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7" name="円/楕円 206"/>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08" name="テキスト ボックス 207"/>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9" name="円/楕円 208"/>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0" name="テキスト ボックス 209"/>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1" name="円/楕円 210"/>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2" name="テキスト ボックス 211"/>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3" name="円/楕円 212"/>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14" name="テキスト ボックス 21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生活基盤整備を進め、簡易水道施設の全村普及を行ったことにより、簡易水道事業</a:t>
          </a:r>
          <a:r>
            <a:rPr kumimoji="0" lang="ja-JP" altLang="en-US" sz="1200" b="0" i="0" u="none" strike="noStrike" kern="0" cap="none" spc="0" normalizeH="0" baseline="0" noProof="0">
              <a:ln>
                <a:noFill/>
              </a:ln>
              <a:solidFill>
                <a:prstClr val="black"/>
              </a:solidFill>
              <a:effectLst/>
              <a:uLnTx/>
              <a:uFillTx/>
              <a:latin typeface="+mn-lt"/>
              <a:ea typeface="+mn-ea"/>
              <a:cs typeface="+mn-cs"/>
            </a:rPr>
            <a:t>繰</a:t>
          </a:r>
          <a:r>
            <a:rPr kumimoji="0" lang="ja-JP" altLang="ja-JP" sz="1200" b="0" i="0" u="none" strike="noStrike" kern="0" cap="none" spc="0" normalizeH="0" baseline="0" noProof="0">
              <a:ln>
                <a:noFill/>
              </a:ln>
              <a:solidFill>
                <a:prstClr val="black"/>
              </a:solidFill>
              <a:effectLst/>
              <a:uLnTx/>
              <a:uFillTx/>
              <a:latin typeface="+mn-lt"/>
              <a:ea typeface="+mn-ea"/>
              <a:cs typeface="+mn-cs"/>
            </a:rPr>
            <a:t>出金が大きく影響し、経常収支比率が上昇</a:t>
          </a:r>
          <a:r>
            <a:rPr kumimoji="0" lang="ja-JP" altLang="en-US" sz="1200" b="0" i="0" u="none" strike="noStrike" kern="0" cap="none" spc="0" normalizeH="0" baseline="0" noProof="0">
              <a:ln>
                <a:noFill/>
              </a:ln>
              <a:solidFill>
                <a:prstClr val="black"/>
              </a:solidFill>
              <a:effectLst/>
              <a:uLnTx/>
              <a:uFillTx/>
              <a:latin typeface="+mn-lt"/>
              <a:ea typeface="+mn-ea"/>
              <a:cs typeface="+mn-cs"/>
            </a:rPr>
            <a:t>傾向にあったが、水道料金の据置の影響により、平成２７年度よりは経常収支比率は大きく下降している。</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117856</xdr:rowOff>
    </xdr:to>
    <xdr:cxnSp macro="">
      <xdr:nvCxnSpPr>
        <xdr:cNvPr id="244" name="直線コネクタ 243"/>
        <xdr:cNvCxnSpPr/>
      </xdr:nvCxnSpPr>
      <xdr:spPr>
        <a:xfrm flipV="1">
          <a:off x="15671800" y="96961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117856</xdr:rowOff>
    </xdr:from>
    <xdr:to>
      <xdr:col>22</xdr:col>
      <xdr:colOff>565150</xdr:colOff>
      <xdr:row>58</xdr:row>
      <xdr:rowOff>3556</xdr:rowOff>
    </xdr:to>
    <xdr:cxnSp macro="">
      <xdr:nvCxnSpPr>
        <xdr:cNvPr id="247" name="直線コネクタ 246"/>
        <xdr:cNvCxnSpPr/>
      </xdr:nvCxnSpPr>
      <xdr:spPr>
        <a:xfrm flipV="1">
          <a:off x="14782800" y="971905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120142</xdr:rowOff>
    </xdr:from>
    <xdr:to>
      <xdr:col>21</xdr:col>
      <xdr:colOff>361950</xdr:colOff>
      <xdr:row>58</xdr:row>
      <xdr:rowOff>3556</xdr:rowOff>
    </xdr:to>
    <xdr:cxnSp macro="">
      <xdr:nvCxnSpPr>
        <xdr:cNvPr id="250" name="直線コネクタ 249"/>
        <xdr:cNvCxnSpPr/>
      </xdr:nvCxnSpPr>
      <xdr:spPr>
        <a:xfrm>
          <a:off x="13893800" y="9892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1" name="フローチャート : 判断 250"/>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133113</xdr:rowOff>
    </xdr:from>
    <xdr:ext cx="762000" cy="259045"/>
    <xdr:sp macro="" textlink="">
      <xdr:nvSpPr>
        <xdr:cNvPr id="252" name="テキスト ボックス 251"/>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120142</xdr:rowOff>
    </xdr:from>
    <xdr:to>
      <xdr:col>20</xdr:col>
      <xdr:colOff>158750</xdr:colOff>
      <xdr:row>57</xdr:row>
      <xdr:rowOff>170434</xdr:rowOff>
    </xdr:to>
    <xdr:cxnSp macro="">
      <xdr:nvCxnSpPr>
        <xdr:cNvPr id="253" name="直線コネクタ 252"/>
        <xdr:cNvCxnSpPr/>
      </xdr:nvCxnSpPr>
      <xdr:spPr>
        <a:xfrm flipV="1">
          <a:off x="13004800" y="9892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6" name="フローチャート : 判断 255"/>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7" name="テキスト ボックス 256"/>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44196</xdr:rowOff>
    </xdr:from>
    <xdr:to>
      <xdr:col>24</xdr:col>
      <xdr:colOff>82550</xdr:colOff>
      <xdr:row>56</xdr:row>
      <xdr:rowOff>145796</xdr:rowOff>
    </xdr:to>
    <xdr:sp macro="" textlink="">
      <xdr:nvSpPr>
        <xdr:cNvPr id="263" name="円/楕円 262"/>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60723</xdr:rowOff>
    </xdr:from>
    <xdr:ext cx="762000" cy="259045"/>
    <xdr:sp macro="" textlink="">
      <xdr:nvSpPr>
        <xdr:cNvPr id="264" name="その他該当値テキスト"/>
        <xdr:cNvSpPr txBox="1"/>
      </xdr:nvSpPr>
      <xdr:spPr>
        <a:xfrm>
          <a:off x="16598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67056</xdr:rowOff>
    </xdr:from>
    <xdr:to>
      <xdr:col>22</xdr:col>
      <xdr:colOff>615950</xdr:colOff>
      <xdr:row>56</xdr:row>
      <xdr:rowOff>168656</xdr:rowOff>
    </xdr:to>
    <xdr:sp macro="" textlink="">
      <xdr:nvSpPr>
        <xdr:cNvPr id="265" name="円/楕円 264"/>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7383</xdr:rowOff>
    </xdr:from>
    <xdr:ext cx="736600" cy="259045"/>
    <xdr:sp macro="" textlink="">
      <xdr:nvSpPr>
        <xdr:cNvPr id="266" name="テキスト ボックス 265"/>
        <xdr:cNvSpPr txBox="1"/>
      </xdr:nvSpPr>
      <xdr:spPr>
        <a:xfrm>
          <a:off x="15290800" y="94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124206</xdr:rowOff>
    </xdr:from>
    <xdr:to>
      <xdr:col>21</xdr:col>
      <xdr:colOff>412750</xdr:colOff>
      <xdr:row>58</xdr:row>
      <xdr:rowOff>54356</xdr:rowOff>
    </xdr:to>
    <xdr:sp macro="" textlink="">
      <xdr:nvSpPr>
        <xdr:cNvPr id="267" name="円/楕円 266"/>
        <xdr:cNvSpPr/>
      </xdr:nvSpPr>
      <xdr:spPr>
        <a:xfrm>
          <a:off x="14732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39133</xdr:rowOff>
    </xdr:from>
    <xdr:ext cx="762000" cy="259045"/>
    <xdr:sp macro="" textlink="">
      <xdr:nvSpPr>
        <xdr:cNvPr id="268" name="テキスト ボックス 267"/>
        <xdr:cNvSpPr txBox="1"/>
      </xdr:nvSpPr>
      <xdr:spPr>
        <a:xfrm>
          <a:off x="144018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69342</xdr:rowOff>
    </xdr:from>
    <xdr:to>
      <xdr:col>20</xdr:col>
      <xdr:colOff>209550</xdr:colOff>
      <xdr:row>57</xdr:row>
      <xdr:rowOff>170942</xdr:rowOff>
    </xdr:to>
    <xdr:sp macro="" textlink="">
      <xdr:nvSpPr>
        <xdr:cNvPr id="269" name="円/楕円 268"/>
        <xdr:cNvSpPr/>
      </xdr:nvSpPr>
      <xdr:spPr>
        <a:xfrm>
          <a:off x="13843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155719</xdr:rowOff>
    </xdr:from>
    <xdr:ext cx="762000" cy="259045"/>
    <xdr:sp macro="" textlink="">
      <xdr:nvSpPr>
        <xdr:cNvPr id="270" name="テキスト ボックス 269"/>
        <xdr:cNvSpPr txBox="1"/>
      </xdr:nvSpPr>
      <xdr:spPr>
        <a:xfrm>
          <a:off x="13512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119634</xdr:rowOff>
    </xdr:from>
    <xdr:to>
      <xdr:col>19</xdr:col>
      <xdr:colOff>6350</xdr:colOff>
      <xdr:row>58</xdr:row>
      <xdr:rowOff>49784</xdr:rowOff>
    </xdr:to>
    <xdr:sp macro="" textlink="">
      <xdr:nvSpPr>
        <xdr:cNvPr id="271" name="円/楕円 270"/>
        <xdr:cNvSpPr/>
      </xdr:nvSpPr>
      <xdr:spPr>
        <a:xfrm>
          <a:off x="12954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34561</xdr:rowOff>
    </xdr:from>
    <xdr:ext cx="762000" cy="259045"/>
    <xdr:sp macro="" textlink="">
      <xdr:nvSpPr>
        <xdr:cNvPr id="272" name="テキスト ボックス 271"/>
        <xdr:cNvSpPr txBox="1"/>
      </xdr:nvSpPr>
      <xdr:spPr>
        <a:xfrm>
          <a:off x="12623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一部事務組合負担金が類似団体より多く、経常収支比率</a:t>
          </a:r>
          <a:r>
            <a:rPr kumimoji="0" lang="ja-JP" altLang="en-US" sz="1200" b="0" i="0" u="none" strike="noStrike" kern="0" cap="none" spc="0" normalizeH="0" baseline="0" noProof="0">
              <a:ln>
                <a:noFill/>
              </a:ln>
              <a:solidFill>
                <a:prstClr val="black"/>
              </a:solidFill>
              <a:effectLst/>
              <a:uLnTx/>
              <a:uFillTx/>
              <a:latin typeface="+mn-lt"/>
              <a:ea typeface="+mn-ea"/>
              <a:cs typeface="+mn-cs"/>
            </a:rPr>
            <a:t>は年々</a:t>
          </a:r>
          <a:r>
            <a:rPr kumimoji="0" lang="ja-JP" altLang="ja-JP" sz="1200" b="0" i="0" u="none" strike="noStrike" kern="0" cap="none" spc="0" normalizeH="0" baseline="0" noProof="0">
              <a:ln>
                <a:noFill/>
              </a:ln>
              <a:solidFill>
                <a:prstClr val="black"/>
              </a:solidFill>
              <a:effectLst/>
              <a:uLnTx/>
              <a:uFillTx/>
              <a:latin typeface="+mn-lt"/>
              <a:ea typeface="+mn-ea"/>
              <a:cs typeface="+mn-cs"/>
            </a:rPr>
            <a:t>上昇</a:t>
          </a:r>
          <a:r>
            <a:rPr kumimoji="0" lang="ja-JP" altLang="en-US" sz="1200" b="0" i="0" u="none" strike="noStrike" kern="0" cap="none" spc="0" normalizeH="0" baseline="0" noProof="0">
              <a:ln>
                <a:noFill/>
              </a:ln>
              <a:solidFill>
                <a:prstClr val="black"/>
              </a:solidFill>
              <a:effectLst/>
              <a:uLnTx/>
              <a:uFillTx/>
              <a:latin typeface="+mn-lt"/>
              <a:ea typeface="+mn-ea"/>
              <a:cs typeface="+mn-cs"/>
            </a:rPr>
            <a:t>傾向にあるが、平成２７年度において、以前より吉野広域行政組合に委託していた村内ゴミ収集業務について、広域での事務が出来なくなり、村より直接業者へ委託したことにより広域への負担金が減少し、経常収支比率は大きく下降した</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しかし、平成２８年度よりさくら広域環境衛生組合への負担金が発生したことにより経常収支比率は微増となっている。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90424</xdr:rowOff>
    </xdr:from>
    <xdr:to>
      <xdr:col>24</xdr:col>
      <xdr:colOff>31750</xdr:colOff>
      <xdr:row>38</xdr:row>
      <xdr:rowOff>127000</xdr:rowOff>
    </xdr:to>
    <xdr:cxnSp macro="">
      <xdr:nvCxnSpPr>
        <xdr:cNvPr id="303" name="直線コネクタ 302"/>
        <xdr:cNvCxnSpPr/>
      </xdr:nvCxnSpPr>
      <xdr:spPr>
        <a:xfrm>
          <a:off x="15671800" y="66055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90424</xdr:rowOff>
    </xdr:from>
    <xdr:to>
      <xdr:col>22</xdr:col>
      <xdr:colOff>565150</xdr:colOff>
      <xdr:row>39</xdr:row>
      <xdr:rowOff>156718</xdr:rowOff>
    </xdr:to>
    <xdr:cxnSp macro="">
      <xdr:nvCxnSpPr>
        <xdr:cNvPr id="306" name="直線コネクタ 305"/>
        <xdr:cNvCxnSpPr/>
      </xdr:nvCxnSpPr>
      <xdr:spPr>
        <a:xfrm flipV="1">
          <a:off x="14782800" y="660552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08" name="テキスト ボックス 30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56134</xdr:rowOff>
    </xdr:from>
    <xdr:to>
      <xdr:col>21</xdr:col>
      <xdr:colOff>361950</xdr:colOff>
      <xdr:row>39</xdr:row>
      <xdr:rowOff>156718</xdr:rowOff>
    </xdr:to>
    <xdr:cxnSp macro="">
      <xdr:nvCxnSpPr>
        <xdr:cNvPr id="309" name="直線コネクタ 308"/>
        <xdr:cNvCxnSpPr/>
      </xdr:nvCxnSpPr>
      <xdr:spPr>
        <a:xfrm>
          <a:off x="13893800" y="67426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46482</xdr:rowOff>
    </xdr:from>
    <xdr:to>
      <xdr:col>21</xdr:col>
      <xdr:colOff>412750</xdr:colOff>
      <xdr:row>37</xdr:row>
      <xdr:rowOff>148082</xdr:rowOff>
    </xdr:to>
    <xdr:sp macro="" textlink="">
      <xdr:nvSpPr>
        <xdr:cNvPr id="310" name="フローチャート : 判断 309"/>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158259</xdr:rowOff>
    </xdr:from>
    <xdr:ext cx="762000" cy="259045"/>
    <xdr:sp macro="" textlink="">
      <xdr:nvSpPr>
        <xdr:cNvPr id="311" name="テキスト ボックス 310"/>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xdr:rowOff>
    </xdr:from>
    <xdr:to>
      <xdr:col>20</xdr:col>
      <xdr:colOff>158750</xdr:colOff>
      <xdr:row>39</xdr:row>
      <xdr:rowOff>56134</xdr:rowOff>
    </xdr:to>
    <xdr:cxnSp macro="">
      <xdr:nvCxnSpPr>
        <xdr:cNvPr id="312" name="直線コネクタ 311"/>
        <xdr:cNvCxnSpPr/>
      </xdr:nvCxnSpPr>
      <xdr:spPr>
        <a:xfrm>
          <a:off x="13004800" y="66878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3" name="フローチャート :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94251</xdr:rowOff>
    </xdr:from>
    <xdr:ext cx="762000" cy="259045"/>
    <xdr:sp macro="" textlink="">
      <xdr:nvSpPr>
        <xdr:cNvPr id="314" name="テキスト ボックス 313"/>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6" name="テキスト ボックス 31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76200</xdr:rowOff>
    </xdr:from>
    <xdr:to>
      <xdr:col>24</xdr:col>
      <xdr:colOff>82550</xdr:colOff>
      <xdr:row>39</xdr:row>
      <xdr:rowOff>6350</xdr:rowOff>
    </xdr:to>
    <xdr:sp macro="" textlink="">
      <xdr:nvSpPr>
        <xdr:cNvPr id="322" name="円/楕円 321"/>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48277</xdr:rowOff>
    </xdr:from>
    <xdr:ext cx="762000" cy="259045"/>
    <xdr:sp macro="" textlink="">
      <xdr:nvSpPr>
        <xdr:cNvPr id="323"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39624</xdr:rowOff>
    </xdr:from>
    <xdr:to>
      <xdr:col>22</xdr:col>
      <xdr:colOff>615950</xdr:colOff>
      <xdr:row>38</xdr:row>
      <xdr:rowOff>141224</xdr:rowOff>
    </xdr:to>
    <xdr:sp macro="" textlink="">
      <xdr:nvSpPr>
        <xdr:cNvPr id="324" name="円/楕円 323"/>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126001</xdr:rowOff>
    </xdr:from>
    <xdr:ext cx="736600" cy="259045"/>
    <xdr:sp macro="" textlink="">
      <xdr:nvSpPr>
        <xdr:cNvPr id="325" name="テキスト ボックス 324"/>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105918</xdr:rowOff>
    </xdr:from>
    <xdr:to>
      <xdr:col>21</xdr:col>
      <xdr:colOff>412750</xdr:colOff>
      <xdr:row>40</xdr:row>
      <xdr:rowOff>36068</xdr:rowOff>
    </xdr:to>
    <xdr:sp macro="" textlink="">
      <xdr:nvSpPr>
        <xdr:cNvPr id="326" name="円/楕円 325"/>
        <xdr:cNvSpPr/>
      </xdr:nvSpPr>
      <xdr:spPr>
        <a:xfrm>
          <a:off x="14732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20845</xdr:rowOff>
    </xdr:from>
    <xdr:ext cx="762000" cy="259045"/>
    <xdr:sp macro="" textlink="">
      <xdr:nvSpPr>
        <xdr:cNvPr id="327" name="テキスト ボックス 326"/>
        <xdr:cNvSpPr txBox="1"/>
      </xdr:nvSpPr>
      <xdr:spPr>
        <a:xfrm>
          <a:off x="14401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5334</xdr:rowOff>
    </xdr:from>
    <xdr:to>
      <xdr:col>20</xdr:col>
      <xdr:colOff>209550</xdr:colOff>
      <xdr:row>39</xdr:row>
      <xdr:rowOff>106934</xdr:rowOff>
    </xdr:to>
    <xdr:sp macro="" textlink="">
      <xdr:nvSpPr>
        <xdr:cNvPr id="328" name="円/楕円 327"/>
        <xdr:cNvSpPr/>
      </xdr:nvSpPr>
      <xdr:spPr>
        <a:xfrm>
          <a:off x="13843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91711</xdr:rowOff>
    </xdr:from>
    <xdr:ext cx="762000" cy="259045"/>
    <xdr:sp macro="" textlink="">
      <xdr:nvSpPr>
        <xdr:cNvPr id="329" name="テキスト ボックス 328"/>
        <xdr:cNvSpPr txBox="1"/>
      </xdr:nvSpPr>
      <xdr:spPr>
        <a:xfrm>
          <a:off x="13512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121920</xdr:rowOff>
    </xdr:from>
    <xdr:to>
      <xdr:col>19</xdr:col>
      <xdr:colOff>6350</xdr:colOff>
      <xdr:row>39</xdr:row>
      <xdr:rowOff>52070</xdr:rowOff>
    </xdr:to>
    <xdr:sp macro="" textlink="">
      <xdr:nvSpPr>
        <xdr:cNvPr id="330" name="円/楕円 329"/>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36847</xdr:rowOff>
    </xdr:from>
    <xdr:ext cx="762000" cy="259045"/>
    <xdr:sp macro="" textlink="">
      <xdr:nvSpPr>
        <xdr:cNvPr id="331" name="テキスト ボックス 330"/>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庁舎建設や総合文化施設の建設など、多額の起債を短期に発行したことに伴い公債費が高騰していたが、順次償還が終わり</a:t>
          </a:r>
          <a:r>
            <a:rPr kumimoji="1" lang="ja-JP" altLang="en-US" sz="1200" b="0" i="0" u="none" strike="noStrike" kern="0" cap="none" spc="0" normalizeH="0" baseline="0" noProof="0">
              <a:ln>
                <a:noFill/>
              </a:ln>
              <a:solidFill>
                <a:prstClr val="black"/>
              </a:solidFill>
              <a:effectLst/>
              <a:uLnTx/>
              <a:uFillTx/>
              <a:latin typeface="+mn-lt"/>
              <a:ea typeface="+mn-ea"/>
              <a:cs typeface="+mn-cs"/>
            </a:rPr>
            <a:t>、また、利率見直しにより低い利率になったことにより</a:t>
          </a:r>
          <a:r>
            <a:rPr kumimoji="1" lang="ja-JP" altLang="ja-JP" sz="1200" b="0" i="0" u="none" strike="noStrike" kern="0" cap="none" spc="0" normalizeH="0" baseline="0" noProof="0">
              <a:ln>
                <a:noFill/>
              </a:ln>
              <a:solidFill>
                <a:prstClr val="black"/>
              </a:solidFill>
              <a:effectLst/>
              <a:uLnTx/>
              <a:uFillTx/>
              <a:latin typeface="+mn-lt"/>
              <a:ea typeface="+mn-ea"/>
              <a:cs typeface="+mn-cs"/>
            </a:rPr>
            <a:t>償還額は減少傾向にある。</a:t>
          </a:r>
          <a:r>
            <a:rPr kumimoji="0" lang="ja-JP" altLang="ja-JP" sz="1200" b="0" i="0" u="none" strike="noStrike" kern="0" cap="none" spc="0" normalizeH="0" baseline="0" noProof="0">
              <a:ln>
                <a:noFill/>
              </a:ln>
              <a:solidFill>
                <a:prstClr val="black"/>
              </a:solidFill>
              <a:effectLst/>
              <a:uLnTx/>
              <a:uFillTx/>
              <a:latin typeface="+mn-lt"/>
              <a:ea typeface="+mn-ea"/>
              <a:cs typeface="+mn-cs"/>
            </a:rPr>
            <a:t>しかし、今後は南和公立病院の建設に伴う起債の償還が開始されるなど、元利償還金の増加が見込まれるため充分注意しなければならない。</a:t>
          </a:r>
          <a:endParaRPr kumimoji="1"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108713</xdr:rowOff>
    </xdr:from>
    <xdr:to>
      <xdr:col>7</xdr:col>
      <xdr:colOff>15875</xdr:colOff>
      <xdr:row>76</xdr:row>
      <xdr:rowOff>108713</xdr:rowOff>
    </xdr:to>
    <xdr:cxnSp macro="">
      <xdr:nvCxnSpPr>
        <xdr:cNvPr id="361" name="直線コネクタ 360"/>
        <xdr:cNvCxnSpPr/>
      </xdr:nvCxnSpPr>
      <xdr:spPr>
        <a:xfrm>
          <a:off x="3987800" y="13138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108713</xdr:rowOff>
    </xdr:from>
    <xdr:to>
      <xdr:col>5</xdr:col>
      <xdr:colOff>549275</xdr:colOff>
      <xdr:row>77</xdr:row>
      <xdr:rowOff>33274</xdr:rowOff>
    </xdr:to>
    <xdr:cxnSp macro="">
      <xdr:nvCxnSpPr>
        <xdr:cNvPr id="364" name="直線コネクタ 363"/>
        <xdr:cNvCxnSpPr/>
      </xdr:nvCxnSpPr>
      <xdr:spPr>
        <a:xfrm flipV="1">
          <a:off x="3098800" y="13138913"/>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33274</xdr:rowOff>
    </xdr:to>
    <xdr:cxnSp macro="">
      <xdr:nvCxnSpPr>
        <xdr:cNvPr id="367" name="直線コネクタ 366"/>
        <xdr:cNvCxnSpPr/>
      </xdr:nvCxnSpPr>
      <xdr:spPr>
        <a:xfrm>
          <a:off x="2209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8" name="フローチャート : 判断 367"/>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69" name="テキスト ボックス 368"/>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56135</xdr:rowOff>
    </xdr:to>
    <xdr:cxnSp macro="">
      <xdr:nvCxnSpPr>
        <xdr:cNvPr id="370" name="直線コネクタ 369"/>
        <xdr:cNvCxnSpPr/>
      </xdr:nvCxnSpPr>
      <xdr:spPr>
        <a:xfrm flipV="1">
          <a:off x="1320800" y="132257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142494</xdr:rowOff>
    </xdr:from>
    <xdr:to>
      <xdr:col>3</xdr:col>
      <xdr:colOff>193675</xdr:colOff>
      <xdr:row>78</xdr:row>
      <xdr:rowOff>72644</xdr:rowOff>
    </xdr:to>
    <xdr:sp macro="" textlink="">
      <xdr:nvSpPr>
        <xdr:cNvPr id="371" name="フローチャート : 判断 370"/>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72" name="テキスト ボックス 371"/>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73" name="フローチャート : 判断 372"/>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74" name="テキスト ボックス 373"/>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57913</xdr:rowOff>
    </xdr:from>
    <xdr:to>
      <xdr:col>7</xdr:col>
      <xdr:colOff>66675</xdr:colOff>
      <xdr:row>76</xdr:row>
      <xdr:rowOff>159513</xdr:rowOff>
    </xdr:to>
    <xdr:sp macro="" textlink="">
      <xdr:nvSpPr>
        <xdr:cNvPr id="380" name="円/楕円 379"/>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74439</xdr:rowOff>
    </xdr:from>
    <xdr:ext cx="762000" cy="259045"/>
    <xdr:sp macro="" textlink="">
      <xdr:nvSpPr>
        <xdr:cNvPr id="381"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57913</xdr:rowOff>
    </xdr:from>
    <xdr:to>
      <xdr:col>5</xdr:col>
      <xdr:colOff>600075</xdr:colOff>
      <xdr:row>76</xdr:row>
      <xdr:rowOff>159513</xdr:rowOff>
    </xdr:to>
    <xdr:sp macro="" textlink="">
      <xdr:nvSpPr>
        <xdr:cNvPr id="382" name="円/楕円 381"/>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169689</xdr:rowOff>
    </xdr:from>
    <xdr:ext cx="736600" cy="259045"/>
    <xdr:sp macro="" textlink="">
      <xdr:nvSpPr>
        <xdr:cNvPr id="383" name="テキスト ボックス 382"/>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84" name="円/楕円 383"/>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385" name="テキスト ボックス 384"/>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86" name="円/楕円 385"/>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87" name="テキスト ボックス 386"/>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5335</xdr:rowOff>
    </xdr:from>
    <xdr:to>
      <xdr:col>1</xdr:col>
      <xdr:colOff>676275</xdr:colOff>
      <xdr:row>77</xdr:row>
      <xdr:rowOff>106935</xdr:rowOff>
    </xdr:to>
    <xdr:sp macro="" textlink="">
      <xdr:nvSpPr>
        <xdr:cNvPr id="388" name="円/楕円 387"/>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117112</xdr:rowOff>
    </xdr:from>
    <xdr:ext cx="762000" cy="259045"/>
    <xdr:sp macro="" textlink="">
      <xdr:nvSpPr>
        <xdr:cNvPr id="389" name="テキスト ボックス 388"/>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簡易水道の１００％普及を達成するなど、生活基盤の整備に努めたため、簡易水道事業の繰出金が経常的経費として増加し</a:t>
          </a:r>
          <a:r>
            <a:rPr kumimoji="0" lang="ja-JP" altLang="en-US" sz="1200" b="0" i="0" u="none" strike="noStrike" kern="0" cap="none" spc="0" normalizeH="0" baseline="0" noProof="0">
              <a:ln>
                <a:noFill/>
              </a:ln>
              <a:solidFill>
                <a:prstClr val="black"/>
              </a:solidFill>
              <a:effectLst/>
              <a:uLnTx/>
              <a:uFillTx/>
              <a:latin typeface="+mn-lt"/>
              <a:ea typeface="+mn-ea"/>
              <a:cs typeface="+mn-cs"/>
            </a:rPr>
            <a:t>たことや、普通交付税の減少により経常収支比率は上昇傾向にあったが、平成２７年度より、</a:t>
          </a:r>
          <a:r>
            <a:rPr kumimoji="0" lang="ja-JP" altLang="ja-JP" sz="1200" b="0" i="0" u="none" strike="noStrike" kern="0" cap="none" spc="0" normalizeH="0" baseline="0" noProof="0">
              <a:ln>
                <a:noFill/>
              </a:ln>
              <a:solidFill>
                <a:prstClr val="black"/>
              </a:solidFill>
              <a:effectLst/>
              <a:uLnTx/>
              <a:uFillTx/>
              <a:latin typeface="+mn-lt"/>
              <a:ea typeface="+mn-ea"/>
              <a:cs typeface="+mn-cs"/>
            </a:rPr>
            <a:t>吉野広域行政組合に委託していた村内ゴミ収集業務について、広域での事務が出来なくなり、村より直接業者へ委託したこと</a:t>
          </a:r>
          <a:r>
            <a:rPr kumimoji="0" lang="ja-JP" altLang="en-US" sz="1200" b="0" i="0" u="none" strike="noStrike" kern="0" cap="none" spc="0" normalizeH="0" baseline="0" noProof="0">
              <a:ln>
                <a:noFill/>
              </a:ln>
              <a:solidFill>
                <a:prstClr val="black"/>
              </a:solidFill>
              <a:effectLst/>
              <a:uLnTx/>
              <a:uFillTx/>
              <a:latin typeface="+mn-lt"/>
              <a:ea typeface="+mn-ea"/>
              <a:cs typeface="+mn-cs"/>
            </a:rPr>
            <a:t>や、</a:t>
          </a:r>
          <a:r>
            <a:rPr kumimoji="0" lang="ja-JP" altLang="ja-JP" sz="1200" b="0" i="0" u="none" strike="noStrike" kern="0" cap="none" spc="0" normalizeH="0" baseline="0" noProof="0">
              <a:ln>
                <a:noFill/>
              </a:ln>
              <a:solidFill>
                <a:prstClr val="black"/>
              </a:solidFill>
              <a:effectLst/>
              <a:uLnTx/>
              <a:uFillTx/>
              <a:latin typeface="+mn-lt"/>
              <a:ea typeface="+mn-ea"/>
              <a:cs typeface="+mn-cs"/>
            </a:rPr>
            <a:t>水道料金の据置の影響により、経常収支比率は下降</a:t>
          </a:r>
          <a:r>
            <a:rPr kumimoji="0" lang="ja-JP" altLang="en-US" sz="1200" b="0" i="0" u="none" strike="noStrike" kern="0" cap="none" spc="0" normalizeH="0" baseline="0" noProof="0">
              <a:ln>
                <a:noFill/>
              </a:ln>
              <a:solidFill>
                <a:prstClr val="black"/>
              </a:solidFill>
              <a:effectLst/>
              <a:uLnTx/>
              <a:uFillTx/>
              <a:latin typeface="+mn-lt"/>
              <a:ea typeface="+mn-ea"/>
              <a:cs typeface="+mn-cs"/>
            </a:rPr>
            <a:t>している</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69850</xdr:rowOff>
    </xdr:from>
    <xdr:to>
      <xdr:col>24</xdr:col>
      <xdr:colOff>31750</xdr:colOff>
      <xdr:row>80</xdr:row>
      <xdr:rowOff>104139</xdr:rowOff>
    </xdr:to>
    <xdr:cxnSp macro="">
      <xdr:nvCxnSpPr>
        <xdr:cNvPr id="422" name="直線コネクタ 421"/>
        <xdr:cNvCxnSpPr/>
      </xdr:nvCxnSpPr>
      <xdr:spPr>
        <a:xfrm>
          <a:off x="15671800" y="137858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69850</xdr:rowOff>
    </xdr:from>
    <xdr:to>
      <xdr:col>22</xdr:col>
      <xdr:colOff>565150</xdr:colOff>
      <xdr:row>81</xdr:row>
      <xdr:rowOff>149861</xdr:rowOff>
    </xdr:to>
    <xdr:cxnSp macro="">
      <xdr:nvCxnSpPr>
        <xdr:cNvPr id="425" name="直線コネクタ 424"/>
        <xdr:cNvCxnSpPr/>
      </xdr:nvCxnSpPr>
      <xdr:spPr>
        <a:xfrm flipV="1">
          <a:off x="14782800" y="1378585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161289</xdr:rowOff>
    </xdr:from>
    <xdr:to>
      <xdr:col>21</xdr:col>
      <xdr:colOff>361950</xdr:colOff>
      <xdr:row>81</xdr:row>
      <xdr:rowOff>149861</xdr:rowOff>
    </xdr:to>
    <xdr:cxnSp macro="">
      <xdr:nvCxnSpPr>
        <xdr:cNvPr id="428" name="直線コネクタ 427"/>
        <xdr:cNvCxnSpPr/>
      </xdr:nvCxnSpPr>
      <xdr:spPr>
        <a:xfrm>
          <a:off x="13893800" y="1387728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87630</xdr:rowOff>
    </xdr:from>
    <xdr:to>
      <xdr:col>21</xdr:col>
      <xdr:colOff>412750</xdr:colOff>
      <xdr:row>79</xdr:row>
      <xdr:rowOff>17780</xdr:rowOff>
    </xdr:to>
    <xdr:sp macro="" textlink="">
      <xdr:nvSpPr>
        <xdr:cNvPr id="429" name="フローチャート : 判断 428"/>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27957</xdr:rowOff>
    </xdr:from>
    <xdr:ext cx="762000" cy="259045"/>
    <xdr:sp macro="" textlink="">
      <xdr:nvSpPr>
        <xdr:cNvPr id="430" name="テキスト ボックス 429"/>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127000</xdr:rowOff>
    </xdr:from>
    <xdr:to>
      <xdr:col>20</xdr:col>
      <xdr:colOff>158750</xdr:colOff>
      <xdr:row>80</xdr:row>
      <xdr:rowOff>161289</xdr:rowOff>
    </xdr:to>
    <xdr:cxnSp macro="">
      <xdr:nvCxnSpPr>
        <xdr:cNvPr id="431" name="直線コネクタ 430"/>
        <xdr:cNvCxnSpPr/>
      </xdr:nvCxnSpPr>
      <xdr:spPr>
        <a:xfrm>
          <a:off x="13004800" y="13843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2" name="フローチャート : 判断 431"/>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58438</xdr:rowOff>
    </xdr:from>
    <xdr:ext cx="762000" cy="259045"/>
    <xdr:sp macro="" textlink="">
      <xdr:nvSpPr>
        <xdr:cNvPr id="433" name="テキスト ボックス 432"/>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5" name="テキスト ボックス 434"/>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53339</xdr:rowOff>
    </xdr:from>
    <xdr:to>
      <xdr:col>24</xdr:col>
      <xdr:colOff>82550</xdr:colOff>
      <xdr:row>80</xdr:row>
      <xdr:rowOff>154939</xdr:rowOff>
    </xdr:to>
    <xdr:sp macro="" textlink="">
      <xdr:nvSpPr>
        <xdr:cNvPr id="441" name="円/楕円 440"/>
        <xdr:cNvSpPr/>
      </xdr:nvSpPr>
      <xdr:spPr>
        <a:xfrm>
          <a:off x="16459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25416</xdr:rowOff>
    </xdr:from>
    <xdr:ext cx="762000" cy="259045"/>
    <xdr:sp macro="" textlink="">
      <xdr:nvSpPr>
        <xdr:cNvPr id="442" name="公債費以外該当値テキスト"/>
        <xdr:cNvSpPr txBox="1"/>
      </xdr:nvSpPr>
      <xdr:spPr>
        <a:xfrm>
          <a:off x="165989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19050</xdr:rowOff>
    </xdr:from>
    <xdr:to>
      <xdr:col>22</xdr:col>
      <xdr:colOff>615950</xdr:colOff>
      <xdr:row>80</xdr:row>
      <xdr:rowOff>120650</xdr:rowOff>
    </xdr:to>
    <xdr:sp macro="" textlink="">
      <xdr:nvSpPr>
        <xdr:cNvPr id="443" name="円/楕円 442"/>
        <xdr:cNvSpPr/>
      </xdr:nvSpPr>
      <xdr:spPr>
        <a:xfrm>
          <a:off x="15621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105427</xdr:rowOff>
    </xdr:from>
    <xdr:ext cx="736600" cy="259045"/>
    <xdr:sp macro="" textlink="">
      <xdr:nvSpPr>
        <xdr:cNvPr id="444" name="テキスト ボックス 443"/>
        <xdr:cNvSpPr txBox="1"/>
      </xdr:nvSpPr>
      <xdr:spPr>
        <a:xfrm>
          <a:off x="15290800" y="1382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99061</xdr:rowOff>
    </xdr:from>
    <xdr:to>
      <xdr:col>21</xdr:col>
      <xdr:colOff>412750</xdr:colOff>
      <xdr:row>82</xdr:row>
      <xdr:rowOff>29211</xdr:rowOff>
    </xdr:to>
    <xdr:sp macro="" textlink="">
      <xdr:nvSpPr>
        <xdr:cNvPr id="445" name="円/楕円 444"/>
        <xdr:cNvSpPr/>
      </xdr:nvSpPr>
      <xdr:spPr>
        <a:xfrm>
          <a:off x="14732000" y="139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82</xdr:row>
      <xdr:rowOff>13988</xdr:rowOff>
    </xdr:from>
    <xdr:ext cx="762000" cy="259045"/>
    <xdr:sp macro="" textlink="">
      <xdr:nvSpPr>
        <xdr:cNvPr id="446" name="テキスト ボックス 445"/>
        <xdr:cNvSpPr txBox="1"/>
      </xdr:nvSpPr>
      <xdr:spPr>
        <a:xfrm>
          <a:off x="14401800" y="1407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110489</xdr:rowOff>
    </xdr:from>
    <xdr:to>
      <xdr:col>20</xdr:col>
      <xdr:colOff>209550</xdr:colOff>
      <xdr:row>81</xdr:row>
      <xdr:rowOff>40639</xdr:rowOff>
    </xdr:to>
    <xdr:sp macro="" textlink="">
      <xdr:nvSpPr>
        <xdr:cNvPr id="447" name="円/楕円 446"/>
        <xdr:cNvSpPr/>
      </xdr:nvSpPr>
      <xdr:spPr>
        <a:xfrm>
          <a:off x="13843000" y="138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25416</xdr:rowOff>
    </xdr:from>
    <xdr:ext cx="762000" cy="259045"/>
    <xdr:sp macro="" textlink="">
      <xdr:nvSpPr>
        <xdr:cNvPr id="448" name="テキスト ボックス 447"/>
        <xdr:cNvSpPr txBox="1"/>
      </xdr:nvSpPr>
      <xdr:spPr>
        <a:xfrm>
          <a:off x="13512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76200</xdr:rowOff>
    </xdr:from>
    <xdr:to>
      <xdr:col>19</xdr:col>
      <xdr:colOff>6350</xdr:colOff>
      <xdr:row>81</xdr:row>
      <xdr:rowOff>6350</xdr:rowOff>
    </xdr:to>
    <xdr:sp macro="" textlink="">
      <xdr:nvSpPr>
        <xdr:cNvPr id="449" name="円/楕円 448"/>
        <xdr:cNvSpPr/>
      </xdr:nvSpPr>
      <xdr:spPr>
        <a:xfrm>
          <a:off x="12954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162577</xdr:rowOff>
    </xdr:from>
    <xdr:ext cx="762000" cy="259045"/>
    <xdr:sp macro="" textlink="">
      <xdr:nvSpPr>
        <xdr:cNvPr id="450" name="テキスト ボックス 449"/>
        <xdr:cNvSpPr txBox="1"/>
      </xdr:nvSpPr>
      <xdr:spPr>
        <a:xfrm>
          <a:off x="12623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奈良県東吉野村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103373</xdr:rowOff>
    </xdr:from>
    <xdr:to>
      <xdr:col>4</xdr:col>
      <xdr:colOff>1117600</xdr:colOff>
      <xdr:row>15</xdr:row>
      <xdr:rowOff>160027</xdr:rowOff>
    </xdr:to>
    <xdr:cxnSp macro="">
      <xdr:nvCxnSpPr>
        <xdr:cNvPr id="47" name="直線コネクタ 46"/>
        <xdr:cNvCxnSpPr/>
      </xdr:nvCxnSpPr>
      <xdr:spPr bwMode="auto">
        <a:xfrm flipV="1">
          <a:off x="5003800" y="2722748"/>
          <a:ext cx="647700" cy="56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160027</xdr:rowOff>
    </xdr:from>
    <xdr:to>
      <xdr:col>4</xdr:col>
      <xdr:colOff>469900</xdr:colOff>
      <xdr:row>16</xdr:row>
      <xdr:rowOff>30017</xdr:rowOff>
    </xdr:to>
    <xdr:cxnSp macro="">
      <xdr:nvCxnSpPr>
        <xdr:cNvPr id="50" name="直線コネクタ 49"/>
        <xdr:cNvCxnSpPr/>
      </xdr:nvCxnSpPr>
      <xdr:spPr bwMode="auto">
        <a:xfrm flipV="1">
          <a:off x="4305300" y="2779402"/>
          <a:ext cx="698500" cy="4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30017</xdr:rowOff>
    </xdr:from>
    <xdr:to>
      <xdr:col>3</xdr:col>
      <xdr:colOff>904875</xdr:colOff>
      <xdr:row>16</xdr:row>
      <xdr:rowOff>69739</xdr:rowOff>
    </xdr:to>
    <xdr:cxnSp macro="">
      <xdr:nvCxnSpPr>
        <xdr:cNvPr id="53" name="直線コネクタ 52"/>
        <xdr:cNvCxnSpPr/>
      </xdr:nvCxnSpPr>
      <xdr:spPr bwMode="auto">
        <a:xfrm flipV="1">
          <a:off x="3606800" y="2820842"/>
          <a:ext cx="698500" cy="39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170515</xdr:rowOff>
    </xdr:from>
    <xdr:ext cx="762000" cy="259045"/>
    <xdr:sp macro="" textlink="">
      <xdr:nvSpPr>
        <xdr:cNvPr id="55" name="テキスト ボックス 54"/>
        <xdr:cNvSpPr txBox="1"/>
      </xdr:nvSpPr>
      <xdr:spPr>
        <a:xfrm>
          <a:off x="3924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66365</xdr:rowOff>
    </xdr:from>
    <xdr:to>
      <xdr:col>3</xdr:col>
      <xdr:colOff>206375</xdr:colOff>
      <xdr:row>16</xdr:row>
      <xdr:rowOff>69739</xdr:rowOff>
    </xdr:to>
    <xdr:cxnSp macro="">
      <xdr:nvCxnSpPr>
        <xdr:cNvPr id="56" name="直線コネクタ 55"/>
        <xdr:cNvCxnSpPr/>
      </xdr:nvCxnSpPr>
      <xdr:spPr bwMode="auto">
        <a:xfrm>
          <a:off x="2908300" y="2857190"/>
          <a:ext cx="698500" cy="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20757</xdr:rowOff>
    </xdr:from>
    <xdr:ext cx="762000" cy="259045"/>
    <xdr:sp macro="" textlink="">
      <xdr:nvSpPr>
        <xdr:cNvPr id="58" name="テキスト ボックス 57"/>
        <xdr:cNvSpPr txBox="1"/>
      </xdr:nvSpPr>
      <xdr:spPr>
        <a:xfrm>
          <a:off x="32258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24286</xdr:rowOff>
    </xdr:from>
    <xdr:ext cx="762000" cy="259045"/>
    <xdr:sp macro="" textlink="">
      <xdr:nvSpPr>
        <xdr:cNvPr id="60" name="テキスト ボックス 59"/>
        <xdr:cNvSpPr txBox="1"/>
      </xdr:nvSpPr>
      <xdr:spPr>
        <a:xfrm>
          <a:off x="2527300" y="29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52573</xdr:rowOff>
    </xdr:from>
    <xdr:to>
      <xdr:col>5</xdr:col>
      <xdr:colOff>34925</xdr:colOff>
      <xdr:row>15</xdr:row>
      <xdr:rowOff>154173</xdr:rowOff>
    </xdr:to>
    <xdr:sp macro="" textlink="">
      <xdr:nvSpPr>
        <xdr:cNvPr id="66" name="円/楕円 65"/>
        <xdr:cNvSpPr/>
      </xdr:nvSpPr>
      <xdr:spPr bwMode="auto">
        <a:xfrm>
          <a:off x="5600700" y="2671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69100</xdr:rowOff>
    </xdr:from>
    <xdr:ext cx="762000" cy="259045"/>
    <xdr:sp macro="" textlink="">
      <xdr:nvSpPr>
        <xdr:cNvPr id="67" name="人口1人当たり決算額の推移該当値テキスト130"/>
        <xdr:cNvSpPr txBox="1"/>
      </xdr:nvSpPr>
      <xdr:spPr>
        <a:xfrm>
          <a:off x="5740400" y="251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331,169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109227</xdr:rowOff>
    </xdr:from>
    <xdr:to>
      <xdr:col>4</xdr:col>
      <xdr:colOff>520700</xdr:colOff>
      <xdr:row>16</xdr:row>
      <xdr:rowOff>39377</xdr:rowOff>
    </xdr:to>
    <xdr:sp macro="" textlink="">
      <xdr:nvSpPr>
        <xdr:cNvPr id="68" name="円/楕円 67"/>
        <xdr:cNvSpPr/>
      </xdr:nvSpPr>
      <xdr:spPr bwMode="auto">
        <a:xfrm>
          <a:off x="4953000" y="272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49554</xdr:rowOff>
    </xdr:from>
    <xdr:ext cx="736600" cy="259045"/>
    <xdr:sp macro="" textlink="">
      <xdr:nvSpPr>
        <xdr:cNvPr id="69" name="テキスト ボックス 68"/>
        <xdr:cNvSpPr txBox="1"/>
      </xdr:nvSpPr>
      <xdr:spPr>
        <a:xfrm>
          <a:off x="4622800" y="2497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306,386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150667</xdr:rowOff>
    </xdr:from>
    <xdr:to>
      <xdr:col>3</xdr:col>
      <xdr:colOff>955675</xdr:colOff>
      <xdr:row>16</xdr:row>
      <xdr:rowOff>80817</xdr:rowOff>
    </xdr:to>
    <xdr:sp macro="" textlink="">
      <xdr:nvSpPr>
        <xdr:cNvPr id="70" name="円/楕円 69"/>
        <xdr:cNvSpPr/>
      </xdr:nvSpPr>
      <xdr:spPr bwMode="auto">
        <a:xfrm>
          <a:off x="4254500" y="2770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90994</xdr:rowOff>
    </xdr:from>
    <xdr:ext cx="762000" cy="259045"/>
    <xdr:sp macro="" textlink="">
      <xdr:nvSpPr>
        <xdr:cNvPr id="71" name="テキスト ボックス 70"/>
        <xdr:cNvSpPr txBox="1"/>
      </xdr:nvSpPr>
      <xdr:spPr>
        <a:xfrm>
          <a:off x="3924300" y="253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288,258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18939</xdr:rowOff>
    </xdr:from>
    <xdr:to>
      <xdr:col>3</xdr:col>
      <xdr:colOff>257175</xdr:colOff>
      <xdr:row>16</xdr:row>
      <xdr:rowOff>120539</xdr:rowOff>
    </xdr:to>
    <xdr:sp macro="" textlink="">
      <xdr:nvSpPr>
        <xdr:cNvPr id="72" name="円/楕円 71"/>
        <xdr:cNvSpPr/>
      </xdr:nvSpPr>
      <xdr:spPr bwMode="auto">
        <a:xfrm>
          <a:off x="3556000" y="2809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130716</xdr:rowOff>
    </xdr:from>
    <xdr:ext cx="762000" cy="259045"/>
    <xdr:sp macro="" textlink="">
      <xdr:nvSpPr>
        <xdr:cNvPr id="73" name="テキスト ボックス 72"/>
        <xdr:cNvSpPr txBox="1"/>
      </xdr:nvSpPr>
      <xdr:spPr>
        <a:xfrm>
          <a:off x="3225800" y="257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270,882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15565</xdr:rowOff>
    </xdr:from>
    <xdr:to>
      <xdr:col>2</xdr:col>
      <xdr:colOff>692150</xdr:colOff>
      <xdr:row>16</xdr:row>
      <xdr:rowOff>117165</xdr:rowOff>
    </xdr:to>
    <xdr:sp macro="" textlink="">
      <xdr:nvSpPr>
        <xdr:cNvPr id="74" name="円/楕円 73"/>
        <xdr:cNvSpPr/>
      </xdr:nvSpPr>
      <xdr:spPr bwMode="auto">
        <a:xfrm>
          <a:off x="2857500" y="2806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127342</xdr:rowOff>
    </xdr:from>
    <xdr:ext cx="762000" cy="259045"/>
    <xdr:sp macro="" textlink="">
      <xdr:nvSpPr>
        <xdr:cNvPr id="75" name="テキスト ボックス 74"/>
        <xdr:cNvSpPr txBox="1"/>
      </xdr:nvSpPr>
      <xdr:spPr>
        <a:xfrm>
          <a:off x="2527300" y="257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94572</xdr:rowOff>
    </xdr:from>
    <xdr:to>
      <xdr:col>4</xdr:col>
      <xdr:colOff>1117600</xdr:colOff>
      <xdr:row>35</xdr:row>
      <xdr:rowOff>143372</xdr:rowOff>
    </xdr:to>
    <xdr:cxnSp macro="">
      <xdr:nvCxnSpPr>
        <xdr:cNvPr id="110" name="直線コネクタ 109"/>
        <xdr:cNvCxnSpPr/>
      </xdr:nvCxnSpPr>
      <xdr:spPr bwMode="auto">
        <a:xfrm>
          <a:off x="5003800" y="6704922"/>
          <a:ext cx="647700" cy="48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263150</xdr:rowOff>
    </xdr:from>
    <xdr:ext cx="762000" cy="259045"/>
    <xdr:sp macro="" textlink="">
      <xdr:nvSpPr>
        <xdr:cNvPr id="111" name="人口1人当たり決算額の推移平均値テキスト445"/>
        <xdr:cNvSpPr txBox="1"/>
      </xdr:nvSpPr>
      <xdr:spPr>
        <a:xfrm>
          <a:off x="5740400" y="6873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310511</xdr:rowOff>
    </xdr:from>
    <xdr:to>
      <xdr:col>4</xdr:col>
      <xdr:colOff>469900</xdr:colOff>
      <xdr:row>35</xdr:row>
      <xdr:rowOff>94572</xdr:rowOff>
    </xdr:to>
    <xdr:cxnSp macro="">
      <xdr:nvCxnSpPr>
        <xdr:cNvPr id="113" name="直線コネクタ 112"/>
        <xdr:cNvCxnSpPr/>
      </xdr:nvCxnSpPr>
      <xdr:spPr bwMode="auto">
        <a:xfrm>
          <a:off x="4305300" y="6577961"/>
          <a:ext cx="698500" cy="126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10841</xdr:rowOff>
    </xdr:from>
    <xdr:ext cx="736600" cy="259045"/>
    <xdr:sp macro="" textlink="">
      <xdr:nvSpPr>
        <xdr:cNvPr id="115" name="テキスト ボックス 114"/>
        <xdr:cNvSpPr txBox="1"/>
      </xdr:nvSpPr>
      <xdr:spPr>
        <a:xfrm>
          <a:off x="4622800" y="696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299745</xdr:rowOff>
    </xdr:from>
    <xdr:to>
      <xdr:col>3</xdr:col>
      <xdr:colOff>904875</xdr:colOff>
      <xdr:row>34</xdr:row>
      <xdr:rowOff>310511</xdr:rowOff>
    </xdr:to>
    <xdr:cxnSp macro="">
      <xdr:nvCxnSpPr>
        <xdr:cNvPr id="116" name="直線コネクタ 115"/>
        <xdr:cNvCxnSpPr/>
      </xdr:nvCxnSpPr>
      <xdr:spPr bwMode="auto">
        <a:xfrm>
          <a:off x="3606800" y="6567195"/>
          <a:ext cx="698500" cy="10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192634</xdr:rowOff>
    </xdr:from>
    <xdr:to>
      <xdr:col>3</xdr:col>
      <xdr:colOff>955675</xdr:colOff>
      <xdr:row>35</xdr:row>
      <xdr:rowOff>294234</xdr:rowOff>
    </xdr:to>
    <xdr:sp macro="" textlink="">
      <xdr:nvSpPr>
        <xdr:cNvPr id="117" name="フローチャート : 判断 116"/>
        <xdr:cNvSpPr/>
      </xdr:nvSpPr>
      <xdr:spPr bwMode="auto">
        <a:xfrm>
          <a:off x="4254500" y="6802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279011</xdr:rowOff>
    </xdr:from>
    <xdr:ext cx="762000" cy="259045"/>
    <xdr:sp macro="" textlink="">
      <xdr:nvSpPr>
        <xdr:cNvPr id="118" name="テキスト ボックス 117"/>
        <xdr:cNvSpPr txBox="1"/>
      </xdr:nvSpPr>
      <xdr:spPr>
        <a:xfrm>
          <a:off x="3924300" y="688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285910</xdr:rowOff>
    </xdr:from>
    <xdr:to>
      <xdr:col>3</xdr:col>
      <xdr:colOff>206375</xdr:colOff>
      <xdr:row>34</xdr:row>
      <xdr:rowOff>299745</xdr:rowOff>
    </xdr:to>
    <xdr:cxnSp macro="">
      <xdr:nvCxnSpPr>
        <xdr:cNvPr id="119" name="直線コネクタ 118"/>
        <xdr:cNvCxnSpPr/>
      </xdr:nvCxnSpPr>
      <xdr:spPr bwMode="auto">
        <a:xfrm>
          <a:off x="2908300" y="6553360"/>
          <a:ext cx="698500" cy="13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135582</xdr:rowOff>
    </xdr:from>
    <xdr:to>
      <xdr:col>3</xdr:col>
      <xdr:colOff>257175</xdr:colOff>
      <xdr:row>35</xdr:row>
      <xdr:rowOff>237182</xdr:rowOff>
    </xdr:to>
    <xdr:sp macro="" textlink="">
      <xdr:nvSpPr>
        <xdr:cNvPr id="120" name="フローチャート : 判断 119"/>
        <xdr:cNvSpPr/>
      </xdr:nvSpPr>
      <xdr:spPr bwMode="auto">
        <a:xfrm>
          <a:off x="3556000" y="6745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221959</xdr:rowOff>
    </xdr:from>
    <xdr:ext cx="762000" cy="259045"/>
    <xdr:sp macro="" textlink="">
      <xdr:nvSpPr>
        <xdr:cNvPr id="121" name="テキスト ボックス 120"/>
        <xdr:cNvSpPr txBox="1"/>
      </xdr:nvSpPr>
      <xdr:spPr>
        <a:xfrm>
          <a:off x="3225800" y="68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80935</xdr:rowOff>
    </xdr:from>
    <xdr:to>
      <xdr:col>2</xdr:col>
      <xdr:colOff>692150</xdr:colOff>
      <xdr:row>35</xdr:row>
      <xdr:rowOff>182535</xdr:rowOff>
    </xdr:to>
    <xdr:sp macro="" textlink="">
      <xdr:nvSpPr>
        <xdr:cNvPr id="122" name="フローチャート : 判断 121"/>
        <xdr:cNvSpPr/>
      </xdr:nvSpPr>
      <xdr:spPr bwMode="auto">
        <a:xfrm>
          <a:off x="2857500" y="6691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167312</xdr:rowOff>
    </xdr:from>
    <xdr:ext cx="762000" cy="259045"/>
    <xdr:sp macro="" textlink="">
      <xdr:nvSpPr>
        <xdr:cNvPr id="123" name="テキスト ボックス 122"/>
        <xdr:cNvSpPr txBox="1"/>
      </xdr:nvSpPr>
      <xdr:spPr>
        <a:xfrm>
          <a:off x="2527300" y="677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92572</xdr:rowOff>
    </xdr:from>
    <xdr:to>
      <xdr:col>5</xdr:col>
      <xdr:colOff>34925</xdr:colOff>
      <xdr:row>35</xdr:row>
      <xdr:rowOff>194172</xdr:rowOff>
    </xdr:to>
    <xdr:sp macro="" textlink="">
      <xdr:nvSpPr>
        <xdr:cNvPr id="129" name="円/楕円 128"/>
        <xdr:cNvSpPr/>
      </xdr:nvSpPr>
      <xdr:spPr bwMode="auto">
        <a:xfrm>
          <a:off x="5600700" y="6702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280549</xdr:rowOff>
    </xdr:from>
    <xdr:ext cx="762000" cy="259045"/>
    <xdr:sp macro="" textlink="">
      <xdr:nvSpPr>
        <xdr:cNvPr id="130" name="人口1人当たり決算額の推移該当値テキスト445"/>
        <xdr:cNvSpPr txBox="1"/>
      </xdr:nvSpPr>
      <xdr:spPr>
        <a:xfrm>
          <a:off x="5740400" y="654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48,746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43772</xdr:rowOff>
    </xdr:from>
    <xdr:to>
      <xdr:col>4</xdr:col>
      <xdr:colOff>520700</xdr:colOff>
      <xdr:row>35</xdr:row>
      <xdr:rowOff>145372</xdr:rowOff>
    </xdr:to>
    <xdr:sp macro="" textlink="">
      <xdr:nvSpPr>
        <xdr:cNvPr id="131" name="円/楕円 130"/>
        <xdr:cNvSpPr/>
      </xdr:nvSpPr>
      <xdr:spPr bwMode="auto">
        <a:xfrm>
          <a:off x="4953000" y="665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155548</xdr:rowOff>
    </xdr:from>
    <xdr:ext cx="736600" cy="259045"/>
    <xdr:sp macro="" textlink="">
      <xdr:nvSpPr>
        <xdr:cNvPr id="132" name="テキスト ボックス 131"/>
        <xdr:cNvSpPr txBox="1"/>
      </xdr:nvSpPr>
      <xdr:spPr>
        <a:xfrm>
          <a:off x="4622800" y="642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53,229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259711</xdr:rowOff>
    </xdr:from>
    <xdr:to>
      <xdr:col>3</xdr:col>
      <xdr:colOff>955675</xdr:colOff>
      <xdr:row>35</xdr:row>
      <xdr:rowOff>18411</xdr:rowOff>
    </xdr:to>
    <xdr:sp macro="" textlink="">
      <xdr:nvSpPr>
        <xdr:cNvPr id="133" name="円/楕円 132"/>
        <xdr:cNvSpPr/>
      </xdr:nvSpPr>
      <xdr:spPr bwMode="auto">
        <a:xfrm>
          <a:off x="4254500" y="6527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28588</xdr:rowOff>
    </xdr:from>
    <xdr:ext cx="762000" cy="259045"/>
    <xdr:sp macro="" textlink="">
      <xdr:nvSpPr>
        <xdr:cNvPr id="134" name="テキスト ボックス 133"/>
        <xdr:cNvSpPr txBox="1"/>
      </xdr:nvSpPr>
      <xdr:spPr>
        <a:xfrm>
          <a:off x="3924300" y="629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64,892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248945</xdr:rowOff>
    </xdr:from>
    <xdr:to>
      <xdr:col>3</xdr:col>
      <xdr:colOff>257175</xdr:colOff>
      <xdr:row>35</xdr:row>
      <xdr:rowOff>7645</xdr:rowOff>
    </xdr:to>
    <xdr:sp macro="" textlink="">
      <xdr:nvSpPr>
        <xdr:cNvPr id="135" name="円/楕円 134"/>
        <xdr:cNvSpPr/>
      </xdr:nvSpPr>
      <xdr:spPr bwMode="auto">
        <a:xfrm>
          <a:off x="3556000" y="651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17822</xdr:rowOff>
    </xdr:from>
    <xdr:ext cx="762000" cy="259045"/>
    <xdr:sp macro="" textlink="">
      <xdr:nvSpPr>
        <xdr:cNvPr id="136" name="テキスト ボックス 135"/>
        <xdr:cNvSpPr txBox="1"/>
      </xdr:nvSpPr>
      <xdr:spPr>
        <a:xfrm>
          <a:off x="3225800" y="628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65,881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235110</xdr:rowOff>
    </xdr:from>
    <xdr:to>
      <xdr:col>2</xdr:col>
      <xdr:colOff>692150</xdr:colOff>
      <xdr:row>34</xdr:row>
      <xdr:rowOff>336710</xdr:rowOff>
    </xdr:to>
    <xdr:sp macro="" textlink="">
      <xdr:nvSpPr>
        <xdr:cNvPr id="137" name="円/楕円 136"/>
        <xdr:cNvSpPr/>
      </xdr:nvSpPr>
      <xdr:spPr bwMode="auto">
        <a:xfrm>
          <a:off x="2857500" y="6502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3987</xdr:rowOff>
    </xdr:from>
    <xdr:ext cx="762000" cy="259045"/>
    <xdr:sp macro="" textlink="">
      <xdr:nvSpPr>
        <xdr:cNvPr id="138" name="テキスト ボックス 137"/>
        <xdr:cNvSpPr txBox="1"/>
      </xdr:nvSpPr>
      <xdr:spPr>
        <a:xfrm>
          <a:off x="2527300" y="62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奈良県東吉野村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1,881
1,871
131.65
3,545,566
2,450,507
1,067,802
1,469,169
2,284,556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163990</xdr:rowOff>
    </xdr:from>
    <xdr:to>
      <xdr:col>6</xdr:col>
      <xdr:colOff>511175</xdr:colOff>
      <xdr:row>36</xdr:row>
      <xdr:rowOff>170639</xdr:rowOff>
    </xdr:to>
    <xdr:cxnSp macro="">
      <xdr:nvCxnSpPr>
        <xdr:cNvPr id="63" name="直線コネクタ 62"/>
        <xdr:cNvCxnSpPr/>
      </xdr:nvCxnSpPr>
      <xdr:spPr>
        <a:xfrm flipV="1">
          <a:off x="3797300" y="6336190"/>
          <a:ext cx="8382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170639</xdr:rowOff>
    </xdr:from>
    <xdr:to>
      <xdr:col>5</xdr:col>
      <xdr:colOff>358775</xdr:colOff>
      <xdr:row>37</xdr:row>
      <xdr:rowOff>42297</xdr:rowOff>
    </xdr:to>
    <xdr:cxnSp macro="">
      <xdr:nvCxnSpPr>
        <xdr:cNvPr id="66" name="直線コネクタ 65"/>
        <xdr:cNvCxnSpPr/>
      </xdr:nvCxnSpPr>
      <xdr:spPr>
        <a:xfrm flipV="1">
          <a:off x="2908300" y="6342839"/>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42297</xdr:rowOff>
    </xdr:from>
    <xdr:to>
      <xdr:col>4</xdr:col>
      <xdr:colOff>155575</xdr:colOff>
      <xdr:row>37</xdr:row>
      <xdr:rowOff>94202</xdr:rowOff>
    </xdr:to>
    <xdr:cxnSp macro="">
      <xdr:nvCxnSpPr>
        <xdr:cNvPr id="69" name="直線コネクタ 68"/>
        <xdr:cNvCxnSpPr/>
      </xdr:nvCxnSpPr>
      <xdr:spPr>
        <a:xfrm flipV="1">
          <a:off x="2019300" y="6385947"/>
          <a:ext cx="889000" cy="5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161507</xdr:rowOff>
    </xdr:from>
    <xdr:ext cx="599010" cy="259045"/>
    <xdr:sp macro="" textlink="">
      <xdr:nvSpPr>
        <xdr:cNvPr id="71" name="テキスト ボックス 70"/>
        <xdr:cNvSpPr txBox="1"/>
      </xdr:nvSpPr>
      <xdr:spPr>
        <a:xfrm>
          <a:off x="2608794"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94202</xdr:rowOff>
    </xdr:from>
    <xdr:to>
      <xdr:col>2</xdr:col>
      <xdr:colOff>638175</xdr:colOff>
      <xdr:row>37</xdr:row>
      <xdr:rowOff>101008</xdr:rowOff>
    </xdr:to>
    <xdr:cxnSp macro="">
      <xdr:nvCxnSpPr>
        <xdr:cNvPr id="72" name="直線コネクタ 71"/>
        <xdr:cNvCxnSpPr/>
      </xdr:nvCxnSpPr>
      <xdr:spPr>
        <a:xfrm flipV="1">
          <a:off x="1130300" y="6437852"/>
          <a:ext cx="889000" cy="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10644</xdr:rowOff>
    </xdr:from>
    <xdr:ext cx="599010" cy="259045"/>
    <xdr:sp macro="" textlink="">
      <xdr:nvSpPr>
        <xdr:cNvPr id="74" name="テキスト ボックス 73"/>
        <xdr:cNvSpPr txBox="1"/>
      </xdr:nvSpPr>
      <xdr:spPr>
        <a:xfrm>
          <a:off x="1719794"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10187</xdr:rowOff>
    </xdr:from>
    <xdr:ext cx="599010" cy="259045"/>
    <xdr:sp macro="" textlink="">
      <xdr:nvSpPr>
        <xdr:cNvPr id="76" name="テキスト ボックス 75"/>
        <xdr:cNvSpPr txBox="1"/>
      </xdr:nvSpPr>
      <xdr:spPr>
        <a:xfrm>
          <a:off x="830794" y="65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113190</xdr:rowOff>
    </xdr:from>
    <xdr:to>
      <xdr:col>6</xdr:col>
      <xdr:colOff>561975</xdr:colOff>
      <xdr:row>37</xdr:row>
      <xdr:rowOff>43340</xdr:rowOff>
    </xdr:to>
    <xdr:sp macro="" textlink="">
      <xdr:nvSpPr>
        <xdr:cNvPr id="82" name="円/楕円 81"/>
        <xdr:cNvSpPr/>
      </xdr:nvSpPr>
      <xdr:spPr>
        <a:xfrm>
          <a:off x="4584700" y="62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136067</xdr:rowOff>
    </xdr:from>
    <xdr:ext cx="599010" cy="259045"/>
    <xdr:sp macro="" textlink="">
      <xdr:nvSpPr>
        <xdr:cNvPr id="83" name="人件費該当値テキスト"/>
        <xdr:cNvSpPr txBox="1"/>
      </xdr:nvSpPr>
      <xdr:spPr>
        <a:xfrm>
          <a:off x="4686300" y="613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237,562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119839</xdr:rowOff>
    </xdr:from>
    <xdr:to>
      <xdr:col>5</xdr:col>
      <xdr:colOff>409575</xdr:colOff>
      <xdr:row>37</xdr:row>
      <xdr:rowOff>49989</xdr:rowOff>
    </xdr:to>
    <xdr:sp macro="" textlink="">
      <xdr:nvSpPr>
        <xdr:cNvPr id="84" name="円/楕円 83"/>
        <xdr:cNvSpPr/>
      </xdr:nvSpPr>
      <xdr:spPr>
        <a:xfrm>
          <a:off x="3746500" y="62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66516</xdr:rowOff>
    </xdr:from>
    <xdr:ext cx="599010" cy="259045"/>
    <xdr:sp macro="" textlink="">
      <xdr:nvSpPr>
        <xdr:cNvPr id="85" name="テキスト ボックス 84"/>
        <xdr:cNvSpPr txBox="1"/>
      </xdr:nvSpPr>
      <xdr:spPr>
        <a:xfrm>
          <a:off x="3497794" y="606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235,526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162947</xdr:rowOff>
    </xdr:from>
    <xdr:to>
      <xdr:col>4</xdr:col>
      <xdr:colOff>206375</xdr:colOff>
      <xdr:row>37</xdr:row>
      <xdr:rowOff>93097</xdr:rowOff>
    </xdr:to>
    <xdr:sp macro="" textlink="">
      <xdr:nvSpPr>
        <xdr:cNvPr id="86" name="円/楕円 85"/>
        <xdr:cNvSpPr/>
      </xdr:nvSpPr>
      <xdr:spPr>
        <a:xfrm>
          <a:off x="2857500" y="63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109624</xdr:rowOff>
    </xdr:from>
    <xdr:ext cx="599010" cy="259045"/>
    <xdr:sp macro="" textlink="">
      <xdr:nvSpPr>
        <xdr:cNvPr id="87" name="テキスト ボックス 86"/>
        <xdr:cNvSpPr txBox="1"/>
      </xdr:nvSpPr>
      <xdr:spPr>
        <a:xfrm>
          <a:off x="2608794" y="611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222,326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43402</xdr:rowOff>
    </xdr:from>
    <xdr:to>
      <xdr:col>3</xdr:col>
      <xdr:colOff>3175</xdr:colOff>
      <xdr:row>37</xdr:row>
      <xdr:rowOff>145002</xdr:rowOff>
    </xdr:to>
    <xdr:sp macro="" textlink="">
      <xdr:nvSpPr>
        <xdr:cNvPr id="88" name="円/楕円 87"/>
        <xdr:cNvSpPr/>
      </xdr:nvSpPr>
      <xdr:spPr>
        <a:xfrm>
          <a:off x="1968500" y="63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161529</xdr:rowOff>
    </xdr:from>
    <xdr:ext cx="599010" cy="259045"/>
    <xdr:sp macro="" textlink="">
      <xdr:nvSpPr>
        <xdr:cNvPr id="89" name="テキスト ボックス 88"/>
        <xdr:cNvSpPr txBox="1"/>
      </xdr:nvSpPr>
      <xdr:spPr>
        <a:xfrm>
          <a:off x="1719794" y="616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206,432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50208</xdr:rowOff>
    </xdr:from>
    <xdr:to>
      <xdr:col>1</xdr:col>
      <xdr:colOff>485775</xdr:colOff>
      <xdr:row>37</xdr:row>
      <xdr:rowOff>151808</xdr:rowOff>
    </xdr:to>
    <xdr:sp macro="" textlink="">
      <xdr:nvSpPr>
        <xdr:cNvPr id="90" name="円/楕円 89"/>
        <xdr:cNvSpPr/>
      </xdr:nvSpPr>
      <xdr:spPr>
        <a:xfrm>
          <a:off x="1079500" y="63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168335</xdr:rowOff>
    </xdr:from>
    <xdr:ext cx="599010" cy="259045"/>
    <xdr:sp macro="" textlink="">
      <xdr:nvSpPr>
        <xdr:cNvPr id="91" name="テキスト ボックス 90"/>
        <xdr:cNvSpPr txBox="1"/>
      </xdr:nvSpPr>
      <xdr:spPr>
        <a:xfrm>
          <a:off x="830794" y="616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33113</xdr:rowOff>
    </xdr:from>
    <xdr:to>
      <xdr:col>6</xdr:col>
      <xdr:colOff>511175</xdr:colOff>
      <xdr:row>57</xdr:row>
      <xdr:rowOff>65557</xdr:rowOff>
    </xdr:to>
    <xdr:cxnSp macro="">
      <xdr:nvCxnSpPr>
        <xdr:cNvPr id="122" name="直線コネクタ 121"/>
        <xdr:cNvCxnSpPr/>
      </xdr:nvCxnSpPr>
      <xdr:spPr>
        <a:xfrm flipV="1">
          <a:off x="3797300" y="9805763"/>
          <a:ext cx="838200" cy="3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65557</xdr:rowOff>
    </xdr:from>
    <xdr:to>
      <xdr:col>5</xdr:col>
      <xdr:colOff>358775</xdr:colOff>
      <xdr:row>57</xdr:row>
      <xdr:rowOff>154201</xdr:rowOff>
    </xdr:to>
    <xdr:cxnSp macro="">
      <xdr:nvCxnSpPr>
        <xdr:cNvPr id="125" name="直線コネクタ 124"/>
        <xdr:cNvCxnSpPr/>
      </xdr:nvCxnSpPr>
      <xdr:spPr>
        <a:xfrm flipV="1">
          <a:off x="2908300" y="9838207"/>
          <a:ext cx="889000" cy="8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154201</xdr:rowOff>
    </xdr:from>
    <xdr:to>
      <xdr:col>4</xdr:col>
      <xdr:colOff>155575</xdr:colOff>
      <xdr:row>57</xdr:row>
      <xdr:rowOff>162723</xdr:rowOff>
    </xdr:to>
    <xdr:cxnSp macro="">
      <xdr:nvCxnSpPr>
        <xdr:cNvPr id="128" name="直線コネクタ 127"/>
        <xdr:cNvCxnSpPr/>
      </xdr:nvCxnSpPr>
      <xdr:spPr>
        <a:xfrm flipV="1">
          <a:off x="2019300" y="9926851"/>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14647</xdr:rowOff>
    </xdr:from>
    <xdr:ext cx="599010" cy="259045"/>
    <xdr:sp macro="" textlink="">
      <xdr:nvSpPr>
        <xdr:cNvPr id="130" name="テキスト ボックス 129"/>
        <xdr:cNvSpPr txBox="1"/>
      </xdr:nvSpPr>
      <xdr:spPr>
        <a:xfrm>
          <a:off x="2608794"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162723</xdr:rowOff>
    </xdr:from>
    <xdr:to>
      <xdr:col>2</xdr:col>
      <xdr:colOff>638175</xdr:colOff>
      <xdr:row>58</xdr:row>
      <xdr:rowOff>18921</xdr:rowOff>
    </xdr:to>
    <xdr:cxnSp macro="">
      <xdr:nvCxnSpPr>
        <xdr:cNvPr id="131" name="直線コネクタ 130"/>
        <xdr:cNvCxnSpPr/>
      </xdr:nvCxnSpPr>
      <xdr:spPr>
        <a:xfrm flipV="1">
          <a:off x="1130300" y="9935373"/>
          <a:ext cx="889000" cy="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32930</xdr:rowOff>
    </xdr:from>
    <xdr:ext cx="599010" cy="259045"/>
    <xdr:sp macro="" textlink="">
      <xdr:nvSpPr>
        <xdr:cNvPr id="133" name="テキスト ボックス 132"/>
        <xdr:cNvSpPr txBox="1"/>
      </xdr:nvSpPr>
      <xdr:spPr>
        <a:xfrm>
          <a:off x="1719794"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54923</xdr:rowOff>
    </xdr:from>
    <xdr:ext cx="599010" cy="259045"/>
    <xdr:sp macro="" textlink="">
      <xdr:nvSpPr>
        <xdr:cNvPr id="135" name="テキスト ボックス 134"/>
        <xdr:cNvSpPr txBox="1"/>
      </xdr:nvSpPr>
      <xdr:spPr>
        <a:xfrm>
          <a:off x="830794" y="965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153763</xdr:rowOff>
    </xdr:from>
    <xdr:to>
      <xdr:col>6</xdr:col>
      <xdr:colOff>561975</xdr:colOff>
      <xdr:row>57</xdr:row>
      <xdr:rowOff>83913</xdr:rowOff>
    </xdr:to>
    <xdr:sp macro="" textlink="">
      <xdr:nvSpPr>
        <xdr:cNvPr id="141" name="円/楕円 140"/>
        <xdr:cNvSpPr/>
      </xdr:nvSpPr>
      <xdr:spPr>
        <a:xfrm>
          <a:off x="4584700" y="9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5190</xdr:rowOff>
    </xdr:from>
    <xdr:ext cx="599010" cy="259045"/>
    <xdr:sp macro="" textlink="">
      <xdr:nvSpPr>
        <xdr:cNvPr id="142" name="物件費該当値テキスト"/>
        <xdr:cNvSpPr txBox="1"/>
      </xdr:nvSpPr>
      <xdr:spPr>
        <a:xfrm>
          <a:off x="4686300" y="960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250,276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14757</xdr:rowOff>
    </xdr:from>
    <xdr:to>
      <xdr:col>5</xdr:col>
      <xdr:colOff>409575</xdr:colOff>
      <xdr:row>57</xdr:row>
      <xdr:rowOff>116357</xdr:rowOff>
    </xdr:to>
    <xdr:sp macro="" textlink="">
      <xdr:nvSpPr>
        <xdr:cNvPr id="143" name="円/楕円 142"/>
        <xdr:cNvSpPr/>
      </xdr:nvSpPr>
      <xdr:spPr>
        <a:xfrm>
          <a:off x="3746500" y="97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132884</xdr:rowOff>
    </xdr:from>
    <xdr:ext cx="599010" cy="259045"/>
    <xdr:sp macro="" textlink="">
      <xdr:nvSpPr>
        <xdr:cNvPr id="144" name="テキスト ボックス 143"/>
        <xdr:cNvSpPr txBox="1"/>
      </xdr:nvSpPr>
      <xdr:spPr>
        <a:xfrm>
          <a:off x="3497794" y="956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103401</xdr:rowOff>
    </xdr:from>
    <xdr:to>
      <xdr:col>4</xdr:col>
      <xdr:colOff>206375</xdr:colOff>
      <xdr:row>58</xdr:row>
      <xdr:rowOff>33551</xdr:rowOff>
    </xdr:to>
    <xdr:sp macro="" textlink="">
      <xdr:nvSpPr>
        <xdr:cNvPr id="145" name="円/楕円 144"/>
        <xdr:cNvSpPr/>
      </xdr:nvSpPr>
      <xdr:spPr>
        <a:xfrm>
          <a:off x="2857500" y="987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24678</xdr:rowOff>
    </xdr:from>
    <xdr:ext cx="599010" cy="259045"/>
    <xdr:sp macro="" textlink="">
      <xdr:nvSpPr>
        <xdr:cNvPr id="146" name="テキスト ボックス 145"/>
        <xdr:cNvSpPr txBox="1"/>
      </xdr:nvSpPr>
      <xdr:spPr>
        <a:xfrm>
          <a:off x="2608794" y="99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111923</xdr:rowOff>
    </xdr:from>
    <xdr:to>
      <xdr:col>3</xdr:col>
      <xdr:colOff>3175</xdr:colOff>
      <xdr:row>58</xdr:row>
      <xdr:rowOff>42073</xdr:rowOff>
    </xdr:to>
    <xdr:sp macro="" textlink="">
      <xdr:nvSpPr>
        <xdr:cNvPr id="147" name="円/楕円 146"/>
        <xdr:cNvSpPr/>
      </xdr:nvSpPr>
      <xdr:spPr>
        <a:xfrm>
          <a:off x="1968500" y="988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33200</xdr:rowOff>
    </xdr:from>
    <xdr:ext cx="599010" cy="259045"/>
    <xdr:sp macro="" textlink="">
      <xdr:nvSpPr>
        <xdr:cNvPr id="148" name="テキスト ボックス 147"/>
        <xdr:cNvSpPr txBox="1"/>
      </xdr:nvSpPr>
      <xdr:spPr>
        <a:xfrm>
          <a:off x="1719794" y="997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139571</xdr:rowOff>
    </xdr:from>
    <xdr:to>
      <xdr:col>1</xdr:col>
      <xdr:colOff>485775</xdr:colOff>
      <xdr:row>58</xdr:row>
      <xdr:rowOff>69721</xdr:rowOff>
    </xdr:to>
    <xdr:sp macro="" textlink="">
      <xdr:nvSpPr>
        <xdr:cNvPr id="149" name="円/楕円 148"/>
        <xdr:cNvSpPr/>
      </xdr:nvSpPr>
      <xdr:spPr>
        <a:xfrm>
          <a:off x="1079500" y="991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60848</xdr:rowOff>
    </xdr:from>
    <xdr:ext cx="599010" cy="259045"/>
    <xdr:sp macro="" textlink="">
      <xdr:nvSpPr>
        <xdr:cNvPr id="150" name="テキスト ボックス 149"/>
        <xdr:cNvSpPr txBox="1"/>
      </xdr:nvSpPr>
      <xdr:spPr>
        <a:xfrm>
          <a:off x="830794" y="1000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94228</xdr:rowOff>
    </xdr:from>
    <xdr:to>
      <xdr:col>6</xdr:col>
      <xdr:colOff>511175</xdr:colOff>
      <xdr:row>78</xdr:row>
      <xdr:rowOff>126670</xdr:rowOff>
    </xdr:to>
    <xdr:cxnSp macro="">
      <xdr:nvCxnSpPr>
        <xdr:cNvPr id="179" name="直線コネクタ 178"/>
        <xdr:cNvCxnSpPr/>
      </xdr:nvCxnSpPr>
      <xdr:spPr>
        <a:xfrm flipV="1">
          <a:off x="3797300" y="13467328"/>
          <a:ext cx="838200" cy="3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126670</xdr:rowOff>
    </xdr:from>
    <xdr:to>
      <xdr:col>5</xdr:col>
      <xdr:colOff>358775</xdr:colOff>
      <xdr:row>78</xdr:row>
      <xdr:rowOff>133299</xdr:rowOff>
    </xdr:to>
    <xdr:cxnSp macro="">
      <xdr:nvCxnSpPr>
        <xdr:cNvPr id="182" name="直線コネクタ 181"/>
        <xdr:cNvCxnSpPr/>
      </xdr:nvCxnSpPr>
      <xdr:spPr>
        <a:xfrm flipV="1">
          <a:off x="2908300" y="1349977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133299</xdr:rowOff>
    </xdr:from>
    <xdr:to>
      <xdr:col>4</xdr:col>
      <xdr:colOff>155575</xdr:colOff>
      <xdr:row>78</xdr:row>
      <xdr:rowOff>155797</xdr:rowOff>
    </xdr:to>
    <xdr:cxnSp macro="">
      <xdr:nvCxnSpPr>
        <xdr:cNvPr id="185" name="直線コネクタ 184"/>
        <xdr:cNvCxnSpPr/>
      </xdr:nvCxnSpPr>
      <xdr:spPr>
        <a:xfrm flipV="1">
          <a:off x="2019300" y="13506399"/>
          <a:ext cx="8890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146545</xdr:rowOff>
    </xdr:from>
    <xdr:to>
      <xdr:col>4</xdr:col>
      <xdr:colOff>206375</xdr:colOff>
      <xdr:row>77</xdr:row>
      <xdr:rowOff>76695</xdr:rowOff>
    </xdr:to>
    <xdr:sp macro="" textlink="">
      <xdr:nvSpPr>
        <xdr:cNvPr id="186" name="フローチャート : 判断 185"/>
        <xdr:cNvSpPr/>
      </xdr:nvSpPr>
      <xdr:spPr>
        <a:xfrm>
          <a:off x="2857500" y="131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93222</xdr:rowOff>
    </xdr:from>
    <xdr:ext cx="534377" cy="259045"/>
    <xdr:sp macro="" textlink="">
      <xdr:nvSpPr>
        <xdr:cNvPr id="187" name="テキスト ボックス 186"/>
        <xdr:cNvSpPr txBox="1"/>
      </xdr:nvSpPr>
      <xdr:spPr>
        <a:xfrm>
          <a:off x="2641111"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155797</xdr:rowOff>
    </xdr:from>
    <xdr:to>
      <xdr:col>2</xdr:col>
      <xdr:colOff>638175</xdr:colOff>
      <xdr:row>78</xdr:row>
      <xdr:rowOff>165455</xdr:rowOff>
    </xdr:to>
    <xdr:cxnSp macro="">
      <xdr:nvCxnSpPr>
        <xdr:cNvPr id="188" name="直線コネクタ 187"/>
        <xdr:cNvCxnSpPr/>
      </xdr:nvCxnSpPr>
      <xdr:spPr>
        <a:xfrm flipV="1">
          <a:off x="1130300" y="13528897"/>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8032</xdr:rowOff>
    </xdr:from>
    <xdr:to>
      <xdr:col>3</xdr:col>
      <xdr:colOff>3175</xdr:colOff>
      <xdr:row>77</xdr:row>
      <xdr:rowOff>109632</xdr:rowOff>
    </xdr:to>
    <xdr:sp macro="" textlink="">
      <xdr:nvSpPr>
        <xdr:cNvPr id="189" name="フローチャート : 判断 188"/>
        <xdr:cNvSpPr/>
      </xdr:nvSpPr>
      <xdr:spPr>
        <a:xfrm>
          <a:off x="1968500" y="1320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126159</xdr:rowOff>
    </xdr:from>
    <xdr:ext cx="534377" cy="259045"/>
    <xdr:sp macro="" textlink="">
      <xdr:nvSpPr>
        <xdr:cNvPr id="190" name="テキスト ボックス 189"/>
        <xdr:cNvSpPr txBox="1"/>
      </xdr:nvSpPr>
      <xdr:spPr>
        <a:xfrm>
          <a:off x="1752111" y="12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38170</xdr:rowOff>
    </xdr:from>
    <xdr:to>
      <xdr:col>1</xdr:col>
      <xdr:colOff>485775</xdr:colOff>
      <xdr:row>77</xdr:row>
      <xdr:rowOff>139770</xdr:rowOff>
    </xdr:to>
    <xdr:sp macro="" textlink="">
      <xdr:nvSpPr>
        <xdr:cNvPr id="191" name="フローチャート : 判断 190"/>
        <xdr:cNvSpPr/>
      </xdr:nvSpPr>
      <xdr:spPr>
        <a:xfrm>
          <a:off x="1079500" y="132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156297</xdr:rowOff>
    </xdr:from>
    <xdr:ext cx="534377" cy="259045"/>
    <xdr:sp macro="" textlink="">
      <xdr:nvSpPr>
        <xdr:cNvPr id="192" name="テキスト ボックス 191"/>
        <xdr:cNvSpPr txBox="1"/>
      </xdr:nvSpPr>
      <xdr:spPr>
        <a:xfrm>
          <a:off x="863111" y="13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43428</xdr:rowOff>
    </xdr:from>
    <xdr:to>
      <xdr:col>6</xdr:col>
      <xdr:colOff>561975</xdr:colOff>
      <xdr:row>78</xdr:row>
      <xdr:rowOff>145028</xdr:rowOff>
    </xdr:to>
    <xdr:sp macro="" textlink="">
      <xdr:nvSpPr>
        <xdr:cNvPr id="198" name="円/楕円 197"/>
        <xdr:cNvSpPr/>
      </xdr:nvSpPr>
      <xdr:spPr>
        <a:xfrm>
          <a:off x="4584700" y="134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129805</xdr:rowOff>
    </xdr:from>
    <xdr:ext cx="469744" cy="259045"/>
    <xdr:sp macro="" textlink="">
      <xdr:nvSpPr>
        <xdr:cNvPr id="199" name="維持補修費該当値テキスト"/>
        <xdr:cNvSpPr txBox="1"/>
      </xdr:nvSpPr>
      <xdr:spPr>
        <a:xfrm>
          <a:off x="4686300" y="1333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75870</xdr:rowOff>
    </xdr:from>
    <xdr:to>
      <xdr:col>5</xdr:col>
      <xdr:colOff>409575</xdr:colOff>
      <xdr:row>79</xdr:row>
      <xdr:rowOff>6020</xdr:rowOff>
    </xdr:to>
    <xdr:sp macro="" textlink="">
      <xdr:nvSpPr>
        <xdr:cNvPr id="200" name="円/楕円 199"/>
        <xdr:cNvSpPr/>
      </xdr:nvSpPr>
      <xdr:spPr>
        <a:xfrm>
          <a:off x="3746500" y="134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168597</xdr:rowOff>
    </xdr:from>
    <xdr:ext cx="469744" cy="259045"/>
    <xdr:sp macro="" textlink="">
      <xdr:nvSpPr>
        <xdr:cNvPr id="201" name="テキスト ボックス 200"/>
        <xdr:cNvSpPr txBox="1"/>
      </xdr:nvSpPr>
      <xdr:spPr>
        <a:xfrm>
          <a:off x="3562427" y="135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82499</xdr:rowOff>
    </xdr:from>
    <xdr:to>
      <xdr:col>4</xdr:col>
      <xdr:colOff>206375</xdr:colOff>
      <xdr:row>79</xdr:row>
      <xdr:rowOff>12649</xdr:rowOff>
    </xdr:to>
    <xdr:sp macro="" textlink="">
      <xdr:nvSpPr>
        <xdr:cNvPr id="202" name="円/楕円 201"/>
        <xdr:cNvSpPr/>
      </xdr:nvSpPr>
      <xdr:spPr>
        <a:xfrm>
          <a:off x="2857500" y="134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3776</xdr:rowOff>
    </xdr:from>
    <xdr:ext cx="469744" cy="259045"/>
    <xdr:sp macro="" textlink="">
      <xdr:nvSpPr>
        <xdr:cNvPr id="203" name="テキスト ボックス 202"/>
        <xdr:cNvSpPr txBox="1"/>
      </xdr:nvSpPr>
      <xdr:spPr>
        <a:xfrm>
          <a:off x="2673427" y="1354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104997</xdr:rowOff>
    </xdr:from>
    <xdr:to>
      <xdr:col>3</xdr:col>
      <xdr:colOff>3175</xdr:colOff>
      <xdr:row>79</xdr:row>
      <xdr:rowOff>35147</xdr:rowOff>
    </xdr:to>
    <xdr:sp macro="" textlink="">
      <xdr:nvSpPr>
        <xdr:cNvPr id="204" name="円/楕円 203"/>
        <xdr:cNvSpPr/>
      </xdr:nvSpPr>
      <xdr:spPr>
        <a:xfrm>
          <a:off x="1968500" y="1347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26274</xdr:rowOff>
    </xdr:from>
    <xdr:ext cx="469744" cy="259045"/>
    <xdr:sp macro="" textlink="">
      <xdr:nvSpPr>
        <xdr:cNvPr id="205" name="テキスト ボックス 204"/>
        <xdr:cNvSpPr txBox="1"/>
      </xdr:nvSpPr>
      <xdr:spPr>
        <a:xfrm>
          <a:off x="1784427" y="1357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114655</xdr:rowOff>
    </xdr:from>
    <xdr:to>
      <xdr:col>1</xdr:col>
      <xdr:colOff>485775</xdr:colOff>
      <xdr:row>79</xdr:row>
      <xdr:rowOff>44805</xdr:rowOff>
    </xdr:to>
    <xdr:sp macro="" textlink="">
      <xdr:nvSpPr>
        <xdr:cNvPr id="206" name="円/楕円 205"/>
        <xdr:cNvSpPr/>
      </xdr:nvSpPr>
      <xdr:spPr>
        <a:xfrm>
          <a:off x="1079500" y="134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35932</xdr:rowOff>
    </xdr:from>
    <xdr:ext cx="469744" cy="259045"/>
    <xdr:sp macro="" textlink="">
      <xdr:nvSpPr>
        <xdr:cNvPr id="207" name="テキスト ボックス 206"/>
        <xdr:cNvSpPr txBox="1"/>
      </xdr:nvSpPr>
      <xdr:spPr>
        <a:xfrm>
          <a:off x="895427" y="1358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48361</xdr:rowOff>
    </xdr:from>
    <xdr:to>
      <xdr:col>6</xdr:col>
      <xdr:colOff>511175</xdr:colOff>
      <xdr:row>98</xdr:row>
      <xdr:rowOff>1409</xdr:rowOff>
    </xdr:to>
    <xdr:cxnSp macro="">
      <xdr:nvCxnSpPr>
        <xdr:cNvPr id="237" name="直線コネクタ 236"/>
        <xdr:cNvCxnSpPr/>
      </xdr:nvCxnSpPr>
      <xdr:spPr>
        <a:xfrm flipV="1">
          <a:off x="3797300" y="16679011"/>
          <a:ext cx="838200" cy="1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1409</xdr:rowOff>
    </xdr:from>
    <xdr:to>
      <xdr:col>5</xdr:col>
      <xdr:colOff>358775</xdr:colOff>
      <xdr:row>98</xdr:row>
      <xdr:rowOff>48298</xdr:rowOff>
    </xdr:to>
    <xdr:cxnSp macro="">
      <xdr:nvCxnSpPr>
        <xdr:cNvPr id="240" name="直線コネクタ 239"/>
        <xdr:cNvCxnSpPr/>
      </xdr:nvCxnSpPr>
      <xdr:spPr>
        <a:xfrm flipV="1">
          <a:off x="2908300" y="16803509"/>
          <a:ext cx="889000" cy="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48298</xdr:rowOff>
    </xdr:from>
    <xdr:to>
      <xdr:col>4</xdr:col>
      <xdr:colOff>155575</xdr:colOff>
      <xdr:row>98</xdr:row>
      <xdr:rowOff>144793</xdr:rowOff>
    </xdr:to>
    <xdr:cxnSp macro="">
      <xdr:nvCxnSpPr>
        <xdr:cNvPr id="243" name="直線コネクタ 242"/>
        <xdr:cNvCxnSpPr/>
      </xdr:nvCxnSpPr>
      <xdr:spPr>
        <a:xfrm flipV="1">
          <a:off x="2019300" y="16850398"/>
          <a:ext cx="889000" cy="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97765</xdr:rowOff>
    </xdr:from>
    <xdr:to>
      <xdr:col>4</xdr:col>
      <xdr:colOff>206375</xdr:colOff>
      <xdr:row>97</xdr:row>
      <xdr:rowOff>27915</xdr:rowOff>
    </xdr:to>
    <xdr:sp macro="" textlink="">
      <xdr:nvSpPr>
        <xdr:cNvPr id="244" name="フローチャート : 判断 243"/>
        <xdr:cNvSpPr/>
      </xdr:nvSpPr>
      <xdr:spPr>
        <a:xfrm>
          <a:off x="2857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44442</xdr:rowOff>
    </xdr:from>
    <xdr:ext cx="534377" cy="259045"/>
    <xdr:sp macro="" textlink="">
      <xdr:nvSpPr>
        <xdr:cNvPr id="245" name="テキスト ボックス 244"/>
        <xdr:cNvSpPr txBox="1"/>
      </xdr:nvSpPr>
      <xdr:spPr>
        <a:xfrm>
          <a:off x="2641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144793</xdr:rowOff>
    </xdr:from>
    <xdr:to>
      <xdr:col>2</xdr:col>
      <xdr:colOff>638175</xdr:colOff>
      <xdr:row>99</xdr:row>
      <xdr:rowOff>3556</xdr:rowOff>
    </xdr:to>
    <xdr:cxnSp macro="">
      <xdr:nvCxnSpPr>
        <xdr:cNvPr id="246" name="直線コネクタ 245"/>
        <xdr:cNvCxnSpPr/>
      </xdr:nvCxnSpPr>
      <xdr:spPr>
        <a:xfrm flipV="1">
          <a:off x="1130300" y="16946893"/>
          <a:ext cx="8890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163322</xdr:rowOff>
    </xdr:from>
    <xdr:to>
      <xdr:col>3</xdr:col>
      <xdr:colOff>3175</xdr:colOff>
      <xdr:row>97</xdr:row>
      <xdr:rowOff>93472</xdr:rowOff>
    </xdr:to>
    <xdr:sp macro="" textlink="">
      <xdr:nvSpPr>
        <xdr:cNvPr id="247" name="フローチャート : 判断 246"/>
        <xdr:cNvSpPr/>
      </xdr:nvSpPr>
      <xdr:spPr>
        <a:xfrm>
          <a:off x="1968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109999</xdr:rowOff>
    </xdr:from>
    <xdr:ext cx="534377" cy="259045"/>
    <xdr:sp macro="" textlink="">
      <xdr:nvSpPr>
        <xdr:cNvPr id="248" name="テキスト ボックス 247"/>
        <xdr:cNvSpPr txBox="1"/>
      </xdr:nvSpPr>
      <xdr:spPr>
        <a:xfrm>
          <a:off x="1752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171399</xdr:rowOff>
    </xdr:from>
    <xdr:to>
      <xdr:col>1</xdr:col>
      <xdr:colOff>485775</xdr:colOff>
      <xdr:row>97</xdr:row>
      <xdr:rowOff>101549</xdr:rowOff>
    </xdr:to>
    <xdr:sp macro="" textlink="">
      <xdr:nvSpPr>
        <xdr:cNvPr id="249" name="フローチャート : 判断 248"/>
        <xdr:cNvSpPr/>
      </xdr:nvSpPr>
      <xdr:spPr>
        <a:xfrm>
          <a:off x="1079500" y="166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118076</xdr:rowOff>
    </xdr:from>
    <xdr:ext cx="534377" cy="259045"/>
    <xdr:sp macro="" textlink="">
      <xdr:nvSpPr>
        <xdr:cNvPr id="250" name="テキスト ボックス 249"/>
        <xdr:cNvSpPr txBox="1"/>
      </xdr:nvSpPr>
      <xdr:spPr>
        <a:xfrm>
          <a:off x="863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169011</xdr:rowOff>
    </xdr:from>
    <xdr:to>
      <xdr:col>6</xdr:col>
      <xdr:colOff>561975</xdr:colOff>
      <xdr:row>97</xdr:row>
      <xdr:rowOff>99161</xdr:rowOff>
    </xdr:to>
    <xdr:sp macro="" textlink="">
      <xdr:nvSpPr>
        <xdr:cNvPr id="256" name="円/楕円 255"/>
        <xdr:cNvSpPr/>
      </xdr:nvSpPr>
      <xdr:spPr>
        <a:xfrm>
          <a:off x="4584700" y="166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147438</xdr:rowOff>
    </xdr:from>
    <xdr:ext cx="534377" cy="259045"/>
    <xdr:sp macro="" textlink="">
      <xdr:nvSpPr>
        <xdr:cNvPr id="257" name="扶助費該当値テキスト"/>
        <xdr:cNvSpPr txBox="1"/>
      </xdr:nvSpPr>
      <xdr:spPr>
        <a:xfrm>
          <a:off x="4686300" y="1660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56,692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122059</xdr:rowOff>
    </xdr:from>
    <xdr:to>
      <xdr:col>5</xdr:col>
      <xdr:colOff>409575</xdr:colOff>
      <xdr:row>98</xdr:row>
      <xdr:rowOff>52209</xdr:rowOff>
    </xdr:to>
    <xdr:sp macro="" textlink="">
      <xdr:nvSpPr>
        <xdr:cNvPr id="258" name="円/楕円 257"/>
        <xdr:cNvSpPr/>
      </xdr:nvSpPr>
      <xdr:spPr>
        <a:xfrm>
          <a:off x="3746500" y="167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43336</xdr:rowOff>
    </xdr:from>
    <xdr:ext cx="534377" cy="259045"/>
    <xdr:sp macro="" textlink="">
      <xdr:nvSpPr>
        <xdr:cNvPr id="259" name="テキスト ボックス 258"/>
        <xdr:cNvSpPr txBox="1"/>
      </xdr:nvSpPr>
      <xdr:spPr>
        <a:xfrm>
          <a:off x="3530111" y="168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168948</xdr:rowOff>
    </xdr:from>
    <xdr:to>
      <xdr:col>4</xdr:col>
      <xdr:colOff>206375</xdr:colOff>
      <xdr:row>98</xdr:row>
      <xdr:rowOff>99098</xdr:rowOff>
    </xdr:to>
    <xdr:sp macro="" textlink="">
      <xdr:nvSpPr>
        <xdr:cNvPr id="260" name="円/楕円 259"/>
        <xdr:cNvSpPr/>
      </xdr:nvSpPr>
      <xdr:spPr>
        <a:xfrm>
          <a:off x="2857500" y="167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90225</xdr:rowOff>
    </xdr:from>
    <xdr:ext cx="534377" cy="259045"/>
    <xdr:sp macro="" textlink="">
      <xdr:nvSpPr>
        <xdr:cNvPr id="261" name="テキスト ボックス 260"/>
        <xdr:cNvSpPr txBox="1"/>
      </xdr:nvSpPr>
      <xdr:spPr>
        <a:xfrm>
          <a:off x="2641111" y="1689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93993</xdr:rowOff>
    </xdr:from>
    <xdr:to>
      <xdr:col>3</xdr:col>
      <xdr:colOff>3175</xdr:colOff>
      <xdr:row>99</xdr:row>
      <xdr:rowOff>24143</xdr:rowOff>
    </xdr:to>
    <xdr:sp macro="" textlink="">
      <xdr:nvSpPr>
        <xdr:cNvPr id="262" name="円/楕円 261"/>
        <xdr:cNvSpPr/>
      </xdr:nvSpPr>
      <xdr:spPr>
        <a:xfrm>
          <a:off x="1968500" y="168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15270</xdr:rowOff>
    </xdr:from>
    <xdr:ext cx="534377" cy="259045"/>
    <xdr:sp macro="" textlink="">
      <xdr:nvSpPr>
        <xdr:cNvPr id="263" name="テキスト ボックス 262"/>
        <xdr:cNvSpPr txBox="1"/>
      </xdr:nvSpPr>
      <xdr:spPr>
        <a:xfrm>
          <a:off x="1752111" y="1698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124206</xdr:rowOff>
    </xdr:from>
    <xdr:to>
      <xdr:col>1</xdr:col>
      <xdr:colOff>485775</xdr:colOff>
      <xdr:row>99</xdr:row>
      <xdr:rowOff>54356</xdr:rowOff>
    </xdr:to>
    <xdr:sp macro="" textlink="">
      <xdr:nvSpPr>
        <xdr:cNvPr id="264" name="円/楕円 263"/>
        <xdr:cNvSpPr/>
      </xdr:nvSpPr>
      <xdr:spPr>
        <a:xfrm>
          <a:off x="1079500" y="1692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45483</xdr:rowOff>
    </xdr:from>
    <xdr:ext cx="534377" cy="259045"/>
    <xdr:sp macro="" textlink="">
      <xdr:nvSpPr>
        <xdr:cNvPr id="265" name="テキスト ボックス 264"/>
        <xdr:cNvSpPr txBox="1"/>
      </xdr:nvSpPr>
      <xdr:spPr>
        <a:xfrm>
          <a:off x="863111" y="170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7162</xdr:rowOff>
    </xdr:from>
    <xdr:to>
      <xdr:col>15</xdr:col>
      <xdr:colOff>180975</xdr:colOff>
      <xdr:row>34</xdr:row>
      <xdr:rowOff>141979</xdr:rowOff>
    </xdr:to>
    <xdr:cxnSp macro="">
      <xdr:nvCxnSpPr>
        <xdr:cNvPr id="294" name="直線コネクタ 293"/>
        <xdr:cNvCxnSpPr/>
      </xdr:nvCxnSpPr>
      <xdr:spPr>
        <a:xfrm>
          <a:off x="9639300" y="5836462"/>
          <a:ext cx="838200" cy="13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7162</xdr:rowOff>
    </xdr:from>
    <xdr:to>
      <xdr:col>14</xdr:col>
      <xdr:colOff>28575</xdr:colOff>
      <xdr:row>35</xdr:row>
      <xdr:rowOff>78732</xdr:rowOff>
    </xdr:to>
    <xdr:cxnSp macro="">
      <xdr:nvCxnSpPr>
        <xdr:cNvPr id="297" name="直線コネクタ 296"/>
        <xdr:cNvCxnSpPr/>
      </xdr:nvCxnSpPr>
      <xdr:spPr>
        <a:xfrm flipV="1">
          <a:off x="8750300" y="5836462"/>
          <a:ext cx="889000" cy="24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110289</xdr:rowOff>
    </xdr:from>
    <xdr:ext cx="599010" cy="259045"/>
    <xdr:sp macro="" textlink="">
      <xdr:nvSpPr>
        <xdr:cNvPr id="299" name="テキスト ボックス 298"/>
        <xdr:cNvSpPr txBox="1"/>
      </xdr:nvSpPr>
      <xdr:spPr>
        <a:xfrm>
          <a:off x="9339794"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78732</xdr:rowOff>
    </xdr:from>
    <xdr:to>
      <xdr:col>12</xdr:col>
      <xdr:colOff>511175</xdr:colOff>
      <xdr:row>36</xdr:row>
      <xdr:rowOff>52954</xdr:rowOff>
    </xdr:to>
    <xdr:cxnSp macro="">
      <xdr:nvCxnSpPr>
        <xdr:cNvPr id="300" name="直線コネクタ 299"/>
        <xdr:cNvCxnSpPr/>
      </xdr:nvCxnSpPr>
      <xdr:spPr>
        <a:xfrm flipV="1">
          <a:off x="7861300" y="6079482"/>
          <a:ext cx="889000" cy="14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93232</xdr:rowOff>
    </xdr:from>
    <xdr:to>
      <xdr:col>12</xdr:col>
      <xdr:colOff>561975</xdr:colOff>
      <xdr:row>36</xdr:row>
      <xdr:rowOff>23382</xdr:rowOff>
    </xdr:to>
    <xdr:sp macro="" textlink="">
      <xdr:nvSpPr>
        <xdr:cNvPr id="301" name="フローチャート : 判断 300"/>
        <xdr:cNvSpPr/>
      </xdr:nvSpPr>
      <xdr:spPr>
        <a:xfrm>
          <a:off x="8699500" y="609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14509</xdr:rowOff>
    </xdr:from>
    <xdr:ext cx="599010" cy="259045"/>
    <xdr:sp macro="" textlink="">
      <xdr:nvSpPr>
        <xdr:cNvPr id="302" name="テキスト ボックス 301"/>
        <xdr:cNvSpPr txBox="1"/>
      </xdr:nvSpPr>
      <xdr:spPr>
        <a:xfrm>
          <a:off x="8450794" y="618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52954</xdr:rowOff>
    </xdr:from>
    <xdr:to>
      <xdr:col>11</xdr:col>
      <xdr:colOff>307975</xdr:colOff>
      <xdr:row>36</xdr:row>
      <xdr:rowOff>66986</xdr:rowOff>
    </xdr:to>
    <xdr:cxnSp macro="">
      <xdr:nvCxnSpPr>
        <xdr:cNvPr id="303" name="直線コネクタ 302"/>
        <xdr:cNvCxnSpPr/>
      </xdr:nvCxnSpPr>
      <xdr:spPr>
        <a:xfrm flipV="1">
          <a:off x="6972300" y="6225154"/>
          <a:ext cx="889000" cy="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129328</xdr:rowOff>
    </xdr:from>
    <xdr:to>
      <xdr:col>11</xdr:col>
      <xdr:colOff>358775</xdr:colOff>
      <xdr:row>36</xdr:row>
      <xdr:rowOff>59478</xdr:rowOff>
    </xdr:to>
    <xdr:sp macro="" textlink="">
      <xdr:nvSpPr>
        <xdr:cNvPr id="304" name="フローチャート : 判断 303"/>
        <xdr:cNvSpPr/>
      </xdr:nvSpPr>
      <xdr:spPr>
        <a:xfrm>
          <a:off x="7810500" y="613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76005</xdr:rowOff>
    </xdr:from>
    <xdr:ext cx="599010" cy="259045"/>
    <xdr:sp macro="" textlink="">
      <xdr:nvSpPr>
        <xdr:cNvPr id="305" name="テキスト ボックス 304"/>
        <xdr:cNvSpPr txBox="1"/>
      </xdr:nvSpPr>
      <xdr:spPr>
        <a:xfrm>
          <a:off x="7561794" y="590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144347</xdr:rowOff>
    </xdr:from>
    <xdr:to>
      <xdr:col>10</xdr:col>
      <xdr:colOff>155575</xdr:colOff>
      <xdr:row>36</xdr:row>
      <xdr:rowOff>74497</xdr:rowOff>
    </xdr:to>
    <xdr:sp macro="" textlink="">
      <xdr:nvSpPr>
        <xdr:cNvPr id="306" name="フローチャート : 判断 305"/>
        <xdr:cNvSpPr/>
      </xdr:nvSpPr>
      <xdr:spPr>
        <a:xfrm>
          <a:off x="6921500" y="61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91024</xdr:rowOff>
    </xdr:from>
    <xdr:ext cx="599010" cy="259045"/>
    <xdr:sp macro="" textlink="">
      <xdr:nvSpPr>
        <xdr:cNvPr id="307" name="テキスト ボックス 306"/>
        <xdr:cNvSpPr txBox="1"/>
      </xdr:nvSpPr>
      <xdr:spPr>
        <a:xfrm>
          <a:off x="6672794" y="592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91179</xdr:rowOff>
    </xdr:from>
    <xdr:to>
      <xdr:col>15</xdr:col>
      <xdr:colOff>231775</xdr:colOff>
      <xdr:row>35</xdr:row>
      <xdr:rowOff>21329</xdr:rowOff>
    </xdr:to>
    <xdr:sp macro="" textlink="">
      <xdr:nvSpPr>
        <xdr:cNvPr id="313" name="円/楕円 312"/>
        <xdr:cNvSpPr/>
      </xdr:nvSpPr>
      <xdr:spPr>
        <a:xfrm>
          <a:off x="10426700" y="59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114056</xdr:rowOff>
    </xdr:from>
    <xdr:ext cx="599010" cy="259045"/>
    <xdr:sp macro="" textlink="">
      <xdr:nvSpPr>
        <xdr:cNvPr id="314" name="補助費等該当値テキスト"/>
        <xdr:cNvSpPr txBox="1"/>
      </xdr:nvSpPr>
      <xdr:spPr>
        <a:xfrm>
          <a:off x="10528300" y="577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199,402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127812</xdr:rowOff>
    </xdr:from>
    <xdr:to>
      <xdr:col>14</xdr:col>
      <xdr:colOff>79375</xdr:colOff>
      <xdr:row>34</xdr:row>
      <xdr:rowOff>57962</xdr:rowOff>
    </xdr:to>
    <xdr:sp macro="" textlink="">
      <xdr:nvSpPr>
        <xdr:cNvPr id="315" name="円/楕円 314"/>
        <xdr:cNvSpPr/>
      </xdr:nvSpPr>
      <xdr:spPr>
        <a:xfrm>
          <a:off x="9588500" y="57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74489</xdr:rowOff>
    </xdr:from>
    <xdr:ext cx="599010" cy="259045"/>
    <xdr:sp macro="" textlink="">
      <xdr:nvSpPr>
        <xdr:cNvPr id="316" name="テキスト ボックス 315"/>
        <xdr:cNvSpPr txBox="1"/>
      </xdr:nvSpPr>
      <xdr:spPr>
        <a:xfrm>
          <a:off x="9339794" y="5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234,787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27932</xdr:rowOff>
    </xdr:from>
    <xdr:to>
      <xdr:col>12</xdr:col>
      <xdr:colOff>561975</xdr:colOff>
      <xdr:row>35</xdr:row>
      <xdr:rowOff>129532</xdr:rowOff>
    </xdr:to>
    <xdr:sp macro="" textlink="">
      <xdr:nvSpPr>
        <xdr:cNvPr id="317" name="円/楕円 316"/>
        <xdr:cNvSpPr/>
      </xdr:nvSpPr>
      <xdr:spPr>
        <a:xfrm>
          <a:off x="8699500" y="60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146059</xdr:rowOff>
    </xdr:from>
    <xdr:ext cx="599010" cy="259045"/>
    <xdr:sp macro="" textlink="">
      <xdr:nvSpPr>
        <xdr:cNvPr id="318" name="テキスト ボックス 317"/>
        <xdr:cNvSpPr txBox="1"/>
      </xdr:nvSpPr>
      <xdr:spPr>
        <a:xfrm>
          <a:off x="8450794" y="580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171,002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2154</xdr:rowOff>
    </xdr:from>
    <xdr:to>
      <xdr:col>11</xdr:col>
      <xdr:colOff>358775</xdr:colOff>
      <xdr:row>36</xdr:row>
      <xdr:rowOff>103754</xdr:rowOff>
    </xdr:to>
    <xdr:sp macro="" textlink="">
      <xdr:nvSpPr>
        <xdr:cNvPr id="319" name="円/楕円 318"/>
        <xdr:cNvSpPr/>
      </xdr:nvSpPr>
      <xdr:spPr>
        <a:xfrm>
          <a:off x="7810500" y="617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94881</xdr:rowOff>
    </xdr:from>
    <xdr:ext cx="599010" cy="259045"/>
    <xdr:sp macro="" textlink="">
      <xdr:nvSpPr>
        <xdr:cNvPr id="320" name="テキスト ボックス 319"/>
        <xdr:cNvSpPr txBox="1"/>
      </xdr:nvSpPr>
      <xdr:spPr>
        <a:xfrm>
          <a:off x="7561794" y="626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132,768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16186</xdr:rowOff>
    </xdr:from>
    <xdr:to>
      <xdr:col>10</xdr:col>
      <xdr:colOff>155575</xdr:colOff>
      <xdr:row>36</xdr:row>
      <xdr:rowOff>117786</xdr:rowOff>
    </xdr:to>
    <xdr:sp macro="" textlink="">
      <xdr:nvSpPr>
        <xdr:cNvPr id="321" name="円/楕円 320"/>
        <xdr:cNvSpPr/>
      </xdr:nvSpPr>
      <xdr:spPr>
        <a:xfrm>
          <a:off x="6921500" y="618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108913</xdr:rowOff>
    </xdr:from>
    <xdr:ext cx="599010" cy="259045"/>
    <xdr:sp macro="" textlink="">
      <xdr:nvSpPr>
        <xdr:cNvPr id="322" name="テキスト ボックス 321"/>
        <xdr:cNvSpPr txBox="1"/>
      </xdr:nvSpPr>
      <xdr:spPr>
        <a:xfrm>
          <a:off x="6672794" y="628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162672</xdr:rowOff>
    </xdr:from>
    <xdr:to>
      <xdr:col>15</xdr:col>
      <xdr:colOff>180975</xdr:colOff>
      <xdr:row>58</xdr:row>
      <xdr:rowOff>40380</xdr:rowOff>
    </xdr:to>
    <xdr:cxnSp macro="">
      <xdr:nvCxnSpPr>
        <xdr:cNvPr id="349" name="直線コネクタ 348"/>
        <xdr:cNvCxnSpPr/>
      </xdr:nvCxnSpPr>
      <xdr:spPr>
        <a:xfrm flipV="1">
          <a:off x="9639300" y="9935322"/>
          <a:ext cx="838200" cy="4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40380</xdr:rowOff>
    </xdr:from>
    <xdr:to>
      <xdr:col>14</xdr:col>
      <xdr:colOff>28575</xdr:colOff>
      <xdr:row>58</xdr:row>
      <xdr:rowOff>107821</xdr:rowOff>
    </xdr:to>
    <xdr:cxnSp macro="">
      <xdr:nvCxnSpPr>
        <xdr:cNvPr id="352" name="直線コネクタ 351"/>
        <xdr:cNvCxnSpPr/>
      </xdr:nvCxnSpPr>
      <xdr:spPr>
        <a:xfrm flipV="1">
          <a:off x="8750300" y="9984480"/>
          <a:ext cx="889000" cy="6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107821</xdr:rowOff>
    </xdr:from>
    <xdr:to>
      <xdr:col>12</xdr:col>
      <xdr:colOff>511175</xdr:colOff>
      <xdr:row>58</xdr:row>
      <xdr:rowOff>109198</xdr:rowOff>
    </xdr:to>
    <xdr:cxnSp macro="">
      <xdr:nvCxnSpPr>
        <xdr:cNvPr id="355" name="直線コネクタ 354"/>
        <xdr:cNvCxnSpPr/>
      </xdr:nvCxnSpPr>
      <xdr:spPr>
        <a:xfrm flipV="1">
          <a:off x="7861300" y="10051921"/>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128425</xdr:rowOff>
    </xdr:from>
    <xdr:to>
      <xdr:col>12</xdr:col>
      <xdr:colOff>561975</xdr:colOff>
      <xdr:row>58</xdr:row>
      <xdr:rowOff>58575</xdr:rowOff>
    </xdr:to>
    <xdr:sp macro="" textlink="">
      <xdr:nvSpPr>
        <xdr:cNvPr id="356" name="フローチャート : 判断 355"/>
        <xdr:cNvSpPr/>
      </xdr:nvSpPr>
      <xdr:spPr>
        <a:xfrm>
          <a:off x="8699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75102</xdr:rowOff>
    </xdr:from>
    <xdr:ext cx="599010" cy="259045"/>
    <xdr:sp macro="" textlink="">
      <xdr:nvSpPr>
        <xdr:cNvPr id="357" name="テキスト ボックス 356"/>
        <xdr:cNvSpPr txBox="1"/>
      </xdr:nvSpPr>
      <xdr:spPr>
        <a:xfrm>
          <a:off x="8450794"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94692</xdr:rowOff>
    </xdr:from>
    <xdr:to>
      <xdr:col>11</xdr:col>
      <xdr:colOff>307975</xdr:colOff>
      <xdr:row>58</xdr:row>
      <xdr:rowOff>109198</xdr:rowOff>
    </xdr:to>
    <xdr:cxnSp macro="">
      <xdr:nvCxnSpPr>
        <xdr:cNvPr id="358" name="直線コネクタ 357"/>
        <xdr:cNvCxnSpPr/>
      </xdr:nvCxnSpPr>
      <xdr:spPr>
        <a:xfrm>
          <a:off x="6972300" y="10038792"/>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151170</xdr:rowOff>
    </xdr:from>
    <xdr:to>
      <xdr:col>11</xdr:col>
      <xdr:colOff>358775</xdr:colOff>
      <xdr:row>58</xdr:row>
      <xdr:rowOff>81320</xdr:rowOff>
    </xdr:to>
    <xdr:sp macro="" textlink="">
      <xdr:nvSpPr>
        <xdr:cNvPr id="359" name="フローチャート : 判断 358"/>
        <xdr:cNvSpPr/>
      </xdr:nvSpPr>
      <xdr:spPr>
        <a:xfrm>
          <a:off x="7810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97847</xdr:rowOff>
    </xdr:from>
    <xdr:ext cx="599010" cy="259045"/>
    <xdr:sp macro="" textlink="">
      <xdr:nvSpPr>
        <xdr:cNvPr id="360" name="テキスト ボックス 359"/>
        <xdr:cNvSpPr txBox="1"/>
      </xdr:nvSpPr>
      <xdr:spPr>
        <a:xfrm>
          <a:off x="7561794"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4310</xdr:rowOff>
    </xdr:from>
    <xdr:to>
      <xdr:col>10</xdr:col>
      <xdr:colOff>155575</xdr:colOff>
      <xdr:row>58</xdr:row>
      <xdr:rowOff>105910</xdr:rowOff>
    </xdr:to>
    <xdr:sp macro="" textlink="">
      <xdr:nvSpPr>
        <xdr:cNvPr id="361" name="フローチャート : 判断 360"/>
        <xdr:cNvSpPr/>
      </xdr:nvSpPr>
      <xdr:spPr>
        <a:xfrm>
          <a:off x="6921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122437</xdr:rowOff>
    </xdr:from>
    <xdr:ext cx="599010" cy="259045"/>
    <xdr:sp macro="" textlink="">
      <xdr:nvSpPr>
        <xdr:cNvPr id="362" name="テキスト ボックス 361"/>
        <xdr:cNvSpPr txBox="1"/>
      </xdr:nvSpPr>
      <xdr:spPr>
        <a:xfrm>
          <a:off x="6672794" y="97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111872</xdr:rowOff>
    </xdr:from>
    <xdr:to>
      <xdr:col>15</xdr:col>
      <xdr:colOff>231775</xdr:colOff>
      <xdr:row>58</xdr:row>
      <xdr:rowOff>42022</xdr:rowOff>
    </xdr:to>
    <xdr:sp macro="" textlink="">
      <xdr:nvSpPr>
        <xdr:cNvPr id="368" name="円/楕円 367"/>
        <xdr:cNvSpPr/>
      </xdr:nvSpPr>
      <xdr:spPr>
        <a:xfrm>
          <a:off x="10426700" y="988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134749</xdr:rowOff>
    </xdr:from>
    <xdr:ext cx="599010" cy="259045"/>
    <xdr:sp macro="" textlink="">
      <xdr:nvSpPr>
        <xdr:cNvPr id="369" name="普通建設事業費該当値テキスト"/>
        <xdr:cNvSpPr txBox="1"/>
      </xdr:nvSpPr>
      <xdr:spPr>
        <a:xfrm>
          <a:off x="10528300" y="973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324,755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161030</xdr:rowOff>
    </xdr:from>
    <xdr:to>
      <xdr:col>14</xdr:col>
      <xdr:colOff>79375</xdr:colOff>
      <xdr:row>58</xdr:row>
      <xdr:rowOff>91180</xdr:rowOff>
    </xdr:to>
    <xdr:sp macro="" textlink="">
      <xdr:nvSpPr>
        <xdr:cNvPr id="370" name="円/楕円 369"/>
        <xdr:cNvSpPr/>
      </xdr:nvSpPr>
      <xdr:spPr>
        <a:xfrm>
          <a:off x="9588500" y="99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82307</xdr:rowOff>
    </xdr:from>
    <xdr:ext cx="599010" cy="259045"/>
    <xdr:sp macro="" textlink="">
      <xdr:nvSpPr>
        <xdr:cNvPr id="371" name="テキスト ボックス 370"/>
        <xdr:cNvSpPr txBox="1"/>
      </xdr:nvSpPr>
      <xdr:spPr>
        <a:xfrm>
          <a:off x="9339794" y="1002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57021</xdr:rowOff>
    </xdr:from>
    <xdr:to>
      <xdr:col>12</xdr:col>
      <xdr:colOff>561975</xdr:colOff>
      <xdr:row>58</xdr:row>
      <xdr:rowOff>158621</xdr:rowOff>
    </xdr:to>
    <xdr:sp macro="" textlink="">
      <xdr:nvSpPr>
        <xdr:cNvPr id="372" name="円/楕円 371"/>
        <xdr:cNvSpPr/>
      </xdr:nvSpPr>
      <xdr:spPr>
        <a:xfrm>
          <a:off x="8699500" y="1000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149748</xdr:rowOff>
    </xdr:from>
    <xdr:ext cx="534377" cy="259045"/>
    <xdr:sp macro="" textlink="">
      <xdr:nvSpPr>
        <xdr:cNvPr id="373" name="テキスト ボックス 372"/>
        <xdr:cNvSpPr txBox="1"/>
      </xdr:nvSpPr>
      <xdr:spPr>
        <a:xfrm>
          <a:off x="8483111" y="1009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69,728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58398</xdr:rowOff>
    </xdr:from>
    <xdr:to>
      <xdr:col>11</xdr:col>
      <xdr:colOff>358775</xdr:colOff>
      <xdr:row>58</xdr:row>
      <xdr:rowOff>159998</xdr:rowOff>
    </xdr:to>
    <xdr:sp macro="" textlink="">
      <xdr:nvSpPr>
        <xdr:cNvPr id="374" name="円/楕円 373"/>
        <xdr:cNvSpPr/>
      </xdr:nvSpPr>
      <xdr:spPr>
        <a:xfrm>
          <a:off x="7810500" y="1000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151125</xdr:rowOff>
    </xdr:from>
    <xdr:ext cx="534377" cy="259045"/>
    <xdr:sp macro="" textlink="">
      <xdr:nvSpPr>
        <xdr:cNvPr id="375" name="テキスト ボックス 374"/>
        <xdr:cNvSpPr txBox="1"/>
      </xdr:nvSpPr>
      <xdr:spPr>
        <a:xfrm>
          <a:off x="7594111" y="100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43892</xdr:rowOff>
    </xdr:from>
    <xdr:to>
      <xdr:col>10</xdr:col>
      <xdr:colOff>155575</xdr:colOff>
      <xdr:row>58</xdr:row>
      <xdr:rowOff>145492</xdr:rowOff>
    </xdr:to>
    <xdr:sp macro="" textlink="">
      <xdr:nvSpPr>
        <xdr:cNvPr id="376" name="円/楕円 375"/>
        <xdr:cNvSpPr/>
      </xdr:nvSpPr>
      <xdr:spPr>
        <a:xfrm>
          <a:off x="6921500" y="99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136619</xdr:rowOff>
    </xdr:from>
    <xdr:ext cx="534377" cy="259045"/>
    <xdr:sp macro="" textlink="">
      <xdr:nvSpPr>
        <xdr:cNvPr id="377" name="テキスト ボックス 376"/>
        <xdr:cNvSpPr txBox="1"/>
      </xdr:nvSpPr>
      <xdr:spPr>
        <a:xfrm>
          <a:off x="6705111" y="100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91642</xdr:rowOff>
    </xdr:from>
    <xdr:to>
      <xdr:col>15</xdr:col>
      <xdr:colOff>180975</xdr:colOff>
      <xdr:row>77</xdr:row>
      <xdr:rowOff>157536</xdr:rowOff>
    </xdr:to>
    <xdr:cxnSp macro="">
      <xdr:nvCxnSpPr>
        <xdr:cNvPr id="406" name="直線コネクタ 405"/>
        <xdr:cNvCxnSpPr/>
      </xdr:nvCxnSpPr>
      <xdr:spPr>
        <a:xfrm flipV="1">
          <a:off x="9639300" y="13293292"/>
          <a:ext cx="838200" cy="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7"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157536</xdr:rowOff>
    </xdr:from>
    <xdr:to>
      <xdr:col>14</xdr:col>
      <xdr:colOff>28575</xdr:colOff>
      <xdr:row>79</xdr:row>
      <xdr:rowOff>8455</xdr:rowOff>
    </xdr:to>
    <xdr:cxnSp macro="">
      <xdr:nvCxnSpPr>
        <xdr:cNvPr id="409" name="直線コネクタ 408"/>
        <xdr:cNvCxnSpPr/>
      </xdr:nvCxnSpPr>
      <xdr:spPr>
        <a:xfrm flipV="1">
          <a:off x="8750300" y="13359186"/>
          <a:ext cx="889000" cy="19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60313</xdr:rowOff>
    </xdr:from>
    <xdr:ext cx="599010" cy="259045"/>
    <xdr:sp macro="" textlink="">
      <xdr:nvSpPr>
        <xdr:cNvPr id="411" name="テキスト ボックス 410"/>
        <xdr:cNvSpPr txBox="1"/>
      </xdr:nvSpPr>
      <xdr:spPr>
        <a:xfrm>
          <a:off x="9339794" y="134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93573</xdr:rowOff>
    </xdr:from>
    <xdr:to>
      <xdr:col>12</xdr:col>
      <xdr:colOff>561975</xdr:colOff>
      <xdr:row>78</xdr:row>
      <xdr:rowOff>23723</xdr:rowOff>
    </xdr:to>
    <xdr:sp macro="" textlink="">
      <xdr:nvSpPr>
        <xdr:cNvPr id="412" name="フローチャート : 判断 411"/>
        <xdr:cNvSpPr/>
      </xdr:nvSpPr>
      <xdr:spPr>
        <a:xfrm>
          <a:off x="8699500" y="1329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40250</xdr:rowOff>
    </xdr:from>
    <xdr:ext cx="599010" cy="259045"/>
    <xdr:sp macro="" textlink="">
      <xdr:nvSpPr>
        <xdr:cNvPr id="413" name="テキスト ボックス 412"/>
        <xdr:cNvSpPr txBox="1"/>
      </xdr:nvSpPr>
      <xdr:spPr>
        <a:xfrm>
          <a:off x="8450794" y="130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40842</xdr:rowOff>
    </xdr:from>
    <xdr:to>
      <xdr:col>15</xdr:col>
      <xdr:colOff>231775</xdr:colOff>
      <xdr:row>77</xdr:row>
      <xdr:rowOff>142442</xdr:rowOff>
    </xdr:to>
    <xdr:sp macro="" textlink="">
      <xdr:nvSpPr>
        <xdr:cNvPr id="419" name="円/楕円 418"/>
        <xdr:cNvSpPr/>
      </xdr:nvSpPr>
      <xdr:spPr>
        <a:xfrm>
          <a:off x="10426700" y="132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63719</xdr:rowOff>
    </xdr:from>
    <xdr:ext cx="599010" cy="259045"/>
    <xdr:sp macro="" textlink="">
      <xdr:nvSpPr>
        <xdr:cNvPr id="420" name="普通建設事業費 （ うち新規整備　）該当値テキスト"/>
        <xdr:cNvSpPr txBox="1"/>
      </xdr:nvSpPr>
      <xdr:spPr>
        <a:xfrm>
          <a:off x="10528300" y="1309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155,227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106736</xdr:rowOff>
    </xdr:from>
    <xdr:to>
      <xdr:col>14</xdr:col>
      <xdr:colOff>79375</xdr:colOff>
      <xdr:row>78</xdr:row>
      <xdr:rowOff>36886</xdr:rowOff>
    </xdr:to>
    <xdr:sp macro="" textlink="">
      <xdr:nvSpPr>
        <xdr:cNvPr id="421" name="円/楕円 420"/>
        <xdr:cNvSpPr/>
      </xdr:nvSpPr>
      <xdr:spPr>
        <a:xfrm>
          <a:off x="9588500" y="133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53413</xdr:rowOff>
    </xdr:from>
    <xdr:ext cx="599010" cy="259045"/>
    <xdr:sp macro="" textlink="">
      <xdr:nvSpPr>
        <xdr:cNvPr id="422" name="テキスト ボックス 421"/>
        <xdr:cNvSpPr txBox="1"/>
      </xdr:nvSpPr>
      <xdr:spPr>
        <a:xfrm>
          <a:off x="9339794" y="1308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120,637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129105</xdr:rowOff>
    </xdr:from>
    <xdr:to>
      <xdr:col>12</xdr:col>
      <xdr:colOff>561975</xdr:colOff>
      <xdr:row>79</xdr:row>
      <xdr:rowOff>59255</xdr:rowOff>
    </xdr:to>
    <xdr:sp macro="" textlink="">
      <xdr:nvSpPr>
        <xdr:cNvPr id="423" name="円/楕円 422"/>
        <xdr:cNvSpPr/>
      </xdr:nvSpPr>
      <xdr:spPr>
        <a:xfrm>
          <a:off x="8699500" y="135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50382</xdr:rowOff>
    </xdr:from>
    <xdr:ext cx="534377" cy="259045"/>
    <xdr:sp macro="" textlink="">
      <xdr:nvSpPr>
        <xdr:cNvPr id="424" name="テキスト ボックス 423"/>
        <xdr:cNvSpPr txBox="1"/>
      </xdr:nvSpPr>
      <xdr:spPr>
        <a:xfrm>
          <a:off x="8483111" y="1359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48585</xdr:rowOff>
    </xdr:from>
    <xdr:to>
      <xdr:col>15</xdr:col>
      <xdr:colOff>180975</xdr:colOff>
      <xdr:row>98</xdr:row>
      <xdr:rowOff>88998</xdr:rowOff>
    </xdr:to>
    <xdr:cxnSp macro="">
      <xdr:nvCxnSpPr>
        <xdr:cNvPr id="451" name="直線コネクタ 450"/>
        <xdr:cNvCxnSpPr/>
      </xdr:nvCxnSpPr>
      <xdr:spPr>
        <a:xfrm flipV="1">
          <a:off x="9639300" y="16850685"/>
          <a:ext cx="838200" cy="4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88998</xdr:rowOff>
    </xdr:from>
    <xdr:to>
      <xdr:col>14</xdr:col>
      <xdr:colOff>28575</xdr:colOff>
      <xdr:row>98</xdr:row>
      <xdr:rowOff>109010</xdr:rowOff>
    </xdr:to>
    <xdr:cxnSp macro="">
      <xdr:nvCxnSpPr>
        <xdr:cNvPr id="454" name="直線コネクタ 453"/>
        <xdr:cNvCxnSpPr/>
      </xdr:nvCxnSpPr>
      <xdr:spPr>
        <a:xfrm flipV="1">
          <a:off x="8750300" y="16891098"/>
          <a:ext cx="889000" cy="2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139356</xdr:rowOff>
    </xdr:from>
    <xdr:to>
      <xdr:col>12</xdr:col>
      <xdr:colOff>561975</xdr:colOff>
      <xdr:row>98</xdr:row>
      <xdr:rowOff>69506</xdr:rowOff>
    </xdr:to>
    <xdr:sp macro="" textlink="">
      <xdr:nvSpPr>
        <xdr:cNvPr id="457" name="フローチャート : 判断 456"/>
        <xdr:cNvSpPr/>
      </xdr:nvSpPr>
      <xdr:spPr>
        <a:xfrm>
          <a:off x="8699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86033</xdr:rowOff>
    </xdr:from>
    <xdr:ext cx="599010" cy="259045"/>
    <xdr:sp macro="" textlink="">
      <xdr:nvSpPr>
        <xdr:cNvPr id="458" name="テキスト ボックス 457"/>
        <xdr:cNvSpPr txBox="1"/>
      </xdr:nvSpPr>
      <xdr:spPr>
        <a:xfrm>
          <a:off x="8450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169235</xdr:rowOff>
    </xdr:from>
    <xdr:to>
      <xdr:col>15</xdr:col>
      <xdr:colOff>231775</xdr:colOff>
      <xdr:row>98</xdr:row>
      <xdr:rowOff>99385</xdr:rowOff>
    </xdr:to>
    <xdr:sp macro="" textlink="">
      <xdr:nvSpPr>
        <xdr:cNvPr id="464" name="円/楕円 463"/>
        <xdr:cNvSpPr/>
      </xdr:nvSpPr>
      <xdr:spPr>
        <a:xfrm>
          <a:off x="10426700" y="167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104585</xdr:rowOff>
    </xdr:from>
    <xdr:ext cx="534377" cy="259045"/>
    <xdr:sp macro="" textlink="">
      <xdr:nvSpPr>
        <xdr:cNvPr id="465" name="普通建設事業費 （ うち更新整備　）該当値テキスト"/>
        <xdr:cNvSpPr txBox="1"/>
      </xdr:nvSpPr>
      <xdr:spPr>
        <a:xfrm>
          <a:off x="10528300" y="167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38198</xdr:rowOff>
    </xdr:from>
    <xdr:to>
      <xdr:col>14</xdr:col>
      <xdr:colOff>79375</xdr:colOff>
      <xdr:row>98</xdr:row>
      <xdr:rowOff>139798</xdr:rowOff>
    </xdr:to>
    <xdr:sp macro="" textlink="">
      <xdr:nvSpPr>
        <xdr:cNvPr id="466" name="円/楕円 465"/>
        <xdr:cNvSpPr/>
      </xdr:nvSpPr>
      <xdr:spPr>
        <a:xfrm>
          <a:off x="9588500" y="168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130925</xdr:rowOff>
    </xdr:from>
    <xdr:ext cx="534377" cy="259045"/>
    <xdr:sp macro="" textlink="">
      <xdr:nvSpPr>
        <xdr:cNvPr id="467" name="テキスト ボックス 466"/>
        <xdr:cNvSpPr txBox="1"/>
      </xdr:nvSpPr>
      <xdr:spPr>
        <a:xfrm>
          <a:off x="9372111" y="1693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58210</xdr:rowOff>
    </xdr:from>
    <xdr:to>
      <xdr:col>12</xdr:col>
      <xdr:colOff>561975</xdr:colOff>
      <xdr:row>98</xdr:row>
      <xdr:rowOff>159810</xdr:rowOff>
    </xdr:to>
    <xdr:sp macro="" textlink="">
      <xdr:nvSpPr>
        <xdr:cNvPr id="468" name="円/楕円 467"/>
        <xdr:cNvSpPr/>
      </xdr:nvSpPr>
      <xdr:spPr>
        <a:xfrm>
          <a:off x="8699500" y="1686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150937</xdr:rowOff>
    </xdr:from>
    <xdr:ext cx="534377" cy="259045"/>
    <xdr:sp macro="" textlink="">
      <xdr:nvSpPr>
        <xdr:cNvPr id="469" name="テキスト ボックス 468"/>
        <xdr:cNvSpPr txBox="1"/>
      </xdr:nvSpPr>
      <xdr:spPr>
        <a:xfrm>
          <a:off x="8483111" y="1695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33033</xdr:rowOff>
    </xdr:from>
    <xdr:to>
      <xdr:col>23</xdr:col>
      <xdr:colOff>517525</xdr:colOff>
      <xdr:row>39</xdr:row>
      <xdr:rowOff>41173</xdr:rowOff>
    </xdr:to>
    <xdr:cxnSp macro="">
      <xdr:nvCxnSpPr>
        <xdr:cNvPr id="498" name="直線コネクタ 497"/>
        <xdr:cNvCxnSpPr/>
      </xdr:nvCxnSpPr>
      <xdr:spPr>
        <a:xfrm>
          <a:off x="15481300" y="5690883"/>
          <a:ext cx="838200" cy="103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33033</xdr:rowOff>
    </xdr:from>
    <xdr:to>
      <xdr:col>22</xdr:col>
      <xdr:colOff>365125</xdr:colOff>
      <xdr:row>34</xdr:row>
      <xdr:rowOff>104610</xdr:rowOff>
    </xdr:to>
    <xdr:cxnSp macro="">
      <xdr:nvCxnSpPr>
        <xdr:cNvPr id="501" name="直線コネクタ 500"/>
        <xdr:cNvCxnSpPr/>
      </xdr:nvCxnSpPr>
      <xdr:spPr>
        <a:xfrm flipV="1">
          <a:off x="14592300" y="5690883"/>
          <a:ext cx="889000" cy="2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104233</xdr:rowOff>
    </xdr:from>
    <xdr:ext cx="534377" cy="259045"/>
    <xdr:sp macro="" textlink="">
      <xdr:nvSpPr>
        <xdr:cNvPr id="503" name="テキスト ボックス 502"/>
        <xdr:cNvSpPr txBox="1"/>
      </xdr:nvSpPr>
      <xdr:spPr>
        <a:xfrm>
          <a:off x="15214111" y="661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104610</xdr:rowOff>
    </xdr:from>
    <xdr:to>
      <xdr:col>21</xdr:col>
      <xdr:colOff>161925</xdr:colOff>
      <xdr:row>35</xdr:row>
      <xdr:rowOff>127660</xdr:rowOff>
    </xdr:to>
    <xdr:cxnSp macro="">
      <xdr:nvCxnSpPr>
        <xdr:cNvPr id="504" name="直線コネクタ 503"/>
        <xdr:cNvCxnSpPr/>
      </xdr:nvCxnSpPr>
      <xdr:spPr>
        <a:xfrm flipV="1">
          <a:off x="13703300" y="5933910"/>
          <a:ext cx="889000" cy="19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155740</xdr:rowOff>
    </xdr:from>
    <xdr:to>
      <xdr:col>21</xdr:col>
      <xdr:colOff>212725</xdr:colOff>
      <xdr:row>38</xdr:row>
      <xdr:rowOff>85890</xdr:rowOff>
    </xdr:to>
    <xdr:sp macro="" textlink="">
      <xdr:nvSpPr>
        <xdr:cNvPr id="505" name="フローチャート : 判断 504"/>
        <xdr:cNvSpPr/>
      </xdr:nvSpPr>
      <xdr:spPr>
        <a:xfrm>
          <a:off x="14541500" y="64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77017</xdr:rowOff>
    </xdr:from>
    <xdr:ext cx="534377" cy="259045"/>
    <xdr:sp macro="" textlink="">
      <xdr:nvSpPr>
        <xdr:cNvPr id="506" name="テキスト ボックス 505"/>
        <xdr:cNvSpPr txBox="1"/>
      </xdr:nvSpPr>
      <xdr:spPr>
        <a:xfrm>
          <a:off x="14325111" y="659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54966</xdr:rowOff>
    </xdr:from>
    <xdr:to>
      <xdr:col>19</xdr:col>
      <xdr:colOff>644525</xdr:colOff>
      <xdr:row>35</xdr:row>
      <xdr:rowOff>127660</xdr:rowOff>
    </xdr:to>
    <xdr:cxnSp macro="">
      <xdr:nvCxnSpPr>
        <xdr:cNvPr id="507" name="直線コネクタ 506"/>
        <xdr:cNvCxnSpPr/>
      </xdr:nvCxnSpPr>
      <xdr:spPr>
        <a:xfrm>
          <a:off x="12814300" y="5884266"/>
          <a:ext cx="889000" cy="24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137363</xdr:rowOff>
    </xdr:from>
    <xdr:to>
      <xdr:col>20</xdr:col>
      <xdr:colOff>9525</xdr:colOff>
      <xdr:row>38</xdr:row>
      <xdr:rowOff>67514</xdr:rowOff>
    </xdr:to>
    <xdr:sp macro="" textlink="">
      <xdr:nvSpPr>
        <xdr:cNvPr id="508" name="フローチャート : 判断 507"/>
        <xdr:cNvSpPr/>
      </xdr:nvSpPr>
      <xdr:spPr>
        <a:xfrm>
          <a:off x="13652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58640</xdr:rowOff>
    </xdr:from>
    <xdr:ext cx="534377" cy="259045"/>
    <xdr:sp macro="" textlink="">
      <xdr:nvSpPr>
        <xdr:cNvPr id="509" name="テキスト ボックス 508"/>
        <xdr:cNvSpPr txBox="1"/>
      </xdr:nvSpPr>
      <xdr:spPr>
        <a:xfrm>
          <a:off x="13436111" y="657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10" name="フローチャート : 判断 509"/>
        <xdr:cNvSpPr/>
      </xdr:nvSpPr>
      <xdr:spPr>
        <a:xfrm>
          <a:off x="1276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111332</xdr:rowOff>
    </xdr:from>
    <xdr:ext cx="534377" cy="259045"/>
    <xdr:sp macro="" textlink="">
      <xdr:nvSpPr>
        <xdr:cNvPr id="511" name="テキスト ボックス 510"/>
        <xdr:cNvSpPr txBox="1"/>
      </xdr:nvSpPr>
      <xdr:spPr>
        <a:xfrm>
          <a:off x="12547111" y="645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161823</xdr:rowOff>
    </xdr:from>
    <xdr:to>
      <xdr:col>23</xdr:col>
      <xdr:colOff>568325</xdr:colOff>
      <xdr:row>39</xdr:row>
      <xdr:rowOff>91973</xdr:rowOff>
    </xdr:to>
    <xdr:sp macro="" textlink="">
      <xdr:nvSpPr>
        <xdr:cNvPr id="517" name="円/楕円 516"/>
        <xdr:cNvSpPr/>
      </xdr:nvSpPr>
      <xdr:spPr>
        <a:xfrm>
          <a:off x="162687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76750</xdr:rowOff>
    </xdr:from>
    <xdr:ext cx="378565" cy="259045"/>
    <xdr:sp macro="" textlink="">
      <xdr:nvSpPr>
        <xdr:cNvPr id="518" name="災害復旧事業費該当値テキスト"/>
        <xdr:cNvSpPr txBox="1"/>
      </xdr:nvSpPr>
      <xdr:spPr>
        <a:xfrm>
          <a:off x="16370300" y="6591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153683</xdr:rowOff>
    </xdr:from>
    <xdr:to>
      <xdr:col>22</xdr:col>
      <xdr:colOff>415925</xdr:colOff>
      <xdr:row>33</xdr:row>
      <xdr:rowOff>83833</xdr:rowOff>
    </xdr:to>
    <xdr:sp macro="" textlink="">
      <xdr:nvSpPr>
        <xdr:cNvPr id="519" name="円/楕円 518"/>
        <xdr:cNvSpPr/>
      </xdr:nvSpPr>
      <xdr:spPr>
        <a:xfrm>
          <a:off x="15430500" y="564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100360</xdr:rowOff>
    </xdr:from>
    <xdr:ext cx="534377" cy="259045"/>
    <xdr:sp macro="" textlink="">
      <xdr:nvSpPr>
        <xdr:cNvPr id="520" name="テキスト ボックス 519"/>
        <xdr:cNvSpPr txBox="1"/>
      </xdr:nvSpPr>
      <xdr:spPr>
        <a:xfrm>
          <a:off x="15214111" y="54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81,899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53810</xdr:rowOff>
    </xdr:from>
    <xdr:to>
      <xdr:col>21</xdr:col>
      <xdr:colOff>212725</xdr:colOff>
      <xdr:row>34</xdr:row>
      <xdr:rowOff>155410</xdr:rowOff>
    </xdr:to>
    <xdr:sp macro="" textlink="">
      <xdr:nvSpPr>
        <xdr:cNvPr id="521" name="円/楕円 520"/>
        <xdr:cNvSpPr/>
      </xdr:nvSpPr>
      <xdr:spPr>
        <a:xfrm>
          <a:off x="14541500" y="58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487</xdr:rowOff>
    </xdr:from>
    <xdr:ext cx="534377" cy="259045"/>
    <xdr:sp macro="" textlink="">
      <xdr:nvSpPr>
        <xdr:cNvPr id="522" name="テキスト ボックス 521"/>
        <xdr:cNvSpPr txBox="1"/>
      </xdr:nvSpPr>
      <xdr:spPr>
        <a:xfrm>
          <a:off x="14325111" y="565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76860</xdr:rowOff>
    </xdr:from>
    <xdr:to>
      <xdr:col>20</xdr:col>
      <xdr:colOff>9525</xdr:colOff>
      <xdr:row>36</xdr:row>
      <xdr:rowOff>7010</xdr:rowOff>
    </xdr:to>
    <xdr:sp macro="" textlink="">
      <xdr:nvSpPr>
        <xdr:cNvPr id="523" name="円/楕円 522"/>
        <xdr:cNvSpPr/>
      </xdr:nvSpPr>
      <xdr:spPr>
        <a:xfrm>
          <a:off x="13652500" y="60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23537</xdr:rowOff>
    </xdr:from>
    <xdr:ext cx="534377" cy="259045"/>
    <xdr:sp macro="" textlink="">
      <xdr:nvSpPr>
        <xdr:cNvPr id="524" name="テキスト ボックス 523"/>
        <xdr:cNvSpPr txBox="1"/>
      </xdr:nvSpPr>
      <xdr:spPr>
        <a:xfrm>
          <a:off x="13436111" y="58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4166</xdr:rowOff>
    </xdr:from>
    <xdr:to>
      <xdr:col>18</xdr:col>
      <xdr:colOff>492125</xdr:colOff>
      <xdr:row>34</xdr:row>
      <xdr:rowOff>105766</xdr:rowOff>
    </xdr:to>
    <xdr:sp macro="" textlink="">
      <xdr:nvSpPr>
        <xdr:cNvPr id="525" name="円/楕円 524"/>
        <xdr:cNvSpPr/>
      </xdr:nvSpPr>
      <xdr:spPr>
        <a:xfrm>
          <a:off x="12763500" y="58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122293</xdr:rowOff>
    </xdr:from>
    <xdr:ext cx="534377" cy="259045"/>
    <xdr:sp macro="" textlink="">
      <xdr:nvSpPr>
        <xdr:cNvPr id="526" name="テキスト ボックス 525"/>
        <xdr:cNvSpPr txBox="1"/>
      </xdr:nvSpPr>
      <xdr:spPr>
        <a:xfrm>
          <a:off x="12547111" y="560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0" name="テキスト ボックス 53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2" name="テキスト ボックス 54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4" name="テキスト ボックス 54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6" name="テキスト ボックス 545"/>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8" name="テキスト ボックス 54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9" name="フローチャート : 判断 55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2" name="フローチャート : 判断 56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5" name="フローチャート : 判断 56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6" name="テキスト ボックス 56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7" name="フローチャート : 判断 566"/>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8" name="テキスト ボックス 567"/>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7" name="テキスト ボックス 57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9" name="テキスト ボックス 57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1" name="テキスト ボックス 58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29214</xdr:rowOff>
    </xdr:from>
    <xdr:to>
      <xdr:col>23</xdr:col>
      <xdr:colOff>517525</xdr:colOff>
      <xdr:row>77</xdr:row>
      <xdr:rowOff>29820</xdr:rowOff>
    </xdr:to>
    <xdr:cxnSp macro="">
      <xdr:nvCxnSpPr>
        <xdr:cNvPr id="612" name="直線コネクタ 611"/>
        <xdr:cNvCxnSpPr/>
      </xdr:nvCxnSpPr>
      <xdr:spPr>
        <a:xfrm flipV="1">
          <a:off x="15481300" y="13230864"/>
          <a:ext cx="8382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124868</xdr:rowOff>
    </xdr:from>
    <xdr:ext cx="599010" cy="259045"/>
    <xdr:sp macro="" textlink="">
      <xdr:nvSpPr>
        <xdr:cNvPr id="613" name="公債費平均値テキスト"/>
        <xdr:cNvSpPr txBox="1"/>
      </xdr:nvSpPr>
      <xdr:spPr>
        <a:xfrm>
          <a:off x="16370300" y="12983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149434</xdr:rowOff>
    </xdr:from>
    <xdr:to>
      <xdr:col>22</xdr:col>
      <xdr:colOff>365125</xdr:colOff>
      <xdr:row>77</xdr:row>
      <xdr:rowOff>29820</xdr:rowOff>
    </xdr:to>
    <xdr:cxnSp macro="">
      <xdr:nvCxnSpPr>
        <xdr:cNvPr id="615" name="直線コネクタ 614"/>
        <xdr:cNvCxnSpPr/>
      </xdr:nvCxnSpPr>
      <xdr:spPr>
        <a:xfrm>
          <a:off x="14592300" y="13179634"/>
          <a:ext cx="889000" cy="5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6" name="フローチャート : 判断 615"/>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17" name="テキスト ボックス 616"/>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149434</xdr:rowOff>
    </xdr:from>
    <xdr:to>
      <xdr:col>21</xdr:col>
      <xdr:colOff>161925</xdr:colOff>
      <xdr:row>77</xdr:row>
      <xdr:rowOff>19372</xdr:rowOff>
    </xdr:to>
    <xdr:cxnSp macro="">
      <xdr:nvCxnSpPr>
        <xdr:cNvPr id="618" name="直線コネクタ 617"/>
        <xdr:cNvCxnSpPr/>
      </xdr:nvCxnSpPr>
      <xdr:spPr>
        <a:xfrm flipV="1">
          <a:off x="13703300" y="13179634"/>
          <a:ext cx="889000" cy="4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149490</xdr:rowOff>
    </xdr:from>
    <xdr:to>
      <xdr:col>21</xdr:col>
      <xdr:colOff>212725</xdr:colOff>
      <xdr:row>76</xdr:row>
      <xdr:rowOff>79640</xdr:rowOff>
    </xdr:to>
    <xdr:sp macro="" textlink="">
      <xdr:nvSpPr>
        <xdr:cNvPr id="619" name="フローチャート : 判断 618"/>
        <xdr:cNvSpPr/>
      </xdr:nvSpPr>
      <xdr:spPr>
        <a:xfrm>
          <a:off x="14541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96167</xdr:rowOff>
    </xdr:from>
    <xdr:ext cx="599010" cy="259045"/>
    <xdr:sp macro="" textlink="">
      <xdr:nvSpPr>
        <xdr:cNvPr id="620" name="テキスト ボックス 619"/>
        <xdr:cNvSpPr txBox="1"/>
      </xdr:nvSpPr>
      <xdr:spPr>
        <a:xfrm>
          <a:off x="14292794"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5607</xdr:rowOff>
    </xdr:from>
    <xdr:to>
      <xdr:col>19</xdr:col>
      <xdr:colOff>644525</xdr:colOff>
      <xdr:row>77</xdr:row>
      <xdr:rowOff>19372</xdr:rowOff>
    </xdr:to>
    <xdr:cxnSp macro="">
      <xdr:nvCxnSpPr>
        <xdr:cNvPr id="621" name="直線コネクタ 620"/>
        <xdr:cNvCxnSpPr/>
      </xdr:nvCxnSpPr>
      <xdr:spPr>
        <a:xfrm>
          <a:off x="12814300" y="13207257"/>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144297</xdr:rowOff>
    </xdr:from>
    <xdr:to>
      <xdr:col>20</xdr:col>
      <xdr:colOff>9525</xdr:colOff>
      <xdr:row>76</xdr:row>
      <xdr:rowOff>74448</xdr:rowOff>
    </xdr:to>
    <xdr:sp macro="" textlink="">
      <xdr:nvSpPr>
        <xdr:cNvPr id="622" name="フローチャート : 判断 621"/>
        <xdr:cNvSpPr/>
      </xdr:nvSpPr>
      <xdr:spPr>
        <a:xfrm>
          <a:off x="13652500" y="130030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90974</xdr:rowOff>
    </xdr:from>
    <xdr:ext cx="599010" cy="259045"/>
    <xdr:sp macro="" textlink="">
      <xdr:nvSpPr>
        <xdr:cNvPr id="623" name="テキスト ボックス 622"/>
        <xdr:cNvSpPr txBox="1"/>
      </xdr:nvSpPr>
      <xdr:spPr>
        <a:xfrm>
          <a:off x="13403794" y="127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117601</xdr:rowOff>
    </xdr:from>
    <xdr:to>
      <xdr:col>18</xdr:col>
      <xdr:colOff>492125</xdr:colOff>
      <xdr:row>76</xdr:row>
      <xdr:rowOff>47751</xdr:rowOff>
    </xdr:to>
    <xdr:sp macro="" textlink="">
      <xdr:nvSpPr>
        <xdr:cNvPr id="624" name="フローチャート : 判断 623"/>
        <xdr:cNvSpPr/>
      </xdr:nvSpPr>
      <xdr:spPr>
        <a:xfrm>
          <a:off x="12763500" y="129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64278</xdr:rowOff>
    </xdr:from>
    <xdr:ext cx="599010" cy="259045"/>
    <xdr:sp macro="" textlink="">
      <xdr:nvSpPr>
        <xdr:cNvPr id="625" name="テキスト ボックス 624"/>
        <xdr:cNvSpPr txBox="1"/>
      </xdr:nvSpPr>
      <xdr:spPr>
        <a:xfrm>
          <a:off x="12514794" y="1275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149864</xdr:rowOff>
    </xdr:from>
    <xdr:to>
      <xdr:col>23</xdr:col>
      <xdr:colOff>568325</xdr:colOff>
      <xdr:row>77</xdr:row>
      <xdr:rowOff>80014</xdr:rowOff>
    </xdr:to>
    <xdr:sp macro="" textlink="">
      <xdr:nvSpPr>
        <xdr:cNvPr id="631" name="円/楕円 630"/>
        <xdr:cNvSpPr/>
      </xdr:nvSpPr>
      <xdr:spPr>
        <a:xfrm>
          <a:off x="16268700" y="131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128291</xdr:rowOff>
    </xdr:from>
    <xdr:ext cx="534377" cy="259045"/>
    <xdr:sp macro="" textlink="">
      <xdr:nvSpPr>
        <xdr:cNvPr id="632" name="公債費該当値テキスト"/>
        <xdr:cNvSpPr txBox="1"/>
      </xdr:nvSpPr>
      <xdr:spPr>
        <a:xfrm>
          <a:off x="16370300" y="131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93,999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150470</xdr:rowOff>
    </xdr:from>
    <xdr:to>
      <xdr:col>22</xdr:col>
      <xdr:colOff>415925</xdr:colOff>
      <xdr:row>77</xdr:row>
      <xdr:rowOff>80620</xdr:rowOff>
    </xdr:to>
    <xdr:sp macro="" textlink="">
      <xdr:nvSpPr>
        <xdr:cNvPr id="633" name="円/楕円 632"/>
        <xdr:cNvSpPr/>
      </xdr:nvSpPr>
      <xdr:spPr>
        <a:xfrm>
          <a:off x="15430500" y="131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71747</xdr:rowOff>
    </xdr:from>
    <xdr:ext cx="534377" cy="259045"/>
    <xdr:sp macro="" textlink="">
      <xdr:nvSpPr>
        <xdr:cNvPr id="634" name="テキスト ボックス 633"/>
        <xdr:cNvSpPr txBox="1"/>
      </xdr:nvSpPr>
      <xdr:spPr>
        <a:xfrm>
          <a:off x="15214111" y="132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93,840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98634</xdr:rowOff>
    </xdr:from>
    <xdr:to>
      <xdr:col>21</xdr:col>
      <xdr:colOff>212725</xdr:colOff>
      <xdr:row>77</xdr:row>
      <xdr:rowOff>28784</xdr:rowOff>
    </xdr:to>
    <xdr:sp macro="" textlink="">
      <xdr:nvSpPr>
        <xdr:cNvPr id="635" name="円/楕円 634"/>
        <xdr:cNvSpPr/>
      </xdr:nvSpPr>
      <xdr:spPr>
        <a:xfrm>
          <a:off x="14541500" y="131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19911</xdr:rowOff>
    </xdr:from>
    <xdr:ext cx="599010" cy="259045"/>
    <xdr:sp macro="" textlink="">
      <xdr:nvSpPr>
        <xdr:cNvPr id="636" name="テキスト ボックス 635"/>
        <xdr:cNvSpPr txBox="1"/>
      </xdr:nvSpPr>
      <xdr:spPr>
        <a:xfrm>
          <a:off x="14292794" y="1322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107,445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140022</xdr:rowOff>
    </xdr:from>
    <xdr:to>
      <xdr:col>20</xdr:col>
      <xdr:colOff>9525</xdr:colOff>
      <xdr:row>77</xdr:row>
      <xdr:rowOff>70172</xdr:rowOff>
    </xdr:to>
    <xdr:sp macro="" textlink="">
      <xdr:nvSpPr>
        <xdr:cNvPr id="637" name="円/楕円 636"/>
        <xdr:cNvSpPr/>
      </xdr:nvSpPr>
      <xdr:spPr>
        <a:xfrm>
          <a:off x="13652500" y="1317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61299</xdr:rowOff>
    </xdr:from>
    <xdr:ext cx="534377" cy="259045"/>
    <xdr:sp macro="" textlink="">
      <xdr:nvSpPr>
        <xdr:cNvPr id="638" name="テキスト ボックス 637"/>
        <xdr:cNvSpPr txBox="1"/>
      </xdr:nvSpPr>
      <xdr:spPr>
        <a:xfrm>
          <a:off x="13436111" y="1326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126257</xdr:rowOff>
    </xdr:from>
    <xdr:to>
      <xdr:col>18</xdr:col>
      <xdr:colOff>492125</xdr:colOff>
      <xdr:row>77</xdr:row>
      <xdr:rowOff>56407</xdr:rowOff>
    </xdr:to>
    <xdr:sp macro="" textlink="">
      <xdr:nvSpPr>
        <xdr:cNvPr id="639" name="円/楕円 638"/>
        <xdr:cNvSpPr/>
      </xdr:nvSpPr>
      <xdr:spPr>
        <a:xfrm>
          <a:off x="12763500" y="131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47534</xdr:rowOff>
    </xdr:from>
    <xdr:ext cx="599010" cy="259045"/>
    <xdr:sp macro="" textlink="">
      <xdr:nvSpPr>
        <xdr:cNvPr id="640" name="テキスト ボックス 639"/>
        <xdr:cNvSpPr txBox="1"/>
      </xdr:nvSpPr>
      <xdr:spPr>
        <a:xfrm>
          <a:off x="12514794" y="1324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28927</xdr:rowOff>
    </xdr:from>
    <xdr:to>
      <xdr:col>23</xdr:col>
      <xdr:colOff>517525</xdr:colOff>
      <xdr:row>99</xdr:row>
      <xdr:rowOff>37013</xdr:rowOff>
    </xdr:to>
    <xdr:cxnSp macro="">
      <xdr:nvCxnSpPr>
        <xdr:cNvPr id="669" name="直線コネクタ 668"/>
        <xdr:cNvCxnSpPr/>
      </xdr:nvCxnSpPr>
      <xdr:spPr>
        <a:xfrm flipV="1">
          <a:off x="15481300" y="17002477"/>
          <a:ext cx="838200" cy="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0" name="積立金平均値テキスト"/>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37013</xdr:rowOff>
    </xdr:from>
    <xdr:to>
      <xdr:col>22</xdr:col>
      <xdr:colOff>365125</xdr:colOff>
      <xdr:row>99</xdr:row>
      <xdr:rowOff>38613</xdr:rowOff>
    </xdr:to>
    <xdr:cxnSp macro="">
      <xdr:nvCxnSpPr>
        <xdr:cNvPr id="672" name="直線コネクタ 671"/>
        <xdr:cNvCxnSpPr/>
      </xdr:nvCxnSpPr>
      <xdr:spPr>
        <a:xfrm flipV="1">
          <a:off x="14592300" y="1701056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3" name="フローチャート : 判断 672"/>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4" name="テキスト ボックス 673"/>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38150</xdr:rowOff>
    </xdr:from>
    <xdr:to>
      <xdr:col>21</xdr:col>
      <xdr:colOff>161925</xdr:colOff>
      <xdr:row>99</xdr:row>
      <xdr:rowOff>38613</xdr:rowOff>
    </xdr:to>
    <xdr:cxnSp macro="">
      <xdr:nvCxnSpPr>
        <xdr:cNvPr id="675" name="直線コネクタ 674"/>
        <xdr:cNvCxnSpPr/>
      </xdr:nvCxnSpPr>
      <xdr:spPr>
        <a:xfrm>
          <a:off x="13703300" y="17011700"/>
          <a:ext cx="8890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53859</xdr:rowOff>
    </xdr:from>
    <xdr:to>
      <xdr:col>21</xdr:col>
      <xdr:colOff>212725</xdr:colOff>
      <xdr:row>98</xdr:row>
      <xdr:rowOff>155459</xdr:rowOff>
    </xdr:to>
    <xdr:sp macro="" textlink="">
      <xdr:nvSpPr>
        <xdr:cNvPr id="676" name="フローチャート : 判断 675"/>
        <xdr:cNvSpPr/>
      </xdr:nvSpPr>
      <xdr:spPr>
        <a:xfrm>
          <a:off x="14541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536</xdr:rowOff>
    </xdr:from>
    <xdr:ext cx="534377" cy="259045"/>
    <xdr:sp macro="" textlink="">
      <xdr:nvSpPr>
        <xdr:cNvPr id="677" name="テキスト ボックス 676"/>
        <xdr:cNvSpPr txBox="1"/>
      </xdr:nvSpPr>
      <xdr:spPr>
        <a:xfrm>
          <a:off x="14325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38150</xdr:rowOff>
    </xdr:from>
    <xdr:to>
      <xdr:col>19</xdr:col>
      <xdr:colOff>644525</xdr:colOff>
      <xdr:row>99</xdr:row>
      <xdr:rowOff>39466</xdr:rowOff>
    </xdr:to>
    <xdr:cxnSp macro="">
      <xdr:nvCxnSpPr>
        <xdr:cNvPr id="678" name="直線コネクタ 677"/>
        <xdr:cNvCxnSpPr/>
      </xdr:nvCxnSpPr>
      <xdr:spPr>
        <a:xfrm flipV="1">
          <a:off x="12814300" y="17011700"/>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147534</xdr:rowOff>
    </xdr:from>
    <xdr:to>
      <xdr:col>20</xdr:col>
      <xdr:colOff>9525</xdr:colOff>
      <xdr:row>98</xdr:row>
      <xdr:rowOff>77684</xdr:rowOff>
    </xdr:to>
    <xdr:sp macro="" textlink="">
      <xdr:nvSpPr>
        <xdr:cNvPr id="679" name="フローチャート : 判断 678"/>
        <xdr:cNvSpPr/>
      </xdr:nvSpPr>
      <xdr:spPr>
        <a:xfrm>
          <a:off x="13652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94211</xdr:rowOff>
    </xdr:from>
    <xdr:ext cx="534377" cy="259045"/>
    <xdr:sp macro="" textlink="">
      <xdr:nvSpPr>
        <xdr:cNvPr id="680" name="テキスト ボックス 679"/>
        <xdr:cNvSpPr txBox="1"/>
      </xdr:nvSpPr>
      <xdr:spPr>
        <a:xfrm>
          <a:off x="13436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121620</xdr:rowOff>
    </xdr:from>
    <xdr:to>
      <xdr:col>18</xdr:col>
      <xdr:colOff>492125</xdr:colOff>
      <xdr:row>98</xdr:row>
      <xdr:rowOff>51770</xdr:rowOff>
    </xdr:to>
    <xdr:sp macro="" textlink="">
      <xdr:nvSpPr>
        <xdr:cNvPr id="681" name="フローチャート : 判断 680"/>
        <xdr:cNvSpPr/>
      </xdr:nvSpPr>
      <xdr:spPr>
        <a:xfrm>
          <a:off x="12763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68297</xdr:rowOff>
    </xdr:from>
    <xdr:ext cx="599010" cy="259045"/>
    <xdr:sp macro="" textlink="">
      <xdr:nvSpPr>
        <xdr:cNvPr id="682" name="テキスト ボックス 681"/>
        <xdr:cNvSpPr txBox="1"/>
      </xdr:nvSpPr>
      <xdr:spPr>
        <a:xfrm>
          <a:off x="12514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149577</xdr:rowOff>
    </xdr:from>
    <xdr:to>
      <xdr:col>23</xdr:col>
      <xdr:colOff>568325</xdr:colOff>
      <xdr:row>99</xdr:row>
      <xdr:rowOff>79727</xdr:rowOff>
    </xdr:to>
    <xdr:sp macro="" textlink="">
      <xdr:nvSpPr>
        <xdr:cNvPr id="688" name="円/楕円 687"/>
        <xdr:cNvSpPr/>
      </xdr:nvSpPr>
      <xdr:spPr>
        <a:xfrm>
          <a:off x="16268700" y="169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64504</xdr:rowOff>
    </xdr:from>
    <xdr:ext cx="469744" cy="259045"/>
    <xdr:sp macro="" textlink="">
      <xdr:nvSpPr>
        <xdr:cNvPr id="689" name="積立金該当値テキスト"/>
        <xdr:cNvSpPr txBox="1"/>
      </xdr:nvSpPr>
      <xdr:spPr>
        <a:xfrm>
          <a:off x="16370300" y="1686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157663</xdr:rowOff>
    </xdr:from>
    <xdr:to>
      <xdr:col>22</xdr:col>
      <xdr:colOff>415925</xdr:colOff>
      <xdr:row>99</xdr:row>
      <xdr:rowOff>87813</xdr:rowOff>
    </xdr:to>
    <xdr:sp macro="" textlink="">
      <xdr:nvSpPr>
        <xdr:cNvPr id="690" name="円/楕円 689"/>
        <xdr:cNvSpPr/>
      </xdr:nvSpPr>
      <xdr:spPr>
        <a:xfrm>
          <a:off x="15430500" y="169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78940</xdr:rowOff>
    </xdr:from>
    <xdr:ext cx="469744" cy="259045"/>
    <xdr:sp macro="" textlink="">
      <xdr:nvSpPr>
        <xdr:cNvPr id="691" name="テキスト ボックス 690"/>
        <xdr:cNvSpPr txBox="1"/>
      </xdr:nvSpPr>
      <xdr:spPr>
        <a:xfrm>
          <a:off x="15246427" y="170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159263</xdr:rowOff>
    </xdr:from>
    <xdr:to>
      <xdr:col>21</xdr:col>
      <xdr:colOff>212725</xdr:colOff>
      <xdr:row>99</xdr:row>
      <xdr:rowOff>89413</xdr:rowOff>
    </xdr:to>
    <xdr:sp macro="" textlink="">
      <xdr:nvSpPr>
        <xdr:cNvPr id="692" name="円/楕円 691"/>
        <xdr:cNvSpPr/>
      </xdr:nvSpPr>
      <xdr:spPr>
        <a:xfrm>
          <a:off x="14541500" y="169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80540</xdr:rowOff>
    </xdr:from>
    <xdr:ext cx="469744" cy="259045"/>
    <xdr:sp macro="" textlink="">
      <xdr:nvSpPr>
        <xdr:cNvPr id="693" name="テキスト ボックス 692"/>
        <xdr:cNvSpPr txBox="1"/>
      </xdr:nvSpPr>
      <xdr:spPr>
        <a:xfrm>
          <a:off x="14357427" y="1705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158800</xdr:rowOff>
    </xdr:from>
    <xdr:to>
      <xdr:col>20</xdr:col>
      <xdr:colOff>9525</xdr:colOff>
      <xdr:row>99</xdr:row>
      <xdr:rowOff>88950</xdr:rowOff>
    </xdr:to>
    <xdr:sp macro="" textlink="">
      <xdr:nvSpPr>
        <xdr:cNvPr id="694" name="円/楕円 693"/>
        <xdr:cNvSpPr/>
      </xdr:nvSpPr>
      <xdr:spPr>
        <a:xfrm>
          <a:off x="13652500" y="169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80077</xdr:rowOff>
    </xdr:from>
    <xdr:ext cx="469744" cy="259045"/>
    <xdr:sp macro="" textlink="">
      <xdr:nvSpPr>
        <xdr:cNvPr id="695" name="テキスト ボックス 694"/>
        <xdr:cNvSpPr txBox="1"/>
      </xdr:nvSpPr>
      <xdr:spPr>
        <a:xfrm>
          <a:off x="13468427" y="1705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160116</xdr:rowOff>
    </xdr:from>
    <xdr:to>
      <xdr:col>18</xdr:col>
      <xdr:colOff>492125</xdr:colOff>
      <xdr:row>99</xdr:row>
      <xdr:rowOff>90266</xdr:rowOff>
    </xdr:to>
    <xdr:sp macro="" textlink="">
      <xdr:nvSpPr>
        <xdr:cNvPr id="696" name="円/楕円 695"/>
        <xdr:cNvSpPr/>
      </xdr:nvSpPr>
      <xdr:spPr>
        <a:xfrm>
          <a:off x="12763500" y="1696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81393</xdr:rowOff>
    </xdr:from>
    <xdr:ext cx="469744" cy="259045"/>
    <xdr:sp macro="" textlink="">
      <xdr:nvSpPr>
        <xdr:cNvPr id="697" name="テキスト ボックス 696"/>
        <xdr:cNvSpPr txBox="1"/>
      </xdr:nvSpPr>
      <xdr:spPr>
        <a:xfrm>
          <a:off x="12579427" y="1705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3" name="テキスト ボックス 71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5" name="テキスト ボックス 71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151587</xdr:rowOff>
    </xdr:from>
    <xdr:to>
      <xdr:col>32</xdr:col>
      <xdr:colOff>186689</xdr:colOff>
      <xdr:row>39</xdr:row>
      <xdr:rowOff>44450</xdr:rowOff>
    </xdr:to>
    <xdr:cxnSp macro="">
      <xdr:nvCxnSpPr>
        <xdr:cNvPr id="721" name="直線コネクタ 720"/>
        <xdr:cNvCxnSpPr/>
      </xdr:nvCxnSpPr>
      <xdr:spPr>
        <a:xfrm flipV="1">
          <a:off x="22159595" y="6323787"/>
          <a:ext cx="1269" cy="40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62120</xdr:rowOff>
    </xdr:from>
    <xdr:ext cx="249299" cy="259045"/>
    <xdr:sp macro="" textlink="">
      <xdr:nvSpPr>
        <xdr:cNvPr id="722" name="投資及び出資金最小値テキスト"/>
        <xdr:cNvSpPr txBox="1"/>
      </xdr:nvSpPr>
      <xdr:spPr>
        <a:xfrm>
          <a:off x="22212300" y="6748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98264</xdr:rowOff>
    </xdr:from>
    <xdr:ext cx="469744" cy="259045"/>
    <xdr:sp macro="" textlink="">
      <xdr:nvSpPr>
        <xdr:cNvPr id="724" name="投資及び出資金最大値テキスト"/>
        <xdr:cNvSpPr txBox="1"/>
      </xdr:nvSpPr>
      <xdr:spPr>
        <a:xfrm>
          <a:off x="22212300" y="609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36</xdr:row>
      <xdr:rowOff>151587</xdr:rowOff>
    </xdr:from>
    <xdr:to>
      <xdr:col>32</xdr:col>
      <xdr:colOff>276225</xdr:colOff>
      <xdr:row>36</xdr:row>
      <xdr:rowOff>151587</xdr:rowOff>
    </xdr:to>
    <xdr:cxnSp macro="">
      <xdr:nvCxnSpPr>
        <xdr:cNvPr id="725" name="直線コネクタ 724"/>
        <xdr:cNvCxnSpPr/>
      </xdr:nvCxnSpPr>
      <xdr:spPr>
        <a:xfrm>
          <a:off x="22072600" y="632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6" name="直線コネクタ 72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151020</xdr:rowOff>
    </xdr:from>
    <xdr:ext cx="378565" cy="259045"/>
    <xdr:sp macro="" textlink="">
      <xdr:nvSpPr>
        <xdr:cNvPr id="727" name="投資及び出資金平均値テキスト"/>
        <xdr:cNvSpPr txBox="1"/>
      </xdr:nvSpPr>
      <xdr:spPr>
        <a:xfrm>
          <a:off x="22212300" y="6494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128143</xdr:rowOff>
    </xdr:from>
    <xdr:to>
      <xdr:col>32</xdr:col>
      <xdr:colOff>238125</xdr:colOff>
      <xdr:row>39</xdr:row>
      <xdr:rowOff>58293</xdr:rowOff>
    </xdr:to>
    <xdr:sp macro="" textlink="">
      <xdr:nvSpPr>
        <xdr:cNvPr id="728" name="フローチャート : 判断 727"/>
        <xdr:cNvSpPr/>
      </xdr:nvSpPr>
      <xdr:spPr>
        <a:xfrm>
          <a:off x="221107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9" name="直線コネクタ 72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95072</xdr:rowOff>
    </xdr:from>
    <xdr:to>
      <xdr:col>31</xdr:col>
      <xdr:colOff>85725</xdr:colOff>
      <xdr:row>39</xdr:row>
      <xdr:rowOff>25222</xdr:rowOff>
    </xdr:to>
    <xdr:sp macro="" textlink="">
      <xdr:nvSpPr>
        <xdr:cNvPr id="730" name="フローチャート : 判断 729"/>
        <xdr:cNvSpPr/>
      </xdr:nvSpPr>
      <xdr:spPr>
        <a:xfrm>
          <a:off x="21272500" y="661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41749</xdr:rowOff>
    </xdr:from>
    <xdr:ext cx="378565" cy="259045"/>
    <xdr:sp macro="" textlink="">
      <xdr:nvSpPr>
        <xdr:cNvPr id="731" name="テキスト ボックス 730"/>
        <xdr:cNvSpPr txBox="1"/>
      </xdr:nvSpPr>
      <xdr:spPr>
        <a:xfrm>
          <a:off x="21134017" y="6385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2" name="直線コネクタ 73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136372</xdr:rowOff>
    </xdr:from>
    <xdr:to>
      <xdr:col>29</xdr:col>
      <xdr:colOff>568325</xdr:colOff>
      <xdr:row>39</xdr:row>
      <xdr:rowOff>66522</xdr:rowOff>
    </xdr:to>
    <xdr:sp macro="" textlink="">
      <xdr:nvSpPr>
        <xdr:cNvPr id="733" name="フローチャート : 判断 732"/>
        <xdr:cNvSpPr/>
      </xdr:nvSpPr>
      <xdr:spPr>
        <a:xfrm>
          <a:off x="20383500" y="665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83050</xdr:rowOff>
    </xdr:from>
    <xdr:ext cx="378565" cy="259045"/>
    <xdr:sp macro="" textlink="">
      <xdr:nvSpPr>
        <xdr:cNvPr id="734" name="テキスト ボックス 733"/>
        <xdr:cNvSpPr txBox="1"/>
      </xdr:nvSpPr>
      <xdr:spPr>
        <a:xfrm>
          <a:off x="20245017" y="6426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131318</xdr:rowOff>
    </xdr:from>
    <xdr:to>
      <xdr:col>28</xdr:col>
      <xdr:colOff>314325</xdr:colOff>
      <xdr:row>39</xdr:row>
      <xdr:rowOff>44450</xdr:rowOff>
    </xdr:to>
    <xdr:cxnSp macro="">
      <xdr:nvCxnSpPr>
        <xdr:cNvPr id="735" name="直線コネクタ 734"/>
        <xdr:cNvCxnSpPr/>
      </xdr:nvCxnSpPr>
      <xdr:spPr>
        <a:xfrm>
          <a:off x="18656300" y="5446268"/>
          <a:ext cx="889000" cy="128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65736</xdr:rowOff>
    </xdr:from>
    <xdr:to>
      <xdr:col>28</xdr:col>
      <xdr:colOff>365125</xdr:colOff>
      <xdr:row>38</xdr:row>
      <xdr:rowOff>167336</xdr:rowOff>
    </xdr:to>
    <xdr:sp macro="" textlink="">
      <xdr:nvSpPr>
        <xdr:cNvPr id="736" name="フローチャート : 判断 735"/>
        <xdr:cNvSpPr/>
      </xdr:nvSpPr>
      <xdr:spPr>
        <a:xfrm>
          <a:off x="19494500" y="658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12412</xdr:rowOff>
    </xdr:from>
    <xdr:ext cx="469744" cy="259045"/>
    <xdr:sp macro="" textlink="">
      <xdr:nvSpPr>
        <xdr:cNvPr id="737" name="テキスト ボックス 736"/>
        <xdr:cNvSpPr txBox="1"/>
      </xdr:nvSpPr>
      <xdr:spPr>
        <a:xfrm>
          <a:off x="19310427" y="635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1880</xdr:rowOff>
    </xdr:from>
    <xdr:to>
      <xdr:col>27</xdr:col>
      <xdr:colOff>161925</xdr:colOff>
      <xdr:row>38</xdr:row>
      <xdr:rowOff>103480</xdr:rowOff>
    </xdr:to>
    <xdr:sp macro="" textlink="">
      <xdr:nvSpPr>
        <xdr:cNvPr id="738" name="フローチャート : 判断 737"/>
        <xdr:cNvSpPr/>
      </xdr:nvSpPr>
      <xdr:spPr>
        <a:xfrm>
          <a:off x="18605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94607</xdr:rowOff>
    </xdr:from>
    <xdr:ext cx="469744" cy="259045"/>
    <xdr:sp macro="" textlink="">
      <xdr:nvSpPr>
        <xdr:cNvPr id="739" name="テキスト ボックス 738"/>
        <xdr:cNvSpPr txBox="1"/>
      </xdr:nvSpPr>
      <xdr:spPr>
        <a:xfrm>
          <a:off x="18421427" y="660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5" name="円/楕円 74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106570</xdr:rowOff>
    </xdr:from>
    <xdr:ext cx="249299" cy="259045"/>
    <xdr:sp macro="" textlink="">
      <xdr:nvSpPr>
        <xdr:cNvPr id="746" name="投資及び出資金該当値テキスト"/>
        <xdr:cNvSpPr txBox="1"/>
      </xdr:nvSpPr>
      <xdr:spPr>
        <a:xfrm>
          <a:off x="22212300" y="6621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7" name="円/楕円 74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8" name="テキスト ボックス 74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9" name="円/楕円 74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0" name="テキスト ボックス 74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1" name="円/楕円 75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2" name="テキスト ボックス 75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80518</xdr:rowOff>
    </xdr:from>
    <xdr:to>
      <xdr:col>27</xdr:col>
      <xdr:colOff>161925</xdr:colOff>
      <xdr:row>32</xdr:row>
      <xdr:rowOff>10668</xdr:rowOff>
    </xdr:to>
    <xdr:sp macro="" textlink="">
      <xdr:nvSpPr>
        <xdr:cNvPr id="753" name="円/楕円 752"/>
        <xdr:cNvSpPr/>
      </xdr:nvSpPr>
      <xdr:spPr>
        <a:xfrm>
          <a:off x="18605500" y="53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27195</xdr:rowOff>
    </xdr:from>
    <xdr:ext cx="534377" cy="259045"/>
    <xdr:sp macro="" textlink="">
      <xdr:nvSpPr>
        <xdr:cNvPr id="754" name="テキスト ボックス 753"/>
        <xdr:cNvSpPr txBox="1"/>
      </xdr:nvSpPr>
      <xdr:spPr>
        <a:xfrm>
          <a:off x="18389111" y="517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0" name="テキスト ボックス 76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2" name="テキスト ボックス 77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8" name="直線コネクタ 777"/>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9"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1"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2" name="直線コネクタ 781"/>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4"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5" name="フローチャート : 判断 784"/>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7" name="フローチャート : 判断 786"/>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8" name="テキスト ボックス 787"/>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88229</xdr:rowOff>
    </xdr:from>
    <xdr:to>
      <xdr:col>29</xdr:col>
      <xdr:colOff>568325</xdr:colOff>
      <xdr:row>59</xdr:row>
      <xdr:rowOff>18379</xdr:rowOff>
    </xdr:to>
    <xdr:sp macro="" textlink="">
      <xdr:nvSpPr>
        <xdr:cNvPr id="790" name="フローチャート : 判断 789"/>
        <xdr:cNvSpPr/>
      </xdr:nvSpPr>
      <xdr:spPr>
        <a:xfrm>
          <a:off x="20383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34906</xdr:rowOff>
    </xdr:from>
    <xdr:ext cx="534377" cy="259045"/>
    <xdr:sp macro="" textlink="">
      <xdr:nvSpPr>
        <xdr:cNvPr id="791" name="テキスト ボックス 790"/>
        <xdr:cNvSpPr txBox="1"/>
      </xdr:nvSpPr>
      <xdr:spPr>
        <a:xfrm>
          <a:off x="20167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101907</xdr:rowOff>
    </xdr:from>
    <xdr:to>
      <xdr:col>28</xdr:col>
      <xdr:colOff>365125</xdr:colOff>
      <xdr:row>59</xdr:row>
      <xdr:rowOff>32057</xdr:rowOff>
    </xdr:to>
    <xdr:sp macro="" textlink="">
      <xdr:nvSpPr>
        <xdr:cNvPr id="793" name="フローチャート : 判断 792"/>
        <xdr:cNvSpPr/>
      </xdr:nvSpPr>
      <xdr:spPr>
        <a:xfrm>
          <a:off x="19494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48584</xdr:rowOff>
    </xdr:from>
    <xdr:ext cx="469744" cy="259045"/>
    <xdr:sp macro="" textlink="">
      <xdr:nvSpPr>
        <xdr:cNvPr id="794" name="テキスト ボックス 793"/>
        <xdr:cNvSpPr txBox="1"/>
      </xdr:nvSpPr>
      <xdr:spPr>
        <a:xfrm>
          <a:off x="19310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111547</xdr:rowOff>
    </xdr:from>
    <xdr:to>
      <xdr:col>27</xdr:col>
      <xdr:colOff>161925</xdr:colOff>
      <xdr:row>59</xdr:row>
      <xdr:rowOff>41697</xdr:rowOff>
    </xdr:to>
    <xdr:sp macro="" textlink="">
      <xdr:nvSpPr>
        <xdr:cNvPr id="795" name="フローチャート : 判断 794"/>
        <xdr:cNvSpPr/>
      </xdr:nvSpPr>
      <xdr:spPr>
        <a:xfrm>
          <a:off x="18605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58224</xdr:rowOff>
    </xdr:from>
    <xdr:ext cx="469744" cy="259045"/>
    <xdr:sp macro="" textlink="">
      <xdr:nvSpPr>
        <xdr:cNvPr id="796" name="テキスト ボックス 795"/>
        <xdr:cNvSpPr txBox="1"/>
      </xdr:nvSpPr>
      <xdr:spPr>
        <a:xfrm>
          <a:off x="18421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円/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803" name="貸付金該当値テキスト"/>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4" name="円/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6" name="円/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7" name="テキスト ボックス 80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8" name="円/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0" name="円/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1" name="テキスト ボックス 81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5" name="直線コネクタ 834"/>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6"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7" name="直線コネクタ 836"/>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8"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9" name="直線コネクタ 838"/>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163947</xdr:rowOff>
    </xdr:from>
    <xdr:to>
      <xdr:col>32</xdr:col>
      <xdr:colOff>187325</xdr:colOff>
      <xdr:row>73</xdr:row>
      <xdr:rowOff>118456</xdr:rowOff>
    </xdr:to>
    <xdr:cxnSp macro="">
      <xdr:nvCxnSpPr>
        <xdr:cNvPr id="840" name="直線コネクタ 839"/>
        <xdr:cNvCxnSpPr/>
      </xdr:nvCxnSpPr>
      <xdr:spPr>
        <a:xfrm>
          <a:off x="21323300" y="12508347"/>
          <a:ext cx="8382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41" name="繰出金平均値テキスト"/>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2" name="フローチャート : 判断 841"/>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163947</xdr:rowOff>
    </xdr:from>
    <xdr:to>
      <xdr:col>31</xdr:col>
      <xdr:colOff>34925</xdr:colOff>
      <xdr:row>73</xdr:row>
      <xdr:rowOff>46896</xdr:rowOff>
    </xdr:to>
    <xdr:cxnSp macro="">
      <xdr:nvCxnSpPr>
        <xdr:cNvPr id="843" name="直線コネクタ 842"/>
        <xdr:cNvCxnSpPr/>
      </xdr:nvCxnSpPr>
      <xdr:spPr>
        <a:xfrm flipV="1">
          <a:off x="20434300" y="12508347"/>
          <a:ext cx="889000" cy="5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4" name="フローチャート : 判断 843"/>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153227</xdr:rowOff>
    </xdr:from>
    <xdr:ext cx="599010" cy="259045"/>
    <xdr:sp macro="" textlink="">
      <xdr:nvSpPr>
        <xdr:cNvPr id="845" name="テキスト ボックス 844"/>
        <xdr:cNvSpPr txBox="1"/>
      </xdr:nvSpPr>
      <xdr:spPr>
        <a:xfrm>
          <a:off x="21023794"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46896</xdr:rowOff>
    </xdr:from>
    <xdr:to>
      <xdr:col>29</xdr:col>
      <xdr:colOff>517525</xdr:colOff>
      <xdr:row>73</xdr:row>
      <xdr:rowOff>109182</xdr:rowOff>
    </xdr:to>
    <xdr:cxnSp macro="">
      <xdr:nvCxnSpPr>
        <xdr:cNvPr id="846" name="直線コネクタ 845"/>
        <xdr:cNvCxnSpPr/>
      </xdr:nvCxnSpPr>
      <xdr:spPr>
        <a:xfrm flipV="1">
          <a:off x="19545300" y="12562746"/>
          <a:ext cx="889000" cy="6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134124</xdr:rowOff>
    </xdr:from>
    <xdr:to>
      <xdr:col>29</xdr:col>
      <xdr:colOff>568325</xdr:colOff>
      <xdr:row>74</xdr:row>
      <xdr:rowOff>64274</xdr:rowOff>
    </xdr:to>
    <xdr:sp macro="" textlink="">
      <xdr:nvSpPr>
        <xdr:cNvPr id="847" name="フローチャート : 判断 846"/>
        <xdr:cNvSpPr/>
      </xdr:nvSpPr>
      <xdr:spPr>
        <a:xfrm>
          <a:off x="20383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55401</xdr:rowOff>
    </xdr:from>
    <xdr:ext cx="599010" cy="259045"/>
    <xdr:sp macro="" textlink="">
      <xdr:nvSpPr>
        <xdr:cNvPr id="848" name="テキスト ボックス 847"/>
        <xdr:cNvSpPr txBox="1"/>
      </xdr:nvSpPr>
      <xdr:spPr>
        <a:xfrm>
          <a:off x="20134794" y="1274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105227</xdr:rowOff>
    </xdr:from>
    <xdr:to>
      <xdr:col>28</xdr:col>
      <xdr:colOff>314325</xdr:colOff>
      <xdr:row>73</xdr:row>
      <xdr:rowOff>109182</xdr:rowOff>
    </xdr:to>
    <xdr:cxnSp macro="">
      <xdr:nvCxnSpPr>
        <xdr:cNvPr id="849" name="直線コネクタ 848"/>
        <xdr:cNvCxnSpPr/>
      </xdr:nvCxnSpPr>
      <xdr:spPr>
        <a:xfrm>
          <a:off x="18656300" y="12621077"/>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168346</xdr:rowOff>
    </xdr:from>
    <xdr:to>
      <xdr:col>28</xdr:col>
      <xdr:colOff>365125</xdr:colOff>
      <xdr:row>74</xdr:row>
      <xdr:rowOff>98496</xdr:rowOff>
    </xdr:to>
    <xdr:sp macro="" textlink="">
      <xdr:nvSpPr>
        <xdr:cNvPr id="850" name="フローチャート : 判断 849"/>
        <xdr:cNvSpPr/>
      </xdr:nvSpPr>
      <xdr:spPr>
        <a:xfrm>
          <a:off x="19494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89623</xdr:rowOff>
    </xdr:from>
    <xdr:ext cx="599010" cy="259045"/>
    <xdr:sp macro="" textlink="">
      <xdr:nvSpPr>
        <xdr:cNvPr id="851" name="テキスト ボックス 850"/>
        <xdr:cNvSpPr txBox="1"/>
      </xdr:nvSpPr>
      <xdr:spPr>
        <a:xfrm>
          <a:off x="19245794" y="1277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104216</xdr:rowOff>
    </xdr:from>
    <xdr:to>
      <xdr:col>27</xdr:col>
      <xdr:colOff>161925</xdr:colOff>
      <xdr:row>74</xdr:row>
      <xdr:rowOff>34366</xdr:rowOff>
    </xdr:to>
    <xdr:sp macro="" textlink="">
      <xdr:nvSpPr>
        <xdr:cNvPr id="852" name="フローチャート : 判断 851"/>
        <xdr:cNvSpPr/>
      </xdr:nvSpPr>
      <xdr:spPr>
        <a:xfrm>
          <a:off x="18605500" y="1262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25493</xdr:rowOff>
    </xdr:from>
    <xdr:ext cx="599010" cy="259045"/>
    <xdr:sp macro="" textlink="">
      <xdr:nvSpPr>
        <xdr:cNvPr id="853" name="テキスト ボックス 852"/>
        <xdr:cNvSpPr txBox="1"/>
      </xdr:nvSpPr>
      <xdr:spPr>
        <a:xfrm>
          <a:off x="18356794" y="127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67656</xdr:rowOff>
    </xdr:from>
    <xdr:to>
      <xdr:col>32</xdr:col>
      <xdr:colOff>238125</xdr:colOff>
      <xdr:row>73</xdr:row>
      <xdr:rowOff>169256</xdr:rowOff>
    </xdr:to>
    <xdr:sp macro="" textlink="">
      <xdr:nvSpPr>
        <xdr:cNvPr id="859" name="円/楕円 858"/>
        <xdr:cNvSpPr/>
      </xdr:nvSpPr>
      <xdr:spPr>
        <a:xfrm>
          <a:off x="22110700" y="125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90533</xdr:rowOff>
    </xdr:from>
    <xdr:ext cx="599010" cy="259045"/>
    <xdr:sp macro="" textlink="">
      <xdr:nvSpPr>
        <xdr:cNvPr id="860" name="繰出金該当値テキスト"/>
        <xdr:cNvSpPr txBox="1"/>
      </xdr:nvSpPr>
      <xdr:spPr>
        <a:xfrm>
          <a:off x="22212300" y="1243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125,288</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113147</xdr:rowOff>
    </xdr:from>
    <xdr:to>
      <xdr:col>31</xdr:col>
      <xdr:colOff>85725</xdr:colOff>
      <xdr:row>73</xdr:row>
      <xdr:rowOff>43297</xdr:rowOff>
    </xdr:to>
    <xdr:sp macro="" textlink="">
      <xdr:nvSpPr>
        <xdr:cNvPr id="861" name="円/楕円 860"/>
        <xdr:cNvSpPr/>
      </xdr:nvSpPr>
      <xdr:spPr>
        <a:xfrm>
          <a:off x="21272500" y="1245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59824</xdr:rowOff>
    </xdr:from>
    <xdr:ext cx="599010" cy="259045"/>
    <xdr:sp macro="" textlink="">
      <xdr:nvSpPr>
        <xdr:cNvPr id="862" name="テキスト ボックス 861"/>
        <xdr:cNvSpPr txBox="1"/>
      </xdr:nvSpPr>
      <xdr:spPr>
        <a:xfrm>
          <a:off x="21023794" y="1223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141,818</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167546</xdr:rowOff>
    </xdr:from>
    <xdr:to>
      <xdr:col>29</xdr:col>
      <xdr:colOff>568325</xdr:colOff>
      <xdr:row>73</xdr:row>
      <xdr:rowOff>97696</xdr:rowOff>
    </xdr:to>
    <xdr:sp macro="" textlink="">
      <xdr:nvSpPr>
        <xdr:cNvPr id="863" name="円/楕円 862"/>
        <xdr:cNvSpPr/>
      </xdr:nvSpPr>
      <xdr:spPr>
        <a:xfrm>
          <a:off x="20383500" y="1251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114223</xdr:rowOff>
    </xdr:from>
    <xdr:ext cx="599010" cy="259045"/>
    <xdr:sp macro="" textlink="">
      <xdr:nvSpPr>
        <xdr:cNvPr id="864" name="テキスト ボックス 863"/>
        <xdr:cNvSpPr txBox="1"/>
      </xdr:nvSpPr>
      <xdr:spPr>
        <a:xfrm>
          <a:off x="20134794" y="122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134,679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58382</xdr:rowOff>
    </xdr:from>
    <xdr:to>
      <xdr:col>28</xdr:col>
      <xdr:colOff>365125</xdr:colOff>
      <xdr:row>73</xdr:row>
      <xdr:rowOff>159982</xdr:rowOff>
    </xdr:to>
    <xdr:sp macro="" textlink="">
      <xdr:nvSpPr>
        <xdr:cNvPr id="865" name="円/楕円 864"/>
        <xdr:cNvSpPr/>
      </xdr:nvSpPr>
      <xdr:spPr>
        <a:xfrm>
          <a:off x="19494500" y="125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5059</xdr:rowOff>
    </xdr:from>
    <xdr:ext cx="599010" cy="259045"/>
    <xdr:sp macro="" textlink="">
      <xdr:nvSpPr>
        <xdr:cNvPr id="866" name="テキスト ボックス 865"/>
        <xdr:cNvSpPr txBox="1"/>
      </xdr:nvSpPr>
      <xdr:spPr>
        <a:xfrm>
          <a:off x="19245794" y="1234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126,505</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54427</xdr:rowOff>
    </xdr:from>
    <xdr:to>
      <xdr:col>27</xdr:col>
      <xdr:colOff>161925</xdr:colOff>
      <xdr:row>73</xdr:row>
      <xdr:rowOff>156027</xdr:rowOff>
    </xdr:to>
    <xdr:sp macro="" textlink="">
      <xdr:nvSpPr>
        <xdr:cNvPr id="867" name="円/楕円 866"/>
        <xdr:cNvSpPr/>
      </xdr:nvSpPr>
      <xdr:spPr>
        <a:xfrm>
          <a:off x="18605500" y="125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1104</xdr:rowOff>
    </xdr:from>
    <xdr:ext cx="599010" cy="259045"/>
    <xdr:sp macro="" textlink="">
      <xdr:nvSpPr>
        <xdr:cNvPr id="868" name="テキスト ボックス 867"/>
        <xdr:cNvSpPr txBox="1"/>
      </xdr:nvSpPr>
      <xdr:spPr>
        <a:xfrm>
          <a:off x="18356794" y="1234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人件費について、類似団体平均と比べ高くなっているが、定員については</a:t>
          </a:r>
          <a:r>
            <a:rPr kumimoji="0" lang="ja-JP" altLang="ja-JP" sz="1300" b="0" i="0" u="none" strike="noStrike" kern="0" cap="none" spc="0" normalizeH="0" baseline="0" noProof="0">
              <a:ln>
                <a:noFill/>
              </a:ln>
              <a:solidFill>
                <a:prstClr val="black"/>
              </a:solidFill>
              <a:effectLst/>
              <a:uLnTx/>
              <a:uFillTx/>
              <a:latin typeface="+mn-lt"/>
              <a:ea typeface="+mn-ea"/>
              <a:cs typeface="+mn-cs"/>
            </a:rPr>
            <a:t>行財政改革により適正に管理し</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職員の給与については、国の給与水準や制度、運用に準ずるよう努めているところである。</a:t>
          </a:r>
          <a:r>
            <a:rPr kumimoji="0" lang="ja-JP" altLang="en-US" sz="1300" b="0" i="0" u="none" strike="noStrike" kern="0" cap="none" spc="0" normalizeH="0" baseline="0" noProof="0">
              <a:ln>
                <a:noFill/>
              </a:ln>
              <a:solidFill>
                <a:prstClr val="black"/>
              </a:solidFill>
              <a:effectLst/>
              <a:uLnTx/>
              <a:uFillTx/>
              <a:latin typeface="+mn-lt"/>
              <a:ea typeface="+mn-ea"/>
              <a:cs typeface="+mn-cs"/>
            </a:rPr>
            <a:t>また、物件費について、</a:t>
          </a:r>
          <a:r>
            <a:rPr kumimoji="1" lang="ja-JP" altLang="ja-JP" sz="1300" b="0" i="0" u="none" strike="noStrike" kern="0" cap="none" spc="0" normalizeH="0" baseline="0" noProof="0">
              <a:ln>
                <a:noFill/>
              </a:ln>
              <a:solidFill>
                <a:prstClr val="black"/>
              </a:solidFill>
              <a:effectLst/>
              <a:uLnTx/>
              <a:uFillTx/>
              <a:latin typeface="+mn-lt"/>
              <a:ea typeface="+mn-ea"/>
              <a:cs typeface="+mn-cs"/>
            </a:rPr>
            <a:t>住民一人当たり２</a:t>
          </a:r>
          <a:r>
            <a:rPr kumimoji="1" lang="ja-JP" altLang="en-US" sz="1300" b="0" i="0" u="none" strike="noStrike" kern="0" cap="none" spc="0" normalizeH="0" baseline="0" noProof="0">
              <a:ln>
                <a:noFill/>
              </a:ln>
              <a:solidFill>
                <a:prstClr val="black"/>
              </a:solidFill>
              <a:effectLst/>
              <a:uLnTx/>
              <a:uFillTx/>
              <a:latin typeface="+mn-lt"/>
              <a:ea typeface="+mn-ea"/>
              <a:cs typeface="+mn-cs"/>
            </a:rPr>
            <a:t>５０</a:t>
          </a:r>
          <a:r>
            <a:rPr kumimoji="1" lang="en-US"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２７６</a:t>
          </a:r>
          <a:r>
            <a:rPr kumimoji="1" lang="ja-JP" altLang="ja-JP" sz="1300" b="0" i="0" u="none" strike="noStrike" kern="0" cap="none" spc="0" normalizeH="0" baseline="0" noProof="0">
              <a:ln>
                <a:noFill/>
              </a:ln>
              <a:solidFill>
                <a:prstClr val="black"/>
              </a:solidFill>
              <a:effectLst/>
              <a:uLnTx/>
              <a:uFillTx/>
              <a:latin typeface="+mn-lt"/>
              <a:ea typeface="+mn-ea"/>
              <a:cs typeface="+mn-cs"/>
            </a:rPr>
            <a:t>円となっており、類似団体平均と比べ高くなっているが、</a:t>
          </a:r>
          <a:r>
            <a:rPr kumimoji="1" lang="ja-JP" altLang="en-US" sz="1300" b="0" i="0" u="none" strike="noStrike" kern="0" cap="none" spc="0" normalizeH="0" baseline="0" noProof="0">
              <a:ln>
                <a:noFill/>
              </a:ln>
              <a:solidFill>
                <a:prstClr val="black"/>
              </a:solidFill>
              <a:effectLst/>
              <a:uLnTx/>
              <a:uFillTx/>
              <a:latin typeface="+mn-lt"/>
              <a:ea typeface="+mn-ea"/>
              <a:cs typeface="+mn-cs"/>
            </a:rPr>
            <a:t>これは小学校の複式学級解消や中学校の専門教科に係る教員の充実など教育の充実に要する経費が主な要因である。また、補助費等について、住民一人当たり平成２７年度　２３４</a:t>
          </a:r>
          <a:r>
            <a:rPr kumimoji="1" lang="en-US"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７８７円　→　平成２８年度　１９９</a:t>
          </a:r>
          <a:r>
            <a:rPr kumimoji="1" lang="en-US"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４０２円となっており、昨年度と比べ大きく減少しているが、これは、</a:t>
          </a:r>
          <a:r>
            <a:rPr kumimoji="1" lang="ja-JP" altLang="ja-JP" sz="1300" b="0" i="0" u="none" strike="noStrike" kern="0" cap="none" spc="0" normalizeH="0" baseline="0" noProof="0">
              <a:ln>
                <a:noFill/>
              </a:ln>
              <a:solidFill>
                <a:prstClr val="black"/>
              </a:solidFill>
              <a:effectLst/>
              <a:uLnTx/>
              <a:uFillTx/>
              <a:latin typeface="+mn-lt"/>
              <a:ea typeface="+mn-ea"/>
              <a:cs typeface="+mn-cs"/>
            </a:rPr>
            <a:t>南和公立病院の建設</a:t>
          </a:r>
          <a:r>
            <a:rPr kumimoji="1" lang="ja-JP" altLang="en-US" sz="1300" b="0" i="0" u="none" strike="noStrike" kern="0" cap="none" spc="0" normalizeH="0" baseline="0" noProof="0">
              <a:ln>
                <a:noFill/>
              </a:ln>
              <a:solidFill>
                <a:prstClr val="black"/>
              </a:solidFill>
              <a:effectLst/>
              <a:uLnTx/>
              <a:uFillTx/>
              <a:latin typeface="+mn-lt"/>
              <a:ea typeface="+mn-ea"/>
              <a:cs typeface="+mn-cs"/>
            </a:rPr>
            <a:t>に係る組合への負担金が減少したことが</a:t>
          </a:r>
          <a:r>
            <a:rPr kumimoji="1" lang="ja-JP" altLang="ja-JP" sz="1300" b="0" i="0" u="none" strike="noStrike" kern="0" cap="none" spc="0" normalizeH="0" baseline="0" noProof="0">
              <a:ln>
                <a:noFill/>
              </a:ln>
              <a:solidFill>
                <a:prstClr val="black"/>
              </a:solidFill>
              <a:effectLst/>
              <a:uLnTx/>
              <a:uFillTx/>
              <a:latin typeface="+mn-lt"/>
              <a:ea typeface="+mn-ea"/>
              <a:cs typeface="+mn-cs"/>
            </a:rPr>
            <a:t>主な要因である。また、災害復旧</a:t>
          </a:r>
          <a:r>
            <a:rPr kumimoji="1" lang="ja-JP" altLang="en-US" sz="1300" b="0" i="0" u="none" strike="noStrike" kern="0" cap="none" spc="0" normalizeH="0" baseline="0" noProof="0">
              <a:ln>
                <a:noFill/>
              </a:ln>
              <a:solidFill>
                <a:prstClr val="black"/>
              </a:solidFill>
              <a:effectLst/>
              <a:uLnTx/>
              <a:uFillTx/>
              <a:latin typeface="+mn-lt"/>
              <a:ea typeface="+mn-ea"/>
              <a:cs typeface="+mn-cs"/>
            </a:rPr>
            <a:t>事業</a:t>
          </a:r>
          <a:r>
            <a:rPr kumimoji="1" lang="ja-JP" altLang="ja-JP" sz="1300" b="0" i="0" u="none" strike="noStrike" kern="0" cap="none" spc="0" normalizeH="0" baseline="0" noProof="0">
              <a:ln>
                <a:noFill/>
              </a:ln>
              <a:solidFill>
                <a:prstClr val="black"/>
              </a:solidFill>
              <a:effectLst/>
              <a:uLnTx/>
              <a:uFillTx/>
              <a:latin typeface="+mn-lt"/>
              <a:ea typeface="+mn-ea"/>
              <a:cs typeface="+mn-cs"/>
            </a:rPr>
            <a:t>費について、平成２３年度・平成２４年度に襲来した台風被害の復旧</a:t>
          </a:r>
          <a:r>
            <a:rPr kumimoji="1" lang="ja-JP" altLang="en-US" sz="1300" b="0" i="0" u="none" strike="noStrike" kern="0" cap="none" spc="0" normalizeH="0" baseline="0" noProof="0">
              <a:ln>
                <a:noFill/>
              </a:ln>
              <a:solidFill>
                <a:prstClr val="black"/>
              </a:solidFill>
              <a:effectLst/>
              <a:uLnTx/>
              <a:uFillTx/>
              <a:latin typeface="+mn-lt"/>
              <a:ea typeface="+mn-ea"/>
              <a:cs typeface="+mn-cs"/>
            </a:rPr>
            <a:t>が終わったため経費が激減している</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奈良県東吉野村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1,881
1,871
131.65
3,545,566
2,450,507
1,067,802
1,469,169
2,284,556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9545</xdr:rowOff>
    </xdr:from>
    <xdr:to>
      <xdr:col>6</xdr:col>
      <xdr:colOff>511175</xdr:colOff>
      <xdr:row>37</xdr:row>
      <xdr:rowOff>38348</xdr:rowOff>
    </xdr:to>
    <xdr:cxnSp macro="">
      <xdr:nvCxnSpPr>
        <xdr:cNvPr id="62" name="直線コネクタ 61"/>
        <xdr:cNvCxnSpPr/>
      </xdr:nvCxnSpPr>
      <xdr:spPr>
        <a:xfrm>
          <a:off x="3797300" y="6353195"/>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9545</xdr:rowOff>
    </xdr:from>
    <xdr:to>
      <xdr:col>5</xdr:col>
      <xdr:colOff>358775</xdr:colOff>
      <xdr:row>37</xdr:row>
      <xdr:rowOff>56196</xdr:rowOff>
    </xdr:to>
    <xdr:cxnSp macro="">
      <xdr:nvCxnSpPr>
        <xdr:cNvPr id="65" name="直線コネクタ 64"/>
        <xdr:cNvCxnSpPr/>
      </xdr:nvCxnSpPr>
      <xdr:spPr>
        <a:xfrm flipV="1">
          <a:off x="2908300" y="6353195"/>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40798</xdr:rowOff>
    </xdr:from>
    <xdr:to>
      <xdr:col>4</xdr:col>
      <xdr:colOff>155575</xdr:colOff>
      <xdr:row>37</xdr:row>
      <xdr:rowOff>56196</xdr:rowOff>
    </xdr:to>
    <xdr:cxnSp macro="">
      <xdr:nvCxnSpPr>
        <xdr:cNvPr id="68" name="直線コネクタ 67"/>
        <xdr:cNvCxnSpPr/>
      </xdr:nvCxnSpPr>
      <xdr:spPr>
        <a:xfrm>
          <a:off x="2019300" y="6384448"/>
          <a:ext cx="8890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60619</xdr:rowOff>
    </xdr:from>
    <xdr:to>
      <xdr:col>4</xdr:col>
      <xdr:colOff>206375</xdr:colOff>
      <xdr:row>37</xdr:row>
      <xdr:rowOff>162219</xdr:rowOff>
    </xdr:to>
    <xdr:sp macro="" textlink="">
      <xdr:nvSpPr>
        <xdr:cNvPr id="69" name="フローチャート : 判断 68"/>
        <xdr:cNvSpPr/>
      </xdr:nvSpPr>
      <xdr:spPr>
        <a:xfrm>
          <a:off x="2857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153346</xdr:rowOff>
    </xdr:from>
    <xdr:ext cx="534377" cy="259045"/>
    <xdr:sp macro="" textlink="">
      <xdr:nvSpPr>
        <xdr:cNvPr id="70" name="テキスト ボックス 69"/>
        <xdr:cNvSpPr txBox="1"/>
      </xdr:nvSpPr>
      <xdr:spPr>
        <a:xfrm>
          <a:off x="2641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40798</xdr:rowOff>
    </xdr:from>
    <xdr:to>
      <xdr:col>2</xdr:col>
      <xdr:colOff>638175</xdr:colOff>
      <xdr:row>37</xdr:row>
      <xdr:rowOff>69177</xdr:rowOff>
    </xdr:to>
    <xdr:cxnSp macro="">
      <xdr:nvCxnSpPr>
        <xdr:cNvPr id="71" name="直線コネクタ 70"/>
        <xdr:cNvCxnSpPr/>
      </xdr:nvCxnSpPr>
      <xdr:spPr>
        <a:xfrm flipV="1">
          <a:off x="1130300" y="6384448"/>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66563</xdr:rowOff>
    </xdr:from>
    <xdr:to>
      <xdr:col>3</xdr:col>
      <xdr:colOff>3175</xdr:colOff>
      <xdr:row>37</xdr:row>
      <xdr:rowOff>168163</xdr:rowOff>
    </xdr:to>
    <xdr:sp macro="" textlink="">
      <xdr:nvSpPr>
        <xdr:cNvPr id="72" name="フローチャート : 判断 71"/>
        <xdr:cNvSpPr/>
      </xdr:nvSpPr>
      <xdr:spPr>
        <a:xfrm>
          <a:off x="1968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159290</xdr:rowOff>
    </xdr:from>
    <xdr:ext cx="534377" cy="259045"/>
    <xdr:sp macro="" textlink="">
      <xdr:nvSpPr>
        <xdr:cNvPr id="73" name="テキスト ボックス 72"/>
        <xdr:cNvSpPr txBox="1"/>
      </xdr:nvSpPr>
      <xdr:spPr>
        <a:xfrm>
          <a:off x="1752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58382</xdr:rowOff>
    </xdr:from>
    <xdr:to>
      <xdr:col>1</xdr:col>
      <xdr:colOff>485775</xdr:colOff>
      <xdr:row>37</xdr:row>
      <xdr:rowOff>159982</xdr:rowOff>
    </xdr:to>
    <xdr:sp macro="" textlink="">
      <xdr:nvSpPr>
        <xdr:cNvPr id="74" name="フローチャート : 判断 73"/>
        <xdr:cNvSpPr/>
      </xdr:nvSpPr>
      <xdr:spPr>
        <a:xfrm>
          <a:off x="1079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151109</xdr:rowOff>
    </xdr:from>
    <xdr:ext cx="534377" cy="259045"/>
    <xdr:sp macro="" textlink="">
      <xdr:nvSpPr>
        <xdr:cNvPr id="75" name="テキスト ボックス 74"/>
        <xdr:cNvSpPr txBox="1"/>
      </xdr:nvSpPr>
      <xdr:spPr>
        <a:xfrm>
          <a:off x="863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158998</xdr:rowOff>
    </xdr:from>
    <xdr:to>
      <xdr:col>6</xdr:col>
      <xdr:colOff>561975</xdr:colOff>
      <xdr:row>37</xdr:row>
      <xdr:rowOff>89148</xdr:rowOff>
    </xdr:to>
    <xdr:sp macro="" textlink="">
      <xdr:nvSpPr>
        <xdr:cNvPr id="81" name="円/楕円 80"/>
        <xdr:cNvSpPr/>
      </xdr:nvSpPr>
      <xdr:spPr>
        <a:xfrm>
          <a:off x="4584700" y="633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10425</xdr:rowOff>
    </xdr:from>
    <xdr:ext cx="534377" cy="259045"/>
    <xdr:sp macro="" textlink="">
      <xdr:nvSpPr>
        <xdr:cNvPr id="82" name="議会費該当値テキスト"/>
        <xdr:cNvSpPr txBox="1"/>
      </xdr:nvSpPr>
      <xdr:spPr>
        <a:xfrm>
          <a:off x="4686300" y="61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24,707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130195</xdr:rowOff>
    </xdr:from>
    <xdr:to>
      <xdr:col>5</xdr:col>
      <xdr:colOff>409575</xdr:colOff>
      <xdr:row>37</xdr:row>
      <xdr:rowOff>60345</xdr:rowOff>
    </xdr:to>
    <xdr:sp macro="" textlink="">
      <xdr:nvSpPr>
        <xdr:cNvPr id="83" name="円/楕円 82"/>
        <xdr:cNvSpPr/>
      </xdr:nvSpPr>
      <xdr:spPr>
        <a:xfrm>
          <a:off x="3746500" y="63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76872</xdr:rowOff>
    </xdr:from>
    <xdr:ext cx="534377" cy="259045"/>
    <xdr:sp macro="" textlink="">
      <xdr:nvSpPr>
        <xdr:cNvPr id="84" name="テキスト ボックス 83"/>
        <xdr:cNvSpPr txBox="1"/>
      </xdr:nvSpPr>
      <xdr:spPr>
        <a:xfrm>
          <a:off x="3530111" y="60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5396</xdr:rowOff>
    </xdr:from>
    <xdr:to>
      <xdr:col>4</xdr:col>
      <xdr:colOff>206375</xdr:colOff>
      <xdr:row>37</xdr:row>
      <xdr:rowOff>106996</xdr:rowOff>
    </xdr:to>
    <xdr:sp macro="" textlink="">
      <xdr:nvSpPr>
        <xdr:cNvPr id="85" name="円/楕円 84"/>
        <xdr:cNvSpPr/>
      </xdr:nvSpPr>
      <xdr:spPr>
        <a:xfrm>
          <a:off x="2857500" y="634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123523</xdr:rowOff>
    </xdr:from>
    <xdr:ext cx="534377" cy="259045"/>
    <xdr:sp macro="" textlink="">
      <xdr:nvSpPr>
        <xdr:cNvPr id="86" name="テキスト ボックス 85"/>
        <xdr:cNvSpPr txBox="1"/>
      </xdr:nvSpPr>
      <xdr:spPr>
        <a:xfrm>
          <a:off x="2641111" y="61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161448</xdr:rowOff>
    </xdr:from>
    <xdr:to>
      <xdr:col>3</xdr:col>
      <xdr:colOff>3175</xdr:colOff>
      <xdr:row>37</xdr:row>
      <xdr:rowOff>91598</xdr:rowOff>
    </xdr:to>
    <xdr:sp macro="" textlink="">
      <xdr:nvSpPr>
        <xdr:cNvPr id="87" name="円/楕円 86"/>
        <xdr:cNvSpPr/>
      </xdr:nvSpPr>
      <xdr:spPr>
        <a:xfrm>
          <a:off x="1968500" y="63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108125</xdr:rowOff>
    </xdr:from>
    <xdr:ext cx="534377" cy="259045"/>
    <xdr:sp macro="" textlink="">
      <xdr:nvSpPr>
        <xdr:cNvPr id="88" name="テキスト ボックス 87"/>
        <xdr:cNvSpPr txBox="1"/>
      </xdr:nvSpPr>
      <xdr:spPr>
        <a:xfrm>
          <a:off x="1752111" y="61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18377</xdr:rowOff>
    </xdr:from>
    <xdr:to>
      <xdr:col>1</xdr:col>
      <xdr:colOff>485775</xdr:colOff>
      <xdr:row>37</xdr:row>
      <xdr:rowOff>119977</xdr:rowOff>
    </xdr:to>
    <xdr:sp macro="" textlink="">
      <xdr:nvSpPr>
        <xdr:cNvPr id="89" name="円/楕円 88"/>
        <xdr:cNvSpPr/>
      </xdr:nvSpPr>
      <xdr:spPr>
        <a:xfrm>
          <a:off x="1079500" y="636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136504</xdr:rowOff>
    </xdr:from>
    <xdr:ext cx="534377" cy="259045"/>
    <xdr:sp macro="" textlink="">
      <xdr:nvSpPr>
        <xdr:cNvPr id="90" name="テキスト ボックス 89"/>
        <xdr:cNvSpPr txBox="1"/>
      </xdr:nvSpPr>
      <xdr:spPr>
        <a:xfrm>
          <a:off x="863111" y="61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52155</xdr:rowOff>
    </xdr:from>
    <xdr:to>
      <xdr:col>6</xdr:col>
      <xdr:colOff>511175</xdr:colOff>
      <xdr:row>57</xdr:row>
      <xdr:rowOff>98623</xdr:rowOff>
    </xdr:to>
    <xdr:cxnSp macro="">
      <xdr:nvCxnSpPr>
        <xdr:cNvPr id="119" name="直線コネクタ 118"/>
        <xdr:cNvCxnSpPr/>
      </xdr:nvCxnSpPr>
      <xdr:spPr>
        <a:xfrm flipV="1">
          <a:off x="3797300" y="9824805"/>
          <a:ext cx="838200" cy="4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98623</xdr:rowOff>
    </xdr:from>
    <xdr:to>
      <xdr:col>5</xdr:col>
      <xdr:colOff>358775</xdr:colOff>
      <xdr:row>57</xdr:row>
      <xdr:rowOff>128031</xdr:rowOff>
    </xdr:to>
    <xdr:cxnSp macro="">
      <xdr:nvCxnSpPr>
        <xdr:cNvPr id="122" name="直線コネクタ 121"/>
        <xdr:cNvCxnSpPr/>
      </xdr:nvCxnSpPr>
      <xdr:spPr>
        <a:xfrm flipV="1">
          <a:off x="2908300" y="9871273"/>
          <a:ext cx="889000" cy="2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128031</xdr:rowOff>
    </xdr:from>
    <xdr:to>
      <xdr:col>4</xdr:col>
      <xdr:colOff>155575</xdr:colOff>
      <xdr:row>57</xdr:row>
      <xdr:rowOff>147848</xdr:rowOff>
    </xdr:to>
    <xdr:cxnSp macro="">
      <xdr:nvCxnSpPr>
        <xdr:cNvPr id="125" name="直線コネクタ 124"/>
        <xdr:cNvCxnSpPr/>
      </xdr:nvCxnSpPr>
      <xdr:spPr>
        <a:xfrm flipV="1">
          <a:off x="2019300" y="9900681"/>
          <a:ext cx="889000" cy="1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9110</xdr:rowOff>
    </xdr:from>
    <xdr:to>
      <xdr:col>4</xdr:col>
      <xdr:colOff>206375</xdr:colOff>
      <xdr:row>57</xdr:row>
      <xdr:rowOff>110710</xdr:rowOff>
    </xdr:to>
    <xdr:sp macro="" textlink="">
      <xdr:nvSpPr>
        <xdr:cNvPr id="126" name="フローチャート : 判断 125"/>
        <xdr:cNvSpPr/>
      </xdr:nvSpPr>
      <xdr:spPr>
        <a:xfrm>
          <a:off x="2857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127237</xdr:rowOff>
    </xdr:from>
    <xdr:ext cx="599010" cy="259045"/>
    <xdr:sp macro="" textlink="">
      <xdr:nvSpPr>
        <xdr:cNvPr id="127" name="テキスト ボックス 126"/>
        <xdr:cNvSpPr txBox="1"/>
      </xdr:nvSpPr>
      <xdr:spPr>
        <a:xfrm>
          <a:off x="2608794" y="955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110053</xdr:rowOff>
    </xdr:from>
    <xdr:to>
      <xdr:col>2</xdr:col>
      <xdr:colOff>638175</xdr:colOff>
      <xdr:row>57</xdr:row>
      <xdr:rowOff>147848</xdr:rowOff>
    </xdr:to>
    <xdr:cxnSp macro="">
      <xdr:nvCxnSpPr>
        <xdr:cNvPr id="128" name="直線コネクタ 127"/>
        <xdr:cNvCxnSpPr/>
      </xdr:nvCxnSpPr>
      <xdr:spPr>
        <a:xfrm>
          <a:off x="1130300" y="9882703"/>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151624</xdr:rowOff>
    </xdr:from>
    <xdr:to>
      <xdr:col>3</xdr:col>
      <xdr:colOff>3175</xdr:colOff>
      <xdr:row>57</xdr:row>
      <xdr:rowOff>81774</xdr:rowOff>
    </xdr:to>
    <xdr:sp macro="" textlink="">
      <xdr:nvSpPr>
        <xdr:cNvPr id="129" name="フローチャート : 判断 128"/>
        <xdr:cNvSpPr/>
      </xdr:nvSpPr>
      <xdr:spPr>
        <a:xfrm>
          <a:off x="1968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98301</xdr:rowOff>
    </xdr:from>
    <xdr:ext cx="599010" cy="259045"/>
    <xdr:sp macro="" textlink="">
      <xdr:nvSpPr>
        <xdr:cNvPr id="130" name="テキスト ボックス 129"/>
        <xdr:cNvSpPr txBox="1"/>
      </xdr:nvSpPr>
      <xdr:spPr>
        <a:xfrm>
          <a:off x="1719794" y="952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167969</xdr:rowOff>
    </xdr:from>
    <xdr:to>
      <xdr:col>1</xdr:col>
      <xdr:colOff>485775</xdr:colOff>
      <xdr:row>57</xdr:row>
      <xdr:rowOff>98119</xdr:rowOff>
    </xdr:to>
    <xdr:sp macro="" textlink="">
      <xdr:nvSpPr>
        <xdr:cNvPr id="131" name="フローチャート : 判断 130"/>
        <xdr:cNvSpPr/>
      </xdr:nvSpPr>
      <xdr:spPr>
        <a:xfrm>
          <a:off x="1079500" y="97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114646</xdr:rowOff>
    </xdr:from>
    <xdr:ext cx="599010" cy="259045"/>
    <xdr:sp macro="" textlink="">
      <xdr:nvSpPr>
        <xdr:cNvPr id="132" name="テキスト ボックス 131"/>
        <xdr:cNvSpPr txBox="1"/>
      </xdr:nvSpPr>
      <xdr:spPr>
        <a:xfrm>
          <a:off x="830794" y="954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1355</xdr:rowOff>
    </xdr:from>
    <xdr:to>
      <xdr:col>6</xdr:col>
      <xdr:colOff>561975</xdr:colOff>
      <xdr:row>57</xdr:row>
      <xdr:rowOff>102955</xdr:rowOff>
    </xdr:to>
    <xdr:sp macro="" textlink="">
      <xdr:nvSpPr>
        <xdr:cNvPr id="138" name="円/楕円 137"/>
        <xdr:cNvSpPr/>
      </xdr:nvSpPr>
      <xdr:spPr>
        <a:xfrm>
          <a:off x="4584700" y="97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24232</xdr:rowOff>
    </xdr:from>
    <xdr:ext cx="599010" cy="259045"/>
    <xdr:sp macro="" textlink="">
      <xdr:nvSpPr>
        <xdr:cNvPr id="139" name="総務費該当値テキスト"/>
        <xdr:cNvSpPr txBox="1"/>
      </xdr:nvSpPr>
      <xdr:spPr>
        <a:xfrm>
          <a:off x="4686300" y="962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263,933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47823</xdr:rowOff>
    </xdr:from>
    <xdr:to>
      <xdr:col>5</xdr:col>
      <xdr:colOff>409575</xdr:colOff>
      <xdr:row>57</xdr:row>
      <xdr:rowOff>149423</xdr:rowOff>
    </xdr:to>
    <xdr:sp macro="" textlink="">
      <xdr:nvSpPr>
        <xdr:cNvPr id="140" name="円/楕円 139"/>
        <xdr:cNvSpPr/>
      </xdr:nvSpPr>
      <xdr:spPr>
        <a:xfrm>
          <a:off x="3746500" y="98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140550</xdr:rowOff>
    </xdr:from>
    <xdr:ext cx="599010" cy="259045"/>
    <xdr:sp macro="" textlink="">
      <xdr:nvSpPr>
        <xdr:cNvPr id="141" name="テキスト ボックス 140"/>
        <xdr:cNvSpPr txBox="1"/>
      </xdr:nvSpPr>
      <xdr:spPr>
        <a:xfrm>
          <a:off x="3497794" y="991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227,344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77231</xdr:rowOff>
    </xdr:from>
    <xdr:to>
      <xdr:col>4</xdr:col>
      <xdr:colOff>206375</xdr:colOff>
      <xdr:row>58</xdr:row>
      <xdr:rowOff>7381</xdr:rowOff>
    </xdr:to>
    <xdr:sp macro="" textlink="">
      <xdr:nvSpPr>
        <xdr:cNvPr id="142" name="円/楕円 141"/>
        <xdr:cNvSpPr/>
      </xdr:nvSpPr>
      <xdr:spPr>
        <a:xfrm>
          <a:off x="2857500" y="984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169958</xdr:rowOff>
    </xdr:from>
    <xdr:ext cx="599010" cy="259045"/>
    <xdr:sp macro="" textlink="">
      <xdr:nvSpPr>
        <xdr:cNvPr id="143" name="テキスト ボックス 142"/>
        <xdr:cNvSpPr txBox="1"/>
      </xdr:nvSpPr>
      <xdr:spPr>
        <a:xfrm>
          <a:off x="2608794" y="994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97048</xdr:rowOff>
    </xdr:from>
    <xdr:to>
      <xdr:col>3</xdr:col>
      <xdr:colOff>3175</xdr:colOff>
      <xdr:row>58</xdr:row>
      <xdr:rowOff>27198</xdr:rowOff>
    </xdr:to>
    <xdr:sp macro="" textlink="">
      <xdr:nvSpPr>
        <xdr:cNvPr id="144" name="円/楕円 143"/>
        <xdr:cNvSpPr/>
      </xdr:nvSpPr>
      <xdr:spPr>
        <a:xfrm>
          <a:off x="1968500" y="98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18325</xdr:rowOff>
    </xdr:from>
    <xdr:ext cx="599010" cy="259045"/>
    <xdr:sp macro="" textlink="">
      <xdr:nvSpPr>
        <xdr:cNvPr id="145" name="テキスト ボックス 144"/>
        <xdr:cNvSpPr txBox="1"/>
      </xdr:nvSpPr>
      <xdr:spPr>
        <a:xfrm>
          <a:off x="1719794" y="996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188,584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59253</xdr:rowOff>
    </xdr:from>
    <xdr:to>
      <xdr:col>1</xdr:col>
      <xdr:colOff>485775</xdr:colOff>
      <xdr:row>57</xdr:row>
      <xdr:rowOff>160853</xdr:rowOff>
    </xdr:to>
    <xdr:sp macro="" textlink="">
      <xdr:nvSpPr>
        <xdr:cNvPr id="146" name="円/楕円 145"/>
        <xdr:cNvSpPr/>
      </xdr:nvSpPr>
      <xdr:spPr>
        <a:xfrm>
          <a:off x="1079500" y="98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151980</xdr:rowOff>
    </xdr:from>
    <xdr:ext cx="599010" cy="259045"/>
    <xdr:sp macro="" textlink="">
      <xdr:nvSpPr>
        <xdr:cNvPr id="147" name="テキスト ボックス 146"/>
        <xdr:cNvSpPr txBox="1"/>
      </xdr:nvSpPr>
      <xdr:spPr>
        <a:xfrm>
          <a:off x="830794" y="992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101025</xdr:rowOff>
    </xdr:from>
    <xdr:to>
      <xdr:col>6</xdr:col>
      <xdr:colOff>511175</xdr:colOff>
      <xdr:row>77</xdr:row>
      <xdr:rowOff>129747</xdr:rowOff>
    </xdr:to>
    <xdr:cxnSp macro="">
      <xdr:nvCxnSpPr>
        <xdr:cNvPr id="178" name="直線コネクタ 177"/>
        <xdr:cNvCxnSpPr/>
      </xdr:nvCxnSpPr>
      <xdr:spPr>
        <a:xfrm flipV="1">
          <a:off x="3797300" y="13302675"/>
          <a:ext cx="838200" cy="2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129747</xdr:rowOff>
    </xdr:from>
    <xdr:to>
      <xdr:col>5</xdr:col>
      <xdr:colOff>358775</xdr:colOff>
      <xdr:row>77</xdr:row>
      <xdr:rowOff>160742</xdr:rowOff>
    </xdr:to>
    <xdr:cxnSp macro="">
      <xdr:nvCxnSpPr>
        <xdr:cNvPr id="181" name="直線コネクタ 180"/>
        <xdr:cNvCxnSpPr/>
      </xdr:nvCxnSpPr>
      <xdr:spPr>
        <a:xfrm flipV="1">
          <a:off x="2908300" y="13331397"/>
          <a:ext cx="889000" cy="3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xdr:rowOff>
    </xdr:from>
    <xdr:ext cx="599010" cy="259045"/>
    <xdr:sp macro="" textlink="">
      <xdr:nvSpPr>
        <xdr:cNvPr id="183" name="テキスト ボックス 182"/>
        <xdr:cNvSpPr txBox="1"/>
      </xdr:nvSpPr>
      <xdr:spPr>
        <a:xfrm>
          <a:off x="3497794"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160742</xdr:rowOff>
    </xdr:from>
    <xdr:to>
      <xdr:col>4</xdr:col>
      <xdr:colOff>155575</xdr:colOff>
      <xdr:row>78</xdr:row>
      <xdr:rowOff>35071</xdr:rowOff>
    </xdr:to>
    <xdr:cxnSp macro="">
      <xdr:nvCxnSpPr>
        <xdr:cNvPr id="184" name="直線コネクタ 183"/>
        <xdr:cNvCxnSpPr/>
      </xdr:nvCxnSpPr>
      <xdr:spPr>
        <a:xfrm flipV="1">
          <a:off x="2019300" y="13362392"/>
          <a:ext cx="889000" cy="4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70382</xdr:rowOff>
    </xdr:from>
    <xdr:to>
      <xdr:col>4</xdr:col>
      <xdr:colOff>206375</xdr:colOff>
      <xdr:row>78</xdr:row>
      <xdr:rowOff>532</xdr:rowOff>
    </xdr:to>
    <xdr:sp macro="" textlink="">
      <xdr:nvSpPr>
        <xdr:cNvPr id="185" name="フローチャート : 判断 184"/>
        <xdr:cNvSpPr/>
      </xdr:nvSpPr>
      <xdr:spPr>
        <a:xfrm>
          <a:off x="2857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17059</xdr:rowOff>
    </xdr:from>
    <xdr:ext cx="599010" cy="259045"/>
    <xdr:sp macro="" textlink="">
      <xdr:nvSpPr>
        <xdr:cNvPr id="186" name="テキスト ボックス 185"/>
        <xdr:cNvSpPr txBox="1"/>
      </xdr:nvSpPr>
      <xdr:spPr>
        <a:xfrm>
          <a:off x="2608794" y="130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32454</xdr:rowOff>
    </xdr:from>
    <xdr:to>
      <xdr:col>2</xdr:col>
      <xdr:colOff>638175</xdr:colOff>
      <xdr:row>78</xdr:row>
      <xdr:rowOff>35071</xdr:rowOff>
    </xdr:to>
    <xdr:cxnSp macro="">
      <xdr:nvCxnSpPr>
        <xdr:cNvPr id="187" name="直線コネクタ 186"/>
        <xdr:cNvCxnSpPr/>
      </xdr:nvCxnSpPr>
      <xdr:spPr>
        <a:xfrm>
          <a:off x="1130300" y="13405554"/>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83331</xdr:rowOff>
    </xdr:from>
    <xdr:to>
      <xdr:col>3</xdr:col>
      <xdr:colOff>3175</xdr:colOff>
      <xdr:row>78</xdr:row>
      <xdr:rowOff>13481</xdr:rowOff>
    </xdr:to>
    <xdr:sp macro="" textlink="">
      <xdr:nvSpPr>
        <xdr:cNvPr id="188" name="フローチャート : 判断 187"/>
        <xdr:cNvSpPr/>
      </xdr:nvSpPr>
      <xdr:spPr>
        <a:xfrm>
          <a:off x="1968500" y="13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30008</xdr:rowOff>
    </xdr:from>
    <xdr:ext cx="599010" cy="259045"/>
    <xdr:sp macro="" textlink="">
      <xdr:nvSpPr>
        <xdr:cNvPr id="189" name="テキスト ボックス 188"/>
        <xdr:cNvSpPr txBox="1"/>
      </xdr:nvSpPr>
      <xdr:spPr>
        <a:xfrm>
          <a:off x="1719794" y="1306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70163</xdr:rowOff>
    </xdr:from>
    <xdr:to>
      <xdr:col>1</xdr:col>
      <xdr:colOff>485775</xdr:colOff>
      <xdr:row>78</xdr:row>
      <xdr:rowOff>313</xdr:rowOff>
    </xdr:to>
    <xdr:sp macro="" textlink="">
      <xdr:nvSpPr>
        <xdr:cNvPr id="190" name="フローチャート : 判断 189"/>
        <xdr:cNvSpPr/>
      </xdr:nvSpPr>
      <xdr:spPr>
        <a:xfrm>
          <a:off x="1079500" y="132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16840</xdr:rowOff>
    </xdr:from>
    <xdr:ext cx="599010" cy="259045"/>
    <xdr:sp macro="" textlink="">
      <xdr:nvSpPr>
        <xdr:cNvPr id="191" name="テキスト ボックス 190"/>
        <xdr:cNvSpPr txBox="1"/>
      </xdr:nvSpPr>
      <xdr:spPr>
        <a:xfrm>
          <a:off x="830794" y="1304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50225</xdr:rowOff>
    </xdr:from>
    <xdr:to>
      <xdr:col>6</xdr:col>
      <xdr:colOff>561975</xdr:colOff>
      <xdr:row>77</xdr:row>
      <xdr:rowOff>151825</xdr:rowOff>
    </xdr:to>
    <xdr:sp macro="" textlink="">
      <xdr:nvSpPr>
        <xdr:cNvPr id="197" name="円/楕円 196"/>
        <xdr:cNvSpPr/>
      </xdr:nvSpPr>
      <xdr:spPr>
        <a:xfrm>
          <a:off x="4584700" y="1325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73102</xdr:rowOff>
    </xdr:from>
    <xdr:ext cx="599010" cy="259045"/>
    <xdr:sp macro="" textlink="">
      <xdr:nvSpPr>
        <xdr:cNvPr id="198" name="民生費該当値テキスト"/>
        <xdr:cNvSpPr txBox="1"/>
      </xdr:nvSpPr>
      <xdr:spPr>
        <a:xfrm>
          <a:off x="4686300" y="1310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208,686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78947</xdr:rowOff>
    </xdr:from>
    <xdr:to>
      <xdr:col>5</xdr:col>
      <xdr:colOff>409575</xdr:colOff>
      <xdr:row>78</xdr:row>
      <xdr:rowOff>9097</xdr:rowOff>
    </xdr:to>
    <xdr:sp macro="" textlink="">
      <xdr:nvSpPr>
        <xdr:cNvPr id="199" name="円/楕円 198"/>
        <xdr:cNvSpPr/>
      </xdr:nvSpPr>
      <xdr:spPr>
        <a:xfrm>
          <a:off x="3746500" y="132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25624</xdr:rowOff>
    </xdr:from>
    <xdr:ext cx="599010" cy="259045"/>
    <xdr:sp macro="" textlink="">
      <xdr:nvSpPr>
        <xdr:cNvPr id="200" name="テキスト ボックス 199"/>
        <xdr:cNvSpPr txBox="1"/>
      </xdr:nvSpPr>
      <xdr:spPr>
        <a:xfrm>
          <a:off x="3497794" y="1305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109942</xdr:rowOff>
    </xdr:from>
    <xdr:to>
      <xdr:col>4</xdr:col>
      <xdr:colOff>206375</xdr:colOff>
      <xdr:row>78</xdr:row>
      <xdr:rowOff>40092</xdr:rowOff>
    </xdr:to>
    <xdr:sp macro="" textlink="">
      <xdr:nvSpPr>
        <xdr:cNvPr id="201" name="円/楕円 200"/>
        <xdr:cNvSpPr/>
      </xdr:nvSpPr>
      <xdr:spPr>
        <a:xfrm>
          <a:off x="2857500" y="133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31219</xdr:rowOff>
    </xdr:from>
    <xdr:ext cx="599010" cy="259045"/>
    <xdr:sp macro="" textlink="">
      <xdr:nvSpPr>
        <xdr:cNvPr id="202" name="テキスト ボックス 201"/>
        <xdr:cNvSpPr txBox="1"/>
      </xdr:nvSpPr>
      <xdr:spPr>
        <a:xfrm>
          <a:off x="2608794" y="1340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155721</xdr:rowOff>
    </xdr:from>
    <xdr:to>
      <xdr:col>3</xdr:col>
      <xdr:colOff>3175</xdr:colOff>
      <xdr:row>78</xdr:row>
      <xdr:rowOff>85871</xdr:rowOff>
    </xdr:to>
    <xdr:sp macro="" textlink="">
      <xdr:nvSpPr>
        <xdr:cNvPr id="203" name="円/楕円 202"/>
        <xdr:cNvSpPr/>
      </xdr:nvSpPr>
      <xdr:spPr>
        <a:xfrm>
          <a:off x="1968500" y="133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76998</xdr:rowOff>
    </xdr:from>
    <xdr:ext cx="599010" cy="259045"/>
    <xdr:sp macro="" textlink="">
      <xdr:nvSpPr>
        <xdr:cNvPr id="204" name="テキスト ボックス 203"/>
        <xdr:cNvSpPr txBox="1"/>
      </xdr:nvSpPr>
      <xdr:spPr>
        <a:xfrm>
          <a:off x="1719794" y="1345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153104</xdr:rowOff>
    </xdr:from>
    <xdr:to>
      <xdr:col>1</xdr:col>
      <xdr:colOff>485775</xdr:colOff>
      <xdr:row>78</xdr:row>
      <xdr:rowOff>83254</xdr:rowOff>
    </xdr:to>
    <xdr:sp macro="" textlink="">
      <xdr:nvSpPr>
        <xdr:cNvPr id="205" name="円/楕円 204"/>
        <xdr:cNvSpPr/>
      </xdr:nvSpPr>
      <xdr:spPr>
        <a:xfrm>
          <a:off x="1079500" y="133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74381</xdr:rowOff>
    </xdr:from>
    <xdr:ext cx="599010" cy="259045"/>
    <xdr:sp macro="" textlink="">
      <xdr:nvSpPr>
        <xdr:cNvPr id="206" name="テキスト ボックス 205"/>
        <xdr:cNvSpPr txBox="1"/>
      </xdr:nvSpPr>
      <xdr:spPr>
        <a:xfrm>
          <a:off x="830794" y="1344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124960</xdr:rowOff>
    </xdr:from>
    <xdr:to>
      <xdr:col>6</xdr:col>
      <xdr:colOff>511175</xdr:colOff>
      <xdr:row>97</xdr:row>
      <xdr:rowOff>60992</xdr:rowOff>
    </xdr:to>
    <xdr:cxnSp macro="">
      <xdr:nvCxnSpPr>
        <xdr:cNvPr id="235" name="直線コネクタ 234"/>
        <xdr:cNvCxnSpPr/>
      </xdr:nvCxnSpPr>
      <xdr:spPr>
        <a:xfrm>
          <a:off x="3797300" y="16584160"/>
          <a:ext cx="838200" cy="10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124960</xdr:rowOff>
    </xdr:from>
    <xdr:to>
      <xdr:col>5</xdr:col>
      <xdr:colOff>358775</xdr:colOff>
      <xdr:row>97</xdr:row>
      <xdr:rowOff>100386</xdr:rowOff>
    </xdr:to>
    <xdr:cxnSp macro="">
      <xdr:nvCxnSpPr>
        <xdr:cNvPr id="238" name="直線コネクタ 237"/>
        <xdr:cNvCxnSpPr/>
      </xdr:nvCxnSpPr>
      <xdr:spPr>
        <a:xfrm flipV="1">
          <a:off x="2908300" y="16584160"/>
          <a:ext cx="889000" cy="1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98198</xdr:rowOff>
    </xdr:from>
    <xdr:ext cx="534377" cy="259045"/>
    <xdr:sp macro="" textlink="">
      <xdr:nvSpPr>
        <xdr:cNvPr id="240" name="テキスト ボックス 239"/>
        <xdr:cNvSpPr txBox="1"/>
      </xdr:nvSpPr>
      <xdr:spPr>
        <a:xfrm>
          <a:off x="3530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100386</xdr:rowOff>
    </xdr:from>
    <xdr:to>
      <xdr:col>4</xdr:col>
      <xdr:colOff>155575</xdr:colOff>
      <xdr:row>97</xdr:row>
      <xdr:rowOff>150884</xdr:rowOff>
    </xdr:to>
    <xdr:cxnSp macro="">
      <xdr:nvCxnSpPr>
        <xdr:cNvPr id="241" name="直線コネクタ 240"/>
        <xdr:cNvCxnSpPr/>
      </xdr:nvCxnSpPr>
      <xdr:spPr>
        <a:xfrm flipV="1">
          <a:off x="2019300" y="16731036"/>
          <a:ext cx="889000" cy="5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2" name="フローチャート : 判断 241"/>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3" name="テキスト ボックス 242"/>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131400</xdr:rowOff>
    </xdr:from>
    <xdr:to>
      <xdr:col>2</xdr:col>
      <xdr:colOff>638175</xdr:colOff>
      <xdr:row>97</xdr:row>
      <xdr:rowOff>150884</xdr:rowOff>
    </xdr:to>
    <xdr:cxnSp macro="">
      <xdr:nvCxnSpPr>
        <xdr:cNvPr id="244" name="直線コネクタ 243"/>
        <xdr:cNvCxnSpPr/>
      </xdr:nvCxnSpPr>
      <xdr:spPr>
        <a:xfrm>
          <a:off x="1130300" y="16762050"/>
          <a:ext cx="889000" cy="1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5" name="フローチャート : 判断 244"/>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6" name="テキスト ボックス 245"/>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7" name="フローチャート : 判断 246"/>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48" name="テキスト ボックス 247"/>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10192</xdr:rowOff>
    </xdr:from>
    <xdr:to>
      <xdr:col>6</xdr:col>
      <xdr:colOff>561975</xdr:colOff>
      <xdr:row>97</xdr:row>
      <xdr:rowOff>111792</xdr:rowOff>
    </xdr:to>
    <xdr:sp macro="" textlink="">
      <xdr:nvSpPr>
        <xdr:cNvPr id="254" name="円/楕円 253"/>
        <xdr:cNvSpPr/>
      </xdr:nvSpPr>
      <xdr:spPr>
        <a:xfrm>
          <a:off x="4584700" y="166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33069</xdr:rowOff>
    </xdr:from>
    <xdr:ext cx="599010" cy="259045"/>
    <xdr:sp macro="" textlink="">
      <xdr:nvSpPr>
        <xdr:cNvPr id="255" name="衛生費該当値テキスト"/>
        <xdr:cNvSpPr txBox="1"/>
      </xdr:nvSpPr>
      <xdr:spPr>
        <a:xfrm>
          <a:off x="4686300" y="1649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171,317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74160</xdr:rowOff>
    </xdr:from>
    <xdr:to>
      <xdr:col>5</xdr:col>
      <xdr:colOff>409575</xdr:colOff>
      <xdr:row>97</xdr:row>
      <xdr:rowOff>4310</xdr:rowOff>
    </xdr:to>
    <xdr:sp macro="" textlink="">
      <xdr:nvSpPr>
        <xdr:cNvPr id="256" name="円/楕円 255"/>
        <xdr:cNvSpPr/>
      </xdr:nvSpPr>
      <xdr:spPr>
        <a:xfrm>
          <a:off x="3746500" y="1653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20837</xdr:rowOff>
    </xdr:from>
    <xdr:ext cx="599010" cy="259045"/>
    <xdr:sp macro="" textlink="">
      <xdr:nvSpPr>
        <xdr:cNvPr id="257" name="テキスト ボックス 256"/>
        <xdr:cNvSpPr txBox="1"/>
      </xdr:nvSpPr>
      <xdr:spPr>
        <a:xfrm>
          <a:off x="3497794" y="1630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49586</xdr:rowOff>
    </xdr:from>
    <xdr:to>
      <xdr:col>4</xdr:col>
      <xdr:colOff>206375</xdr:colOff>
      <xdr:row>97</xdr:row>
      <xdr:rowOff>151186</xdr:rowOff>
    </xdr:to>
    <xdr:sp macro="" textlink="">
      <xdr:nvSpPr>
        <xdr:cNvPr id="258" name="円/楕円 257"/>
        <xdr:cNvSpPr/>
      </xdr:nvSpPr>
      <xdr:spPr>
        <a:xfrm>
          <a:off x="2857500" y="1668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167713</xdr:rowOff>
    </xdr:from>
    <xdr:ext cx="599010" cy="259045"/>
    <xdr:sp macro="" textlink="">
      <xdr:nvSpPr>
        <xdr:cNvPr id="259" name="テキスト ボックス 258"/>
        <xdr:cNvSpPr txBox="1"/>
      </xdr:nvSpPr>
      <xdr:spPr>
        <a:xfrm>
          <a:off x="2608794" y="1645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100084</xdr:rowOff>
    </xdr:from>
    <xdr:to>
      <xdr:col>3</xdr:col>
      <xdr:colOff>3175</xdr:colOff>
      <xdr:row>98</xdr:row>
      <xdr:rowOff>30234</xdr:rowOff>
    </xdr:to>
    <xdr:sp macro="" textlink="">
      <xdr:nvSpPr>
        <xdr:cNvPr id="260" name="円/楕円 259"/>
        <xdr:cNvSpPr/>
      </xdr:nvSpPr>
      <xdr:spPr>
        <a:xfrm>
          <a:off x="1968500" y="1673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46761</xdr:rowOff>
    </xdr:from>
    <xdr:ext cx="599010" cy="259045"/>
    <xdr:sp macro="" textlink="">
      <xdr:nvSpPr>
        <xdr:cNvPr id="261" name="テキスト ボックス 260"/>
        <xdr:cNvSpPr txBox="1"/>
      </xdr:nvSpPr>
      <xdr:spPr>
        <a:xfrm>
          <a:off x="1719794" y="1650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80600</xdr:rowOff>
    </xdr:from>
    <xdr:to>
      <xdr:col>1</xdr:col>
      <xdr:colOff>485775</xdr:colOff>
      <xdr:row>98</xdr:row>
      <xdr:rowOff>10750</xdr:rowOff>
    </xdr:to>
    <xdr:sp macro="" textlink="">
      <xdr:nvSpPr>
        <xdr:cNvPr id="262" name="円/楕円 261"/>
        <xdr:cNvSpPr/>
      </xdr:nvSpPr>
      <xdr:spPr>
        <a:xfrm>
          <a:off x="1079500" y="167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27277</xdr:rowOff>
    </xdr:from>
    <xdr:ext cx="599010" cy="259045"/>
    <xdr:sp macro="" textlink="">
      <xdr:nvSpPr>
        <xdr:cNvPr id="263" name="テキスト ボックス 262"/>
        <xdr:cNvSpPr txBox="1"/>
      </xdr:nvSpPr>
      <xdr:spPr>
        <a:xfrm>
          <a:off x="830794" y="1648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36703</xdr:rowOff>
    </xdr:from>
    <xdr:to>
      <xdr:col>12</xdr:col>
      <xdr:colOff>561975</xdr:colOff>
      <xdr:row>37</xdr:row>
      <xdr:rowOff>138303</xdr:rowOff>
    </xdr:to>
    <xdr:sp macro="" textlink="">
      <xdr:nvSpPr>
        <xdr:cNvPr id="299" name="フローチャート : 判断 298"/>
        <xdr:cNvSpPr/>
      </xdr:nvSpPr>
      <xdr:spPr>
        <a:xfrm>
          <a:off x="8699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154830</xdr:rowOff>
    </xdr:from>
    <xdr:ext cx="469744" cy="259045"/>
    <xdr:sp macro="" textlink="">
      <xdr:nvSpPr>
        <xdr:cNvPr id="300" name="テキスト ボックス 299"/>
        <xdr:cNvSpPr txBox="1"/>
      </xdr:nvSpPr>
      <xdr:spPr>
        <a:xfrm>
          <a:off x="8515427"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54356</xdr:rowOff>
    </xdr:from>
    <xdr:to>
      <xdr:col>11</xdr:col>
      <xdr:colOff>358775</xdr:colOff>
      <xdr:row>36</xdr:row>
      <xdr:rowOff>155956</xdr:rowOff>
    </xdr:to>
    <xdr:sp macro="" textlink="">
      <xdr:nvSpPr>
        <xdr:cNvPr id="302" name="フローチャート : 判断 301"/>
        <xdr:cNvSpPr/>
      </xdr:nvSpPr>
      <xdr:spPr>
        <a:xfrm>
          <a:off x="7810500" y="62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1033</xdr:rowOff>
    </xdr:from>
    <xdr:ext cx="469744" cy="259045"/>
    <xdr:sp macro="" textlink="">
      <xdr:nvSpPr>
        <xdr:cNvPr id="303" name="テキスト ボックス 302"/>
        <xdr:cNvSpPr txBox="1"/>
      </xdr:nvSpPr>
      <xdr:spPr>
        <a:xfrm>
          <a:off x="7626427" y="60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92583</xdr:rowOff>
    </xdr:from>
    <xdr:to>
      <xdr:col>10</xdr:col>
      <xdr:colOff>155575</xdr:colOff>
      <xdr:row>36</xdr:row>
      <xdr:rowOff>22733</xdr:rowOff>
    </xdr:to>
    <xdr:sp macro="" textlink="">
      <xdr:nvSpPr>
        <xdr:cNvPr id="304" name="フローチャート : 判断 303"/>
        <xdr:cNvSpPr/>
      </xdr:nvSpPr>
      <xdr:spPr>
        <a:xfrm>
          <a:off x="6921500" y="609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39260</xdr:rowOff>
    </xdr:from>
    <xdr:ext cx="469744" cy="259045"/>
    <xdr:sp macro="" textlink="">
      <xdr:nvSpPr>
        <xdr:cNvPr id="305" name="テキスト ボックス 304"/>
        <xdr:cNvSpPr txBox="1"/>
      </xdr:nvSpPr>
      <xdr:spPr>
        <a:xfrm>
          <a:off x="6737427" y="586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157843</xdr:rowOff>
    </xdr:from>
    <xdr:to>
      <xdr:col>15</xdr:col>
      <xdr:colOff>180975</xdr:colOff>
      <xdr:row>58</xdr:row>
      <xdr:rowOff>103028</xdr:rowOff>
    </xdr:to>
    <xdr:cxnSp macro="">
      <xdr:nvCxnSpPr>
        <xdr:cNvPr id="349" name="直線コネクタ 348"/>
        <xdr:cNvCxnSpPr/>
      </xdr:nvCxnSpPr>
      <xdr:spPr>
        <a:xfrm flipV="1">
          <a:off x="9639300" y="9930493"/>
          <a:ext cx="838200" cy="1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103028</xdr:rowOff>
    </xdr:from>
    <xdr:to>
      <xdr:col>14</xdr:col>
      <xdr:colOff>28575</xdr:colOff>
      <xdr:row>58</xdr:row>
      <xdr:rowOff>141478</xdr:rowOff>
    </xdr:to>
    <xdr:cxnSp macro="">
      <xdr:nvCxnSpPr>
        <xdr:cNvPr id="352" name="直線コネクタ 351"/>
        <xdr:cNvCxnSpPr/>
      </xdr:nvCxnSpPr>
      <xdr:spPr>
        <a:xfrm flipV="1">
          <a:off x="8750300" y="10047128"/>
          <a:ext cx="8890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141478</xdr:rowOff>
    </xdr:from>
    <xdr:to>
      <xdr:col>12</xdr:col>
      <xdr:colOff>511175</xdr:colOff>
      <xdr:row>58</xdr:row>
      <xdr:rowOff>143525</xdr:rowOff>
    </xdr:to>
    <xdr:cxnSp macro="">
      <xdr:nvCxnSpPr>
        <xdr:cNvPr id="355" name="直線コネクタ 354"/>
        <xdr:cNvCxnSpPr/>
      </xdr:nvCxnSpPr>
      <xdr:spPr>
        <a:xfrm flipV="1">
          <a:off x="7861300" y="10085578"/>
          <a:ext cx="8890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36827</xdr:rowOff>
    </xdr:from>
    <xdr:to>
      <xdr:col>12</xdr:col>
      <xdr:colOff>561975</xdr:colOff>
      <xdr:row>58</xdr:row>
      <xdr:rowOff>138427</xdr:rowOff>
    </xdr:to>
    <xdr:sp macro="" textlink="">
      <xdr:nvSpPr>
        <xdr:cNvPr id="356" name="フローチャート : 判断 355"/>
        <xdr:cNvSpPr/>
      </xdr:nvSpPr>
      <xdr:spPr>
        <a:xfrm>
          <a:off x="8699500" y="998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154954</xdr:rowOff>
    </xdr:from>
    <xdr:ext cx="599010" cy="259045"/>
    <xdr:sp macro="" textlink="">
      <xdr:nvSpPr>
        <xdr:cNvPr id="357" name="テキスト ボックス 356"/>
        <xdr:cNvSpPr txBox="1"/>
      </xdr:nvSpPr>
      <xdr:spPr>
        <a:xfrm>
          <a:off x="8450794" y="975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143525</xdr:rowOff>
    </xdr:from>
    <xdr:to>
      <xdr:col>11</xdr:col>
      <xdr:colOff>307975</xdr:colOff>
      <xdr:row>58</xdr:row>
      <xdr:rowOff>156628</xdr:rowOff>
    </xdr:to>
    <xdr:cxnSp macro="">
      <xdr:nvCxnSpPr>
        <xdr:cNvPr id="358" name="直線コネクタ 357"/>
        <xdr:cNvCxnSpPr/>
      </xdr:nvCxnSpPr>
      <xdr:spPr>
        <a:xfrm flipV="1">
          <a:off x="6972300" y="10087625"/>
          <a:ext cx="8890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44195</xdr:rowOff>
    </xdr:from>
    <xdr:to>
      <xdr:col>11</xdr:col>
      <xdr:colOff>358775</xdr:colOff>
      <xdr:row>58</xdr:row>
      <xdr:rowOff>145795</xdr:rowOff>
    </xdr:to>
    <xdr:sp macro="" textlink="">
      <xdr:nvSpPr>
        <xdr:cNvPr id="359" name="フローチャート : 判断 358"/>
        <xdr:cNvSpPr/>
      </xdr:nvSpPr>
      <xdr:spPr>
        <a:xfrm>
          <a:off x="7810500" y="998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162322</xdr:rowOff>
    </xdr:from>
    <xdr:ext cx="534377" cy="259045"/>
    <xdr:sp macro="" textlink="">
      <xdr:nvSpPr>
        <xdr:cNvPr id="360" name="テキスト ボックス 359"/>
        <xdr:cNvSpPr txBox="1"/>
      </xdr:nvSpPr>
      <xdr:spPr>
        <a:xfrm>
          <a:off x="7594111" y="97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60226</xdr:rowOff>
    </xdr:from>
    <xdr:to>
      <xdr:col>10</xdr:col>
      <xdr:colOff>155575</xdr:colOff>
      <xdr:row>58</xdr:row>
      <xdr:rowOff>161826</xdr:rowOff>
    </xdr:to>
    <xdr:sp macro="" textlink="">
      <xdr:nvSpPr>
        <xdr:cNvPr id="361" name="フローチャート : 判断 360"/>
        <xdr:cNvSpPr/>
      </xdr:nvSpPr>
      <xdr:spPr>
        <a:xfrm>
          <a:off x="6921500" y="100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6903</xdr:rowOff>
    </xdr:from>
    <xdr:ext cx="534377" cy="259045"/>
    <xdr:sp macro="" textlink="">
      <xdr:nvSpPr>
        <xdr:cNvPr id="362" name="テキスト ボックス 361"/>
        <xdr:cNvSpPr txBox="1"/>
      </xdr:nvSpPr>
      <xdr:spPr>
        <a:xfrm>
          <a:off x="6705111" y="97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107043</xdr:rowOff>
    </xdr:from>
    <xdr:to>
      <xdr:col>15</xdr:col>
      <xdr:colOff>231775</xdr:colOff>
      <xdr:row>58</xdr:row>
      <xdr:rowOff>37193</xdr:rowOff>
    </xdr:to>
    <xdr:sp macro="" textlink="">
      <xdr:nvSpPr>
        <xdr:cNvPr id="368" name="円/楕円 367"/>
        <xdr:cNvSpPr/>
      </xdr:nvSpPr>
      <xdr:spPr>
        <a:xfrm>
          <a:off x="10426700" y="987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129920</xdr:rowOff>
    </xdr:from>
    <xdr:ext cx="599010" cy="259045"/>
    <xdr:sp macro="" textlink="">
      <xdr:nvSpPr>
        <xdr:cNvPr id="369" name="農林水産業費該当値テキスト"/>
        <xdr:cNvSpPr txBox="1"/>
      </xdr:nvSpPr>
      <xdr:spPr>
        <a:xfrm>
          <a:off x="10528300" y="973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180,714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52228</xdr:rowOff>
    </xdr:from>
    <xdr:to>
      <xdr:col>14</xdr:col>
      <xdr:colOff>79375</xdr:colOff>
      <xdr:row>58</xdr:row>
      <xdr:rowOff>153828</xdr:rowOff>
    </xdr:to>
    <xdr:sp macro="" textlink="">
      <xdr:nvSpPr>
        <xdr:cNvPr id="370" name="円/楕円 369"/>
        <xdr:cNvSpPr/>
      </xdr:nvSpPr>
      <xdr:spPr>
        <a:xfrm>
          <a:off x="9588500" y="99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144955</xdr:rowOff>
    </xdr:from>
    <xdr:ext cx="534377" cy="259045"/>
    <xdr:sp macro="" textlink="">
      <xdr:nvSpPr>
        <xdr:cNvPr id="371" name="テキスト ボックス 370"/>
        <xdr:cNvSpPr txBox="1"/>
      </xdr:nvSpPr>
      <xdr:spPr>
        <a:xfrm>
          <a:off x="9372111" y="1008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90678</xdr:rowOff>
    </xdr:from>
    <xdr:to>
      <xdr:col>12</xdr:col>
      <xdr:colOff>561975</xdr:colOff>
      <xdr:row>59</xdr:row>
      <xdr:rowOff>20828</xdr:rowOff>
    </xdr:to>
    <xdr:sp macro="" textlink="">
      <xdr:nvSpPr>
        <xdr:cNvPr id="372" name="円/楕円 371"/>
        <xdr:cNvSpPr/>
      </xdr:nvSpPr>
      <xdr:spPr>
        <a:xfrm>
          <a:off x="8699500" y="100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11955</xdr:rowOff>
    </xdr:from>
    <xdr:ext cx="534377" cy="259045"/>
    <xdr:sp macro="" textlink="">
      <xdr:nvSpPr>
        <xdr:cNvPr id="373" name="テキスト ボックス 372"/>
        <xdr:cNvSpPr txBox="1"/>
      </xdr:nvSpPr>
      <xdr:spPr>
        <a:xfrm>
          <a:off x="8483111" y="101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92725</xdr:rowOff>
    </xdr:from>
    <xdr:to>
      <xdr:col>11</xdr:col>
      <xdr:colOff>358775</xdr:colOff>
      <xdr:row>59</xdr:row>
      <xdr:rowOff>22875</xdr:rowOff>
    </xdr:to>
    <xdr:sp macro="" textlink="">
      <xdr:nvSpPr>
        <xdr:cNvPr id="374" name="円/楕円 373"/>
        <xdr:cNvSpPr/>
      </xdr:nvSpPr>
      <xdr:spPr>
        <a:xfrm>
          <a:off x="7810500" y="100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14002</xdr:rowOff>
    </xdr:from>
    <xdr:ext cx="534377" cy="259045"/>
    <xdr:sp macro="" textlink="">
      <xdr:nvSpPr>
        <xdr:cNvPr id="375" name="テキスト ボックス 374"/>
        <xdr:cNvSpPr txBox="1"/>
      </xdr:nvSpPr>
      <xdr:spPr>
        <a:xfrm>
          <a:off x="7594111" y="1012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105828</xdr:rowOff>
    </xdr:from>
    <xdr:to>
      <xdr:col>10</xdr:col>
      <xdr:colOff>155575</xdr:colOff>
      <xdr:row>59</xdr:row>
      <xdr:rowOff>35978</xdr:rowOff>
    </xdr:to>
    <xdr:sp macro="" textlink="">
      <xdr:nvSpPr>
        <xdr:cNvPr id="376" name="円/楕円 375"/>
        <xdr:cNvSpPr/>
      </xdr:nvSpPr>
      <xdr:spPr>
        <a:xfrm>
          <a:off x="6921500" y="100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27105</xdr:rowOff>
    </xdr:from>
    <xdr:ext cx="534377" cy="259045"/>
    <xdr:sp macro="" textlink="">
      <xdr:nvSpPr>
        <xdr:cNvPr id="377" name="テキスト ボックス 376"/>
        <xdr:cNvSpPr txBox="1"/>
      </xdr:nvSpPr>
      <xdr:spPr>
        <a:xfrm>
          <a:off x="6705111" y="101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42453</xdr:rowOff>
    </xdr:from>
    <xdr:to>
      <xdr:col>15</xdr:col>
      <xdr:colOff>180975</xdr:colOff>
      <xdr:row>77</xdr:row>
      <xdr:rowOff>90505</xdr:rowOff>
    </xdr:to>
    <xdr:cxnSp macro="">
      <xdr:nvCxnSpPr>
        <xdr:cNvPr id="406" name="直線コネクタ 405"/>
        <xdr:cNvCxnSpPr/>
      </xdr:nvCxnSpPr>
      <xdr:spPr>
        <a:xfrm flipV="1">
          <a:off x="9639300" y="13244103"/>
          <a:ext cx="838200" cy="4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7" name="商工費平均値テキスト"/>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90505</xdr:rowOff>
    </xdr:from>
    <xdr:to>
      <xdr:col>14</xdr:col>
      <xdr:colOff>28575</xdr:colOff>
      <xdr:row>77</xdr:row>
      <xdr:rowOff>130632</xdr:rowOff>
    </xdr:to>
    <xdr:cxnSp macro="">
      <xdr:nvCxnSpPr>
        <xdr:cNvPr id="409" name="直線コネクタ 408"/>
        <xdr:cNvCxnSpPr/>
      </xdr:nvCxnSpPr>
      <xdr:spPr>
        <a:xfrm flipV="1">
          <a:off x="8750300" y="13292155"/>
          <a:ext cx="889000" cy="4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130632</xdr:rowOff>
    </xdr:from>
    <xdr:to>
      <xdr:col>12</xdr:col>
      <xdr:colOff>511175</xdr:colOff>
      <xdr:row>77</xdr:row>
      <xdr:rowOff>153332</xdr:rowOff>
    </xdr:to>
    <xdr:cxnSp macro="">
      <xdr:nvCxnSpPr>
        <xdr:cNvPr id="412" name="直線コネクタ 411"/>
        <xdr:cNvCxnSpPr/>
      </xdr:nvCxnSpPr>
      <xdr:spPr>
        <a:xfrm flipV="1">
          <a:off x="7861300" y="13332282"/>
          <a:ext cx="889000" cy="2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84297</xdr:rowOff>
    </xdr:from>
    <xdr:to>
      <xdr:col>12</xdr:col>
      <xdr:colOff>561975</xdr:colOff>
      <xdr:row>77</xdr:row>
      <xdr:rowOff>14447</xdr:rowOff>
    </xdr:to>
    <xdr:sp macro="" textlink="">
      <xdr:nvSpPr>
        <xdr:cNvPr id="413" name="フローチャート : 判断 412"/>
        <xdr:cNvSpPr/>
      </xdr:nvSpPr>
      <xdr:spPr>
        <a:xfrm>
          <a:off x="8699500" y="131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30974</xdr:rowOff>
    </xdr:from>
    <xdr:ext cx="534377" cy="259045"/>
    <xdr:sp macro="" textlink="">
      <xdr:nvSpPr>
        <xdr:cNvPr id="414" name="テキスト ボックス 413"/>
        <xdr:cNvSpPr txBox="1"/>
      </xdr:nvSpPr>
      <xdr:spPr>
        <a:xfrm>
          <a:off x="8483111" y="128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153332</xdr:rowOff>
    </xdr:from>
    <xdr:to>
      <xdr:col>11</xdr:col>
      <xdr:colOff>307975</xdr:colOff>
      <xdr:row>78</xdr:row>
      <xdr:rowOff>27549</xdr:rowOff>
    </xdr:to>
    <xdr:cxnSp macro="">
      <xdr:nvCxnSpPr>
        <xdr:cNvPr id="415" name="直線コネクタ 414"/>
        <xdr:cNvCxnSpPr/>
      </xdr:nvCxnSpPr>
      <xdr:spPr>
        <a:xfrm flipV="1">
          <a:off x="6972300" y="13354982"/>
          <a:ext cx="889000" cy="4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104353</xdr:rowOff>
    </xdr:from>
    <xdr:to>
      <xdr:col>11</xdr:col>
      <xdr:colOff>358775</xdr:colOff>
      <xdr:row>77</xdr:row>
      <xdr:rowOff>34503</xdr:rowOff>
    </xdr:to>
    <xdr:sp macro="" textlink="">
      <xdr:nvSpPr>
        <xdr:cNvPr id="416" name="フローチャート : 判断 415"/>
        <xdr:cNvSpPr/>
      </xdr:nvSpPr>
      <xdr:spPr>
        <a:xfrm>
          <a:off x="7810500" y="1313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51030</xdr:rowOff>
    </xdr:from>
    <xdr:ext cx="534377" cy="259045"/>
    <xdr:sp macro="" textlink="">
      <xdr:nvSpPr>
        <xdr:cNvPr id="417" name="テキスト ボックス 416"/>
        <xdr:cNvSpPr txBox="1"/>
      </xdr:nvSpPr>
      <xdr:spPr>
        <a:xfrm>
          <a:off x="7594111" y="1290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147414</xdr:rowOff>
    </xdr:from>
    <xdr:to>
      <xdr:col>10</xdr:col>
      <xdr:colOff>155575</xdr:colOff>
      <xdr:row>77</xdr:row>
      <xdr:rowOff>77564</xdr:rowOff>
    </xdr:to>
    <xdr:sp macro="" textlink="">
      <xdr:nvSpPr>
        <xdr:cNvPr id="418" name="フローチャート : 判断 417"/>
        <xdr:cNvSpPr/>
      </xdr:nvSpPr>
      <xdr:spPr>
        <a:xfrm>
          <a:off x="6921500" y="1317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94091</xdr:rowOff>
    </xdr:from>
    <xdr:ext cx="534377" cy="259045"/>
    <xdr:sp macro="" textlink="">
      <xdr:nvSpPr>
        <xdr:cNvPr id="419" name="テキスト ボックス 418"/>
        <xdr:cNvSpPr txBox="1"/>
      </xdr:nvSpPr>
      <xdr:spPr>
        <a:xfrm>
          <a:off x="6705111" y="129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163103</xdr:rowOff>
    </xdr:from>
    <xdr:to>
      <xdr:col>15</xdr:col>
      <xdr:colOff>231775</xdr:colOff>
      <xdr:row>77</xdr:row>
      <xdr:rowOff>93253</xdr:rowOff>
    </xdr:to>
    <xdr:sp macro="" textlink="">
      <xdr:nvSpPr>
        <xdr:cNvPr id="425" name="円/楕円 424"/>
        <xdr:cNvSpPr/>
      </xdr:nvSpPr>
      <xdr:spPr>
        <a:xfrm>
          <a:off x="10426700" y="1319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14530</xdr:rowOff>
    </xdr:from>
    <xdr:ext cx="534377" cy="259045"/>
    <xdr:sp macro="" textlink="">
      <xdr:nvSpPr>
        <xdr:cNvPr id="426" name="商工費該当値テキスト"/>
        <xdr:cNvSpPr txBox="1"/>
      </xdr:nvSpPr>
      <xdr:spPr>
        <a:xfrm>
          <a:off x="10528300" y="1304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39705</xdr:rowOff>
    </xdr:from>
    <xdr:to>
      <xdr:col>14</xdr:col>
      <xdr:colOff>79375</xdr:colOff>
      <xdr:row>77</xdr:row>
      <xdr:rowOff>141305</xdr:rowOff>
    </xdr:to>
    <xdr:sp macro="" textlink="">
      <xdr:nvSpPr>
        <xdr:cNvPr id="427" name="円/楕円 426"/>
        <xdr:cNvSpPr/>
      </xdr:nvSpPr>
      <xdr:spPr>
        <a:xfrm>
          <a:off x="9588500" y="1324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132432</xdr:rowOff>
    </xdr:from>
    <xdr:ext cx="534377" cy="259045"/>
    <xdr:sp macro="" textlink="">
      <xdr:nvSpPr>
        <xdr:cNvPr id="428" name="テキスト ボックス 427"/>
        <xdr:cNvSpPr txBox="1"/>
      </xdr:nvSpPr>
      <xdr:spPr>
        <a:xfrm>
          <a:off x="9372111" y="1333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79832</xdr:rowOff>
    </xdr:from>
    <xdr:to>
      <xdr:col>12</xdr:col>
      <xdr:colOff>561975</xdr:colOff>
      <xdr:row>78</xdr:row>
      <xdr:rowOff>9982</xdr:rowOff>
    </xdr:to>
    <xdr:sp macro="" textlink="">
      <xdr:nvSpPr>
        <xdr:cNvPr id="429" name="円/楕円 428"/>
        <xdr:cNvSpPr/>
      </xdr:nvSpPr>
      <xdr:spPr>
        <a:xfrm>
          <a:off x="8699500" y="1328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1109</xdr:rowOff>
    </xdr:from>
    <xdr:ext cx="534377" cy="259045"/>
    <xdr:sp macro="" textlink="">
      <xdr:nvSpPr>
        <xdr:cNvPr id="430" name="テキスト ボックス 429"/>
        <xdr:cNvSpPr txBox="1"/>
      </xdr:nvSpPr>
      <xdr:spPr>
        <a:xfrm>
          <a:off x="8483111" y="1337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102532</xdr:rowOff>
    </xdr:from>
    <xdr:to>
      <xdr:col>11</xdr:col>
      <xdr:colOff>358775</xdr:colOff>
      <xdr:row>78</xdr:row>
      <xdr:rowOff>32682</xdr:rowOff>
    </xdr:to>
    <xdr:sp macro="" textlink="">
      <xdr:nvSpPr>
        <xdr:cNvPr id="431" name="円/楕円 430"/>
        <xdr:cNvSpPr/>
      </xdr:nvSpPr>
      <xdr:spPr>
        <a:xfrm>
          <a:off x="7810500" y="133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23809</xdr:rowOff>
    </xdr:from>
    <xdr:ext cx="534377" cy="259045"/>
    <xdr:sp macro="" textlink="">
      <xdr:nvSpPr>
        <xdr:cNvPr id="432" name="テキスト ボックス 431"/>
        <xdr:cNvSpPr txBox="1"/>
      </xdr:nvSpPr>
      <xdr:spPr>
        <a:xfrm>
          <a:off x="7594111" y="133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148199</xdr:rowOff>
    </xdr:from>
    <xdr:to>
      <xdr:col>10</xdr:col>
      <xdr:colOff>155575</xdr:colOff>
      <xdr:row>78</xdr:row>
      <xdr:rowOff>78349</xdr:rowOff>
    </xdr:to>
    <xdr:sp macro="" textlink="">
      <xdr:nvSpPr>
        <xdr:cNvPr id="433" name="円/楕円 432"/>
        <xdr:cNvSpPr/>
      </xdr:nvSpPr>
      <xdr:spPr>
        <a:xfrm>
          <a:off x="6921500" y="1334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69476</xdr:rowOff>
    </xdr:from>
    <xdr:ext cx="534377" cy="259045"/>
    <xdr:sp macro="" textlink="">
      <xdr:nvSpPr>
        <xdr:cNvPr id="434" name="テキスト ボックス 433"/>
        <xdr:cNvSpPr txBox="1"/>
      </xdr:nvSpPr>
      <xdr:spPr>
        <a:xfrm>
          <a:off x="6705111" y="1344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30246</xdr:rowOff>
    </xdr:from>
    <xdr:to>
      <xdr:col>15</xdr:col>
      <xdr:colOff>180975</xdr:colOff>
      <xdr:row>98</xdr:row>
      <xdr:rowOff>139295</xdr:rowOff>
    </xdr:to>
    <xdr:cxnSp macro="">
      <xdr:nvCxnSpPr>
        <xdr:cNvPr id="463" name="直線コネクタ 462"/>
        <xdr:cNvCxnSpPr/>
      </xdr:nvCxnSpPr>
      <xdr:spPr>
        <a:xfrm flipV="1">
          <a:off x="9639300" y="16832346"/>
          <a:ext cx="838200" cy="10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139295</xdr:rowOff>
    </xdr:from>
    <xdr:to>
      <xdr:col>14</xdr:col>
      <xdr:colOff>28575</xdr:colOff>
      <xdr:row>99</xdr:row>
      <xdr:rowOff>2835</xdr:rowOff>
    </xdr:to>
    <xdr:cxnSp macro="">
      <xdr:nvCxnSpPr>
        <xdr:cNvPr id="466" name="直線コネクタ 465"/>
        <xdr:cNvCxnSpPr/>
      </xdr:nvCxnSpPr>
      <xdr:spPr>
        <a:xfrm flipV="1">
          <a:off x="8750300" y="16941395"/>
          <a:ext cx="889000" cy="3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162058</xdr:rowOff>
    </xdr:from>
    <xdr:to>
      <xdr:col>12</xdr:col>
      <xdr:colOff>511175</xdr:colOff>
      <xdr:row>99</xdr:row>
      <xdr:rowOff>2835</xdr:rowOff>
    </xdr:to>
    <xdr:cxnSp macro="">
      <xdr:nvCxnSpPr>
        <xdr:cNvPr id="469" name="直線コネクタ 468"/>
        <xdr:cNvCxnSpPr/>
      </xdr:nvCxnSpPr>
      <xdr:spPr>
        <a:xfrm>
          <a:off x="7861300" y="16964158"/>
          <a:ext cx="889000" cy="1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53101</xdr:rowOff>
    </xdr:from>
    <xdr:to>
      <xdr:col>12</xdr:col>
      <xdr:colOff>561975</xdr:colOff>
      <xdr:row>97</xdr:row>
      <xdr:rowOff>154701</xdr:rowOff>
    </xdr:to>
    <xdr:sp macro="" textlink="">
      <xdr:nvSpPr>
        <xdr:cNvPr id="470" name="フローチャート : 判断 469"/>
        <xdr:cNvSpPr/>
      </xdr:nvSpPr>
      <xdr:spPr>
        <a:xfrm>
          <a:off x="8699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171228</xdr:rowOff>
    </xdr:from>
    <xdr:ext cx="599010" cy="259045"/>
    <xdr:sp macro="" textlink="">
      <xdr:nvSpPr>
        <xdr:cNvPr id="471" name="テキスト ボックス 470"/>
        <xdr:cNvSpPr txBox="1"/>
      </xdr:nvSpPr>
      <xdr:spPr>
        <a:xfrm>
          <a:off x="8450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162058</xdr:rowOff>
    </xdr:from>
    <xdr:to>
      <xdr:col>11</xdr:col>
      <xdr:colOff>307975</xdr:colOff>
      <xdr:row>99</xdr:row>
      <xdr:rowOff>16714</xdr:rowOff>
    </xdr:to>
    <xdr:cxnSp macro="">
      <xdr:nvCxnSpPr>
        <xdr:cNvPr id="472" name="直線コネクタ 471"/>
        <xdr:cNvCxnSpPr/>
      </xdr:nvCxnSpPr>
      <xdr:spPr>
        <a:xfrm flipV="1">
          <a:off x="6972300" y="16964158"/>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83311</xdr:rowOff>
    </xdr:from>
    <xdr:to>
      <xdr:col>11</xdr:col>
      <xdr:colOff>358775</xdr:colOff>
      <xdr:row>98</xdr:row>
      <xdr:rowOff>13461</xdr:rowOff>
    </xdr:to>
    <xdr:sp macro="" textlink="">
      <xdr:nvSpPr>
        <xdr:cNvPr id="473" name="フローチャート : 判断 472"/>
        <xdr:cNvSpPr/>
      </xdr:nvSpPr>
      <xdr:spPr>
        <a:xfrm>
          <a:off x="7810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29988</xdr:rowOff>
    </xdr:from>
    <xdr:ext cx="599010" cy="259045"/>
    <xdr:sp macro="" textlink="">
      <xdr:nvSpPr>
        <xdr:cNvPr id="474" name="テキスト ボックス 473"/>
        <xdr:cNvSpPr txBox="1"/>
      </xdr:nvSpPr>
      <xdr:spPr>
        <a:xfrm>
          <a:off x="7561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120805</xdr:rowOff>
    </xdr:from>
    <xdr:to>
      <xdr:col>10</xdr:col>
      <xdr:colOff>155575</xdr:colOff>
      <xdr:row>98</xdr:row>
      <xdr:rowOff>50955</xdr:rowOff>
    </xdr:to>
    <xdr:sp macro="" textlink="">
      <xdr:nvSpPr>
        <xdr:cNvPr id="475" name="フローチャート : 判断 474"/>
        <xdr:cNvSpPr/>
      </xdr:nvSpPr>
      <xdr:spPr>
        <a:xfrm>
          <a:off x="6921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67482</xdr:rowOff>
    </xdr:from>
    <xdr:ext cx="599010" cy="259045"/>
    <xdr:sp macro="" textlink="">
      <xdr:nvSpPr>
        <xdr:cNvPr id="476" name="テキスト ボックス 475"/>
        <xdr:cNvSpPr txBox="1"/>
      </xdr:nvSpPr>
      <xdr:spPr>
        <a:xfrm>
          <a:off x="6672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150896</xdr:rowOff>
    </xdr:from>
    <xdr:to>
      <xdr:col>15</xdr:col>
      <xdr:colOff>231775</xdr:colOff>
      <xdr:row>98</xdr:row>
      <xdr:rowOff>81046</xdr:rowOff>
    </xdr:to>
    <xdr:sp macro="" textlink="">
      <xdr:nvSpPr>
        <xdr:cNvPr id="482" name="円/楕円 481"/>
        <xdr:cNvSpPr/>
      </xdr:nvSpPr>
      <xdr:spPr>
        <a:xfrm>
          <a:off x="10426700" y="1678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129323</xdr:rowOff>
    </xdr:from>
    <xdr:ext cx="534377" cy="259045"/>
    <xdr:sp macro="" textlink="">
      <xdr:nvSpPr>
        <xdr:cNvPr id="483" name="土木費該当値テキスト"/>
        <xdr:cNvSpPr txBox="1"/>
      </xdr:nvSpPr>
      <xdr:spPr>
        <a:xfrm>
          <a:off x="10528300" y="1675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88495</xdr:rowOff>
    </xdr:from>
    <xdr:to>
      <xdr:col>14</xdr:col>
      <xdr:colOff>79375</xdr:colOff>
      <xdr:row>99</xdr:row>
      <xdr:rowOff>18645</xdr:rowOff>
    </xdr:to>
    <xdr:sp macro="" textlink="">
      <xdr:nvSpPr>
        <xdr:cNvPr id="484" name="円/楕円 483"/>
        <xdr:cNvSpPr/>
      </xdr:nvSpPr>
      <xdr:spPr>
        <a:xfrm>
          <a:off x="9588500" y="168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9772</xdr:rowOff>
    </xdr:from>
    <xdr:ext cx="534377" cy="259045"/>
    <xdr:sp macro="" textlink="">
      <xdr:nvSpPr>
        <xdr:cNvPr id="485" name="テキスト ボックス 484"/>
        <xdr:cNvSpPr txBox="1"/>
      </xdr:nvSpPr>
      <xdr:spPr>
        <a:xfrm>
          <a:off x="9372111" y="169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123485</xdr:rowOff>
    </xdr:from>
    <xdr:to>
      <xdr:col>12</xdr:col>
      <xdr:colOff>561975</xdr:colOff>
      <xdr:row>99</xdr:row>
      <xdr:rowOff>53635</xdr:rowOff>
    </xdr:to>
    <xdr:sp macro="" textlink="">
      <xdr:nvSpPr>
        <xdr:cNvPr id="486" name="円/楕円 485"/>
        <xdr:cNvSpPr/>
      </xdr:nvSpPr>
      <xdr:spPr>
        <a:xfrm>
          <a:off x="8699500" y="169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44762</xdr:rowOff>
    </xdr:from>
    <xdr:ext cx="534377" cy="259045"/>
    <xdr:sp macro="" textlink="">
      <xdr:nvSpPr>
        <xdr:cNvPr id="487" name="テキスト ボックス 486"/>
        <xdr:cNvSpPr txBox="1"/>
      </xdr:nvSpPr>
      <xdr:spPr>
        <a:xfrm>
          <a:off x="8483111" y="1701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111258</xdr:rowOff>
    </xdr:from>
    <xdr:to>
      <xdr:col>11</xdr:col>
      <xdr:colOff>358775</xdr:colOff>
      <xdr:row>99</xdr:row>
      <xdr:rowOff>41408</xdr:rowOff>
    </xdr:to>
    <xdr:sp macro="" textlink="">
      <xdr:nvSpPr>
        <xdr:cNvPr id="488" name="円/楕円 487"/>
        <xdr:cNvSpPr/>
      </xdr:nvSpPr>
      <xdr:spPr>
        <a:xfrm>
          <a:off x="7810500" y="169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32535</xdr:rowOff>
    </xdr:from>
    <xdr:ext cx="534377" cy="259045"/>
    <xdr:sp macro="" textlink="">
      <xdr:nvSpPr>
        <xdr:cNvPr id="489" name="テキスト ボックス 488"/>
        <xdr:cNvSpPr txBox="1"/>
      </xdr:nvSpPr>
      <xdr:spPr>
        <a:xfrm>
          <a:off x="7594111" y="1700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137364</xdr:rowOff>
    </xdr:from>
    <xdr:to>
      <xdr:col>10</xdr:col>
      <xdr:colOff>155575</xdr:colOff>
      <xdr:row>99</xdr:row>
      <xdr:rowOff>67514</xdr:rowOff>
    </xdr:to>
    <xdr:sp macro="" textlink="">
      <xdr:nvSpPr>
        <xdr:cNvPr id="490" name="円/楕円 489"/>
        <xdr:cNvSpPr/>
      </xdr:nvSpPr>
      <xdr:spPr>
        <a:xfrm>
          <a:off x="6921500" y="169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58641</xdr:rowOff>
    </xdr:from>
    <xdr:ext cx="534377" cy="259045"/>
    <xdr:sp macro="" textlink="">
      <xdr:nvSpPr>
        <xdr:cNvPr id="491" name="テキスト ボックス 490"/>
        <xdr:cNvSpPr txBox="1"/>
      </xdr:nvSpPr>
      <xdr:spPr>
        <a:xfrm>
          <a:off x="6705111" y="1703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109959</xdr:rowOff>
    </xdr:from>
    <xdr:to>
      <xdr:col>23</xdr:col>
      <xdr:colOff>517525</xdr:colOff>
      <xdr:row>37</xdr:row>
      <xdr:rowOff>125336</xdr:rowOff>
    </xdr:to>
    <xdr:cxnSp macro="">
      <xdr:nvCxnSpPr>
        <xdr:cNvPr id="520" name="直線コネクタ 519"/>
        <xdr:cNvCxnSpPr/>
      </xdr:nvCxnSpPr>
      <xdr:spPr>
        <a:xfrm flipV="1">
          <a:off x="15481300" y="6453609"/>
          <a:ext cx="838200" cy="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21"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125336</xdr:rowOff>
    </xdr:from>
    <xdr:to>
      <xdr:col>22</xdr:col>
      <xdr:colOff>365125</xdr:colOff>
      <xdr:row>38</xdr:row>
      <xdr:rowOff>1500</xdr:rowOff>
    </xdr:to>
    <xdr:cxnSp macro="">
      <xdr:nvCxnSpPr>
        <xdr:cNvPr id="523" name="直線コネクタ 522"/>
        <xdr:cNvCxnSpPr/>
      </xdr:nvCxnSpPr>
      <xdr:spPr>
        <a:xfrm flipV="1">
          <a:off x="14592300" y="6468986"/>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21043</xdr:rowOff>
    </xdr:from>
    <xdr:ext cx="534377" cy="259045"/>
    <xdr:sp macro="" textlink="">
      <xdr:nvSpPr>
        <xdr:cNvPr id="525" name="テキスト ボックス 524"/>
        <xdr:cNvSpPr txBox="1"/>
      </xdr:nvSpPr>
      <xdr:spPr>
        <a:xfrm>
          <a:off x="15214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1500</xdr:rowOff>
    </xdr:from>
    <xdr:to>
      <xdr:col>21</xdr:col>
      <xdr:colOff>161925</xdr:colOff>
      <xdr:row>38</xdr:row>
      <xdr:rowOff>18066</xdr:rowOff>
    </xdr:to>
    <xdr:cxnSp macro="">
      <xdr:nvCxnSpPr>
        <xdr:cNvPr id="526" name="直線コネクタ 525"/>
        <xdr:cNvCxnSpPr/>
      </xdr:nvCxnSpPr>
      <xdr:spPr>
        <a:xfrm flipV="1">
          <a:off x="13703300" y="6516600"/>
          <a:ext cx="889000" cy="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95175</xdr:rowOff>
    </xdr:from>
    <xdr:to>
      <xdr:col>21</xdr:col>
      <xdr:colOff>212725</xdr:colOff>
      <xdr:row>38</xdr:row>
      <xdr:rowOff>25326</xdr:rowOff>
    </xdr:to>
    <xdr:sp macro="" textlink="">
      <xdr:nvSpPr>
        <xdr:cNvPr id="527" name="フローチャート : 判断 526"/>
        <xdr:cNvSpPr/>
      </xdr:nvSpPr>
      <xdr:spPr>
        <a:xfrm>
          <a:off x="14541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41852</xdr:rowOff>
    </xdr:from>
    <xdr:ext cx="534377" cy="259045"/>
    <xdr:sp macro="" textlink="">
      <xdr:nvSpPr>
        <xdr:cNvPr id="528" name="テキスト ボックス 527"/>
        <xdr:cNvSpPr txBox="1"/>
      </xdr:nvSpPr>
      <xdr:spPr>
        <a:xfrm>
          <a:off x="14325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169403</xdr:rowOff>
    </xdr:from>
    <xdr:to>
      <xdr:col>19</xdr:col>
      <xdr:colOff>644525</xdr:colOff>
      <xdr:row>38</xdr:row>
      <xdr:rowOff>18066</xdr:rowOff>
    </xdr:to>
    <xdr:cxnSp macro="">
      <xdr:nvCxnSpPr>
        <xdr:cNvPr id="529" name="直線コネクタ 528"/>
        <xdr:cNvCxnSpPr/>
      </xdr:nvCxnSpPr>
      <xdr:spPr>
        <a:xfrm>
          <a:off x="12814300" y="6513053"/>
          <a:ext cx="889000" cy="2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97811</xdr:rowOff>
    </xdr:from>
    <xdr:to>
      <xdr:col>20</xdr:col>
      <xdr:colOff>9525</xdr:colOff>
      <xdr:row>38</xdr:row>
      <xdr:rowOff>27961</xdr:rowOff>
    </xdr:to>
    <xdr:sp macro="" textlink="">
      <xdr:nvSpPr>
        <xdr:cNvPr id="530" name="フローチャート : 判断 529"/>
        <xdr:cNvSpPr/>
      </xdr:nvSpPr>
      <xdr:spPr>
        <a:xfrm>
          <a:off x="13652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44488</xdr:rowOff>
    </xdr:from>
    <xdr:ext cx="534377" cy="259045"/>
    <xdr:sp macro="" textlink="">
      <xdr:nvSpPr>
        <xdr:cNvPr id="531" name="テキスト ボックス 530"/>
        <xdr:cNvSpPr txBox="1"/>
      </xdr:nvSpPr>
      <xdr:spPr>
        <a:xfrm>
          <a:off x="13436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125529</xdr:rowOff>
    </xdr:from>
    <xdr:to>
      <xdr:col>18</xdr:col>
      <xdr:colOff>492125</xdr:colOff>
      <xdr:row>38</xdr:row>
      <xdr:rowOff>55679</xdr:rowOff>
    </xdr:to>
    <xdr:sp macro="" textlink="">
      <xdr:nvSpPr>
        <xdr:cNvPr id="532" name="フローチャート : 判断 531"/>
        <xdr:cNvSpPr/>
      </xdr:nvSpPr>
      <xdr:spPr>
        <a:xfrm>
          <a:off x="12763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46807</xdr:rowOff>
    </xdr:from>
    <xdr:ext cx="534377" cy="259045"/>
    <xdr:sp macro="" textlink="">
      <xdr:nvSpPr>
        <xdr:cNvPr id="533" name="テキスト ボックス 532"/>
        <xdr:cNvSpPr txBox="1"/>
      </xdr:nvSpPr>
      <xdr:spPr>
        <a:xfrm>
          <a:off x="12547111" y="656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59159</xdr:rowOff>
    </xdr:from>
    <xdr:to>
      <xdr:col>23</xdr:col>
      <xdr:colOff>568325</xdr:colOff>
      <xdr:row>37</xdr:row>
      <xdr:rowOff>160759</xdr:rowOff>
    </xdr:to>
    <xdr:sp macro="" textlink="">
      <xdr:nvSpPr>
        <xdr:cNvPr id="539" name="円/楕円 538"/>
        <xdr:cNvSpPr/>
      </xdr:nvSpPr>
      <xdr:spPr>
        <a:xfrm>
          <a:off x="16268700" y="640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82036</xdr:rowOff>
    </xdr:from>
    <xdr:ext cx="534377" cy="259045"/>
    <xdr:sp macro="" textlink="">
      <xdr:nvSpPr>
        <xdr:cNvPr id="540" name="消防費該当値テキスト"/>
        <xdr:cNvSpPr txBox="1"/>
      </xdr:nvSpPr>
      <xdr:spPr>
        <a:xfrm>
          <a:off x="16370300" y="625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74536</xdr:rowOff>
    </xdr:from>
    <xdr:to>
      <xdr:col>22</xdr:col>
      <xdr:colOff>415925</xdr:colOff>
      <xdr:row>38</xdr:row>
      <xdr:rowOff>4687</xdr:rowOff>
    </xdr:to>
    <xdr:sp macro="" textlink="">
      <xdr:nvSpPr>
        <xdr:cNvPr id="541" name="円/楕円 540"/>
        <xdr:cNvSpPr/>
      </xdr:nvSpPr>
      <xdr:spPr>
        <a:xfrm>
          <a:off x="15430500" y="64181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21213</xdr:rowOff>
    </xdr:from>
    <xdr:ext cx="534377" cy="259045"/>
    <xdr:sp macro="" textlink="">
      <xdr:nvSpPr>
        <xdr:cNvPr id="542" name="テキスト ボックス 541"/>
        <xdr:cNvSpPr txBox="1"/>
      </xdr:nvSpPr>
      <xdr:spPr>
        <a:xfrm>
          <a:off x="15214111" y="619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122150</xdr:rowOff>
    </xdr:from>
    <xdr:to>
      <xdr:col>21</xdr:col>
      <xdr:colOff>212725</xdr:colOff>
      <xdr:row>38</xdr:row>
      <xdr:rowOff>52300</xdr:rowOff>
    </xdr:to>
    <xdr:sp macro="" textlink="">
      <xdr:nvSpPr>
        <xdr:cNvPr id="543" name="円/楕円 542"/>
        <xdr:cNvSpPr/>
      </xdr:nvSpPr>
      <xdr:spPr>
        <a:xfrm>
          <a:off x="14541500" y="6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43427</xdr:rowOff>
    </xdr:from>
    <xdr:ext cx="534377" cy="259045"/>
    <xdr:sp macro="" textlink="">
      <xdr:nvSpPr>
        <xdr:cNvPr id="544" name="テキスト ボックス 543"/>
        <xdr:cNvSpPr txBox="1"/>
      </xdr:nvSpPr>
      <xdr:spPr>
        <a:xfrm>
          <a:off x="14325111" y="65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138716</xdr:rowOff>
    </xdr:from>
    <xdr:to>
      <xdr:col>20</xdr:col>
      <xdr:colOff>9525</xdr:colOff>
      <xdr:row>38</xdr:row>
      <xdr:rowOff>68866</xdr:rowOff>
    </xdr:to>
    <xdr:sp macro="" textlink="">
      <xdr:nvSpPr>
        <xdr:cNvPr id="545" name="円/楕円 544"/>
        <xdr:cNvSpPr/>
      </xdr:nvSpPr>
      <xdr:spPr>
        <a:xfrm>
          <a:off x="13652500" y="64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59993</xdr:rowOff>
    </xdr:from>
    <xdr:ext cx="534377" cy="259045"/>
    <xdr:sp macro="" textlink="">
      <xdr:nvSpPr>
        <xdr:cNvPr id="546" name="テキスト ボックス 545"/>
        <xdr:cNvSpPr txBox="1"/>
      </xdr:nvSpPr>
      <xdr:spPr>
        <a:xfrm>
          <a:off x="13436111" y="65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118603</xdr:rowOff>
    </xdr:from>
    <xdr:to>
      <xdr:col>18</xdr:col>
      <xdr:colOff>492125</xdr:colOff>
      <xdr:row>38</xdr:row>
      <xdr:rowOff>48753</xdr:rowOff>
    </xdr:to>
    <xdr:sp macro="" textlink="">
      <xdr:nvSpPr>
        <xdr:cNvPr id="547" name="円/楕円 546"/>
        <xdr:cNvSpPr/>
      </xdr:nvSpPr>
      <xdr:spPr>
        <a:xfrm>
          <a:off x="12763500" y="64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65280</xdr:rowOff>
    </xdr:from>
    <xdr:ext cx="534377" cy="259045"/>
    <xdr:sp macro="" textlink="">
      <xdr:nvSpPr>
        <xdr:cNvPr id="548" name="テキスト ボックス 547"/>
        <xdr:cNvSpPr txBox="1"/>
      </xdr:nvSpPr>
      <xdr:spPr>
        <a:xfrm>
          <a:off x="12547111" y="62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105759</xdr:rowOff>
    </xdr:from>
    <xdr:to>
      <xdr:col>23</xdr:col>
      <xdr:colOff>517525</xdr:colOff>
      <xdr:row>58</xdr:row>
      <xdr:rowOff>35801</xdr:rowOff>
    </xdr:to>
    <xdr:cxnSp macro="">
      <xdr:nvCxnSpPr>
        <xdr:cNvPr id="579" name="直線コネクタ 578"/>
        <xdr:cNvCxnSpPr/>
      </xdr:nvCxnSpPr>
      <xdr:spPr>
        <a:xfrm>
          <a:off x="15481300" y="9878409"/>
          <a:ext cx="838200" cy="10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80" name="教育費平均値テキスト"/>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105759</xdr:rowOff>
    </xdr:from>
    <xdr:to>
      <xdr:col>22</xdr:col>
      <xdr:colOff>365125</xdr:colOff>
      <xdr:row>58</xdr:row>
      <xdr:rowOff>102812</xdr:rowOff>
    </xdr:to>
    <xdr:cxnSp macro="">
      <xdr:nvCxnSpPr>
        <xdr:cNvPr id="582" name="直線コネクタ 581"/>
        <xdr:cNvCxnSpPr/>
      </xdr:nvCxnSpPr>
      <xdr:spPr>
        <a:xfrm flipV="1">
          <a:off x="14592300" y="9878409"/>
          <a:ext cx="889000" cy="1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154808</xdr:rowOff>
    </xdr:from>
    <xdr:ext cx="534377" cy="259045"/>
    <xdr:sp macro="" textlink="">
      <xdr:nvSpPr>
        <xdr:cNvPr id="584" name="テキスト ボックス 583"/>
        <xdr:cNvSpPr txBox="1"/>
      </xdr:nvSpPr>
      <xdr:spPr>
        <a:xfrm>
          <a:off x="15214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102812</xdr:rowOff>
    </xdr:from>
    <xdr:to>
      <xdr:col>21</xdr:col>
      <xdr:colOff>161925</xdr:colOff>
      <xdr:row>58</xdr:row>
      <xdr:rowOff>113347</xdr:rowOff>
    </xdr:to>
    <xdr:cxnSp macro="">
      <xdr:nvCxnSpPr>
        <xdr:cNvPr id="585" name="直線コネクタ 584"/>
        <xdr:cNvCxnSpPr/>
      </xdr:nvCxnSpPr>
      <xdr:spPr>
        <a:xfrm flipV="1">
          <a:off x="13703300" y="10046912"/>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167086</xdr:rowOff>
    </xdr:from>
    <xdr:to>
      <xdr:col>21</xdr:col>
      <xdr:colOff>212725</xdr:colOff>
      <xdr:row>58</xdr:row>
      <xdr:rowOff>97236</xdr:rowOff>
    </xdr:to>
    <xdr:sp macro="" textlink="">
      <xdr:nvSpPr>
        <xdr:cNvPr id="586" name="フローチャート : 判断 585"/>
        <xdr:cNvSpPr/>
      </xdr:nvSpPr>
      <xdr:spPr>
        <a:xfrm>
          <a:off x="14541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113763</xdr:rowOff>
    </xdr:from>
    <xdr:ext cx="599010" cy="259045"/>
    <xdr:sp macro="" textlink="">
      <xdr:nvSpPr>
        <xdr:cNvPr id="587" name="テキスト ボックス 586"/>
        <xdr:cNvSpPr txBox="1"/>
      </xdr:nvSpPr>
      <xdr:spPr>
        <a:xfrm>
          <a:off x="14292794" y="97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100764</xdr:rowOff>
    </xdr:from>
    <xdr:to>
      <xdr:col>19</xdr:col>
      <xdr:colOff>644525</xdr:colOff>
      <xdr:row>58</xdr:row>
      <xdr:rowOff>113347</xdr:rowOff>
    </xdr:to>
    <xdr:cxnSp macro="">
      <xdr:nvCxnSpPr>
        <xdr:cNvPr id="588" name="直線コネクタ 587"/>
        <xdr:cNvCxnSpPr/>
      </xdr:nvCxnSpPr>
      <xdr:spPr>
        <a:xfrm>
          <a:off x="12814300" y="10044864"/>
          <a:ext cx="889000" cy="1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40964</xdr:rowOff>
    </xdr:from>
    <xdr:to>
      <xdr:col>20</xdr:col>
      <xdr:colOff>9525</xdr:colOff>
      <xdr:row>58</xdr:row>
      <xdr:rowOff>142564</xdr:rowOff>
    </xdr:to>
    <xdr:sp macro="" textlink="">
      <xdr:nvSpPr>
        <xdr:cNvPr id="589" name="フローチャート : 判断 588"/>
        <xdr:cNvSpPr/>
      </xdr:nvSpPr>
      <xdr:spPr>
        <a:xfrm>
          <a:off x="13652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159091</xdr:rowOff>
    </xdr:from>
    <xdr:ext cx="599010" cy="259045"/>
    <xdr:sp macro="" textlink="">
      <xdr:nvSpPr>
        <xdr:cNvPr id="590" name="テキスト ボックス 589"/>
        <xdr:cNvSpPr txBox="1"/>
      </xdr:nvSpPr>
      <xdr:spPr>
        <a:xfrm>
          <a:off x="13403794" y="97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45732</xdr:rowOff>
    </xdr:from>
    <xdr:to>
      <xdr:col>18</xdr:col>
      <xdr:colOff>492125</xdr:colOff>
      <xdr:row>58</xdr:row>
      <xdr:rowOff>147332</xdr:rowOff>
    </xdr:to>
    <xdr:sp macro="" textlink="">
      <xdr:nvSpPr>
        <xdr:cNvPr id="591" name="フローチャート : 判断 590"/>
        <xdr:cNvSpPr/>
      </xdr:nvSpPr>
      <xdr:spPr>
        <a:xfrm>
          <a:off x="12763500" y="998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163859</xdr:rowOff>
    </xdr:from>
    <xdr:ext cx="599010" cy="259045"/>
    <xdr:sp macro="" textlink="">
      <xdr:nvSpPr>
        <xdr:cNvPr id="592" name="テキスト ボックス 591"/>
        <xdr:cNvSpPr txBox="1"/>
      </xdr:nvSpPr>
      <xdr:spPr>
        <a:xfrm>
          <a:off x="12514794" y="976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156451</xdr:rowOff>
    </xdr:from>
    <xdr:to>
      <xdr:col>23</xdr:col>
      <xdr:colOff>568325</xdr:colOff>
      <xdr:row>58</xdr:row>
      <xdr:rowOff>86601</xdr:rowOff>
    </xdr:to>
    <xdr:sp macro="" textlink="">
      <xdr:nvSpPr>
        <xdr:cNvPr id="598" name="円/楕円 597"/>
        <xdr:cNvSpPr/>
      </xdr:nvSpPr>
      <xdr:spPr>
        <a:xfrm>
          <a:off x="16268700" y="99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7878</xdr:rowOff>
    </xdr:from>
    <xdr:ext cx="599010" cy="259045"/>
    <xdr:sp macro="" textlink="">
      <xdr:nvSpPr>
        <xdr:cNvPr id="599" name="教育費該当値テキスト"/>
        <xdr:cNvSpPr txBox="1"/>
      </xdr:nvSpPr>
      <xdr:spPr>
        <a:xfrm>
          <a:off x="16370300" y="978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143,630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54959</xdr:rowOff>
    </xdr:from>
    <xdr:to>
      <xdr:col>22</xdr:col>
      <xdr:colOff>415925</xdr:colOff>
      <xdr:row>57</xdr:row>
      <xdr:rowOff>156559</xdr:rowOff>
    </xdr:to>
    <xdr:sp macro="" textlink="">
      <xdr:nvSpPr>
        <xdr:cNvPr id="600" name="円/楕円 599"/>
        <xdr:cNvSpPr/>
      </xdr:nvSpPr>
      <xdr:spPr>
        <a:xfrm>
          <a:off x="15430500" y="98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1636</xdr:rowOff>
    </xdr:from>
    <xdr:ext cx="599010" cy="259045"/>
    <xdr:sp macro="" textlink="">
      <xdr:nvSpPr>
        <xdr:cNvPr id="601" name="テキスト ボックス 600"/>
        <xdr:cNvSpPr txBox="1"/>
      </xdr:nvSpPr>
      <xdr:spPr>
        <a:xfrm>
          <a:off x="15181794" y="9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205,786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52012</xdr:rowOff>
    </xdr:from>
    <xdr:to>
      <xdr:col>21</xdr:col>
      <xdr:colOff>212725</xdr:colOff>
      <xdr:row>58</xdr:row>
      <xdr:rowOff>153612</xdr:rowOff>
    </xdr:to>
    <xdr:sp macro="" textlink="">
      <xdr:nvSpPr>
        <xdr:cNvPr id="602" name="円/楕円 601"/>
        <xdr:cNvSpPr/>
      </xdr:nvSpPr>
      <xdr:spPr>
        <a:xfrm>
          <a:off x="14541500" y="99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144739</xdr:rowOff>
    </xdr:from>
    <xdr:ext cx="599010" cy="259045"/>
    <xdr:sp macro="" textlink="">
      <xdr:nvSpPr>
        <xdr:cNvPr id="603" name="テキスト ボックス 602"/>
        <xdr:cNvSpPr txBox="1"/>
      </xdr:nvSpPr>
      <xdr:spPr>
        <a:xfrm>
          <a:off x="14292794" y="1008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102,591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62547</xdr:rowOff>
    </xdr:from>
    <xdr:to>
      <xdr:col>20</xdr:col>
      <xdr:colOff>9525</xdr:colOff>
      <xdr:row>58</xdr:row>
      <xdr:rowOff>164147</xdr:rowOff>
    </xdr:to>
    <xdr:sp macro="" textlink="">
      <xdr:nvSpPr>
        <xdr:cNvPr id="604" name="円/楕円 603"/>
        <xdr:cNvSpPr/>
      </xdr:nvSpPr>
      <xdr:spPr>
        <a:xfrm>
          <a:off x="13652500" y="100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155274</xdr:rowOff>
    </xdr:from>
    <xdr:ext cx="534377" cy="259045"/>
    <xdr:sp macro="" textlink="">
      <xdr:nvSpPr>
        <xdr:cNvPr id="605" name="テキスト ボックス 604"/>
        <xdr:cNvSpPr txBox="1"/>
      </xdr:nvSpPr>
      <xdr:spPr>
        <a:xfrm>
          <a:off x="13436111" y="100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96,139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49964</xdr:rowOff>
    </xdr:from>
    <xdr:to>
      <xdr:col>18</xdr:col>
      <xdr:colOff>492125</xdr:colOff>
      <xdr:row>58</xdr:row>
      <xdr:rowOff>151564</xdr:rowOff>
    </xdr:to>
    <xdr:sp macro="" textlink="">
      <xdr:nvSpPr>
        <xdr:cNvPr id="606" name="円/楕円 605"/>
        <xdr:cNvSpPr/>
      </xdr:nvSpPr>
      <xdr:spPr>
        <a:xfrm>
          <a:off x="12763500" y="999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142691</xdr:rowOff>
    </xdr:from>
    <xdr:ext cx="599010" cy="259045"/>
    <xdr:sp macro="" textlink="">
      <xdr:nvSpPr>
        <xdr:cNvPr id="607" name="テキスト ボックス 606"/>
        <xdr:cNvSpPr txBox="1"/>
      </xdr:nvSpPr>
      <xdr:spPr>
        <a:xfrm>
          <a:off x="12514794" y="1008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33033</xdr:rowOff>
    </xdr:from>
    <xdr:to>
      <xdr:col>23</xdr:col>
      <xdr:colOff>517525</xdr:colOff>
      <xdr:row>79</xdr:row>
      <xdr:rowOff>41173</xdr:rowOff>
    </xdr:to>
    <xdr:cxnSp macro="">
      <xdr:nvCxnSpPr>
        <xdr:cNvPr id="636" name="直線コネクタ 635"/>
        <xdr:cNvCxnSpPr/>
      </xdr:nvCxnSpPr>
      <xdr:spPr>
        <a:xfrm>
          <a:off x="15481300" y="12548883"/>
          <a:ext cx="838200" cy="103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33033</xdr:rowOff>
    </xdr:from>
    <xdr:to>
      <xdr:col>22</xdr:col>
      <xdr:colOff>365125</xdr:colOff>
      <xdr:row>74</xdr:row>
      <xdr:rowOff>104610</xdr:rowOff>
    </xdr:to>
    <xdr:cxnSp macro="">
      <xdr:nvCxnSpPr>
        <xdr:cNvPr id="639" name="直線コネクタ 638"/>
        <xdr:cNvCxnSpPr/>
      </xdr:nvCxnSpPr>
      <xdr:spPr>
        <a:xfrm flipV="1">
          <a:off x="14592300" y="12548883"/>
          <a:ext cx="889000" cy="2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104233</xdr:rowOff>
    </xdr:from>
    <xdr:ext cx="534377" cy="259045"/>
    <xdr:sp macro="" textlink="">
      <xdr:nvSpPr>
        <xdr:cNvPr id="641" name="テキスト ボックス 640"/>
        <xdr:cNvSpPr txBox="1"/>
      </xdr:nvSpPr>
      <xdr:spPr>
        <a:xfrm>
          <a:off x="15214111" y="134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104610</xdr:rowOff>
    </xdr:from>
    <xdr:to>
      <xdr:col>21</xdr:col>
      <xdr:colOff>161925</xdr:colOff>
      <xdr:row>75</xdr:row>
      <xdr:rowOff>127660</xdr:rowOff>
    </xdr:to>
    <xdr:cxnSp macro="">
      <xdr:nvCxnSpPr>
        <xdr:cNvPr id="642" name="直線コネクタ 641"/>
        <xdr:cNvCxnSpPr/>
      </xdr:nvCxnSpPr>
      <xdr:spPr>
        <a:xfrm flipV="1">
          <a:off x="13703300" y="12791910"/>
          <a:ext cx="889000" cy="19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155739</xdr:rowOff>
    </xdr:from>
    <xdr:to>
      <xdr:col>21</xdr:col>
      <xdr:colOff>212725</xdr:colOff>
      <xdr:row>78</xdr:row>
      <xdr:rowOff>85889</xdr:rowOff>
    </xdr:to>
    <xdr:sp macro="" textlink="">
      <xdr:nvSpPr>
        <xdr:cNvPr id="643" name="フローチャート : 判断 642"/>
        <xdr:cNvSpPr/>
      </xdr:nvSpPr>
      <xdr:spPr>
        <a:xfrm>
          <a:off x="14541500" y="133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77016</xdr:rowOff>
    </xdr:from>
    <xdr:ext cx="534377" cy="259045"/>
    <xdr:sp macro="" textlink="">
      <xdr:nvSpPr>
        <xdr:cNvPr id="644" name="テキスト ボックス 643"/>
        <xdr:cNvSpPr txBox="1"/>
      </xdr:nvSpPr>
      <xdr:spPr>
        <a:xfrm>
          <a:off x="14325111" y="1345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54966</xdr:rowOff>
    </xdr:from>
    <xdr:to>
      <xdr:col>19</xdr:col>
      <xdr:colOff>644525</xdr:colOff>
      <xdr:row>75</xdr:row>
      <xdr:rowOff>127660</xdr:rowOff>
    </xdr:to>
    <xdr:cxnSp macro="">
      <xdr:nvCxnSpPr>
        <xdr:cNvPr id="645" name="直線コネクタ 644"/>
        <xdr:cNvCxnSpPr/>
      </xdr:nvCxnSpPr>
      <xdr:spPr>
        <a:xfrm>
          <a:off x="12814300" y="12742266"/>
          <a:ext cx="889000" cy="24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137364</xdr:rowOff>
    </xdr:from>
    <xdr:to>
      <xdr:col>20</xdr:col>
      <xdr:colOff>9525</xdr:colOff>
      <xdr:row>78</xdr:row>
      <xdr:rowOff>67514</xdr:rowOff>
    </xdr:to>
    <xdr:sp macro="" textlink="">
      <xdr:nvSpPr>
        <xdr:cNvPr id="646" name="フローチャート : 判断 645"/>
        <xdr:cNvSpPr/>
      </xdr:nvSpPr>
      <xdr:spPr>
        <a:xfrm>
          <a:off x="13652500" y="133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58641</xdr:rowOff>
    </xdr:from>
    <xdr:ext cx="534377" cy="259045"/>
    <xdr:sp macro="" textlink="">
      <xdr:nvSpPr>
        <xdr:cNvPr id="647" name="テキスト ボックス 646"/>
        <xdr:cNvSpPr txBox="1"/>
      </xdr:nvSpPr>
      <xdr:spPr>
        <a:xfrm>
          <a:off x="13436111" y="134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18593</xdr:rowOff>
    </xdr:from>
    <xdr:to>
      <xdr:col>18</xdr:col>
      <xdr:colOff>492125</xdr:colOff>
      <xdr:row>77</xdr:row>
      <xdr:rowOff>120193</xdr:rowOff>
    </xdr:to>
    <xdr:sp macro="" textlink="">
      <xdr:nvSpPr>
        <xdr:cNvPr id="648" name="フローチャート : 判断 647"/>
        <xdr:cNvSpPr/>
      </xdr:nvSpPr>
      <xdr:spPr>
        <a:xfrm>
          <a:off x="12763500" y="132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111320</xdr:rowOff>
    </xdr:from>
    <xdr:ext cx="534377" cy="259045"/>
    <xdr:sp macro="" textlink="">
      <xdr:nvSpPr>
        <xdr:cNvPr id="649" name="テキスト ボックス 648"/>
        <xdr:cNvSpPr txBox="1"/>
      </xdr:nvSpPr>
      <xdr:spPr>
        <a:xfrm>
          <a:off x="12547111" y="133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161823</xdr:rowOff>
    </xdr:from>
    <xdr:to>
      <xdr:col>23</xdr:col>
      <xdr:colOff>568325</xdr:colOff>
      <xdr:row>79</xdr:row>
      <xdr:rowOff>91973</xdr:rowOff>
    </xdr:to>
    <xdr:sp macro="" textlink="">
      <xdr:nvSpPr>
        <xdr:cNvPr id="655" name="円/楕円 654"/>
        <xdr:cNvSpPr/>
      </xdr:nvSpPr>
      <xdr:spPr>
        <a:xfrm>
          <a:off x="162687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76750</xdr:rowOff>
    </xdr:from>
    <xdr:ext cx="378565" cy="259045"/>
    <xdr:sp macro="" textlink="">
      <xdr:nvSpPr>
        <xdr:cNvPr id="656" name="災害復旧費該当値テキスト"/>
        <xdr:cNvSpPr txBox="1"/>
      </xdr:nvSpPr>
      <xdr:spPr>
        <a:xfrm>
          <a:off x="16370300" y="13449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153683</xdr:rowOff>
    </xdr:from>
    <xdr:to>
      <xdr:col>22</xdr:col>
      <xdr:colOff>415925</xdr:colOff>
      <xdr:row>73</xdr:row>
      <xdr:rowOff>83833</xdr:rowOff>
    </xdr:to>
    <xdr:sp macro="" textlink="">
      <xdr:nvSpPr>
        <xdr:cNvPr id="657" name="円/楕円 656"/>
        <xdr:cNvSpPr/>
      </xdr:nvSpPr>
      <xdr:spPr>
        <a:xfrm>
          <a:off x="15430500" y="124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100360</xdr:rowOff>
    </xdr:from>
    <xdr:ext cx="534377" cy="259045"/>
    <xdr:sp macro="" textlink="">
      <xdr:nvSpPr>
        <xdr:cNvPr id="658" name="テキスト ボックス 657"/>
        <xdr:cNvSpPr txBox="1"/>
      </xdr:nvSpPr>
      <xdr:spPr>
        <a:xfrm>
          <a:off x="15214111" y="1227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81,899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53810</xdr:rowOff>
    </xdr:from>
    <xdr:to>
      <xdr:col>21</xdr:col>
      <xdr:colOff>212725</xdr:colOff>
      <xdr:row>74</xdr:row>
      <xdr:rowOff>155410</xdr:rowOff>
    </xdr:to>
    <xdr:sp macro="" textlink="">
      <xdr:nvSpPr>
        <xdr:cNvPr id="659" name="円/楕円 658"/>
        <xdr:cNvSpPr/>
      </xdr:nvSpPr>
      <xdr:spPr>
        <a:xfrm>
          <a:off x="14541500" y="127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487</xdr:rowOff>
    </xdr:from>
    <xdr:ext cx="534377" cy="259045"/>
    <xdr:sp macro="" textlink="">
      <xdr:nvSpPr>
        <xdr:cNvPr id="660" name="テキスト ボックス 659"/>
        <xdr:cNvSpPr txBox="1"/>
      </xdr:nvSpPr>
      <xdr:spPr>
        <a:xfrm>
          <a:off x="14325111" y="125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76860</xdr:rowOff>
    </xdr:from>
    <xdr:to>
      <xdr:col>20</xdr:col>
      <xdr:colOff>9525</xdr:colOff>
      <xdr:row>76</xdr:row>
      <xdr:rowOff>7010</xdr:rowOff>
    </xdr:to>
    <xdr:sp macro="" textlink="">
      <xdr:nvSpPr>
        <xdr:cNvPr id="661" name="円/楕円 660"/>
        <xdr:cNvSpPr/>
      </xdr:nvSpPr>
      <xdr:spPr>
        <a:xfrm>
          <a:off x="13652500" y="129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23537</xdr:rowOff>
    </xdr:from>
    <xdr:ext cx="534377" cy="259045"/>
    <xdr:sp macro="" textlink="">
      <xdr:nvSpPr>
        <xdr:cNvPr id="662" name="テキスト ボックス 661"/>
        <xdr:cNvSpPr txBox="1"/>
      </xdr:nvSpPr>
      <xdr:spPr>
        <a:xfrm>
          <a:off x="13436111" y="1271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4166</xdr:rowOff>
    </xdr:from>
    <xdr:to>
      <xdr:col>18</xdr:col>
      <xdr:colOff>492125</xdr:colOff>
      <xdr:row>74</xdr:row>
      <xdr:rowOff>105766</xdr:rowOff>
    </xdr:to>
    <xdr:sp macro="" textlink="">
      <xdr:nvSpPr>
        <xdr:cNvPr id="663" name="円/楕円 662"/>
        <xdr:cNvSpPr/>
      </xdr:nvSpPr>
      <xdr:spPr>
        <a:xfrm>
          <a:off x="12763500" y="1269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122293</xdr:rowOff>
    </xdr:from>
    <xdr:ext cx="534377" cy="259045"/>
    <xdr:sp macro="" textlink="">
      <xdr:nvSpPr>
        <xdr:cNvPr id="664" name="テキスト ボックス 663"/>
        <xdr:cNvSpPr txBox="1"/>
      </xdr:nvSpPr>
      <xdr:spPr>
        <a:xfrm>
          <a:off x="12547111" y="1246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29214</xdr:rowOff>
    </xdr:from>
    <xdr:to>
      <xdr:col>23</xdr:col>
      <xdr:colOff>517525</xdr:colOff>
      <xdr:row>97</xdr:row>
      <xdr:rowOff>29815</xdr:rowOff>
    </xdr:to>
    <xdr:cxnSp macro="">
      <xdr:nvCxnSpPr>
        <xdr:cNvPr id="693" name="直線コネクタ 692"/>
        <xdr:cNvCxnSpPr/>
      </xdr:nvCxnSpPr>
      <xdr:spPr>
        <a:xfrm flipV="1">
          <a:off x="15481300" y="16659864"/>
          <a:ext cx="8382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124865</xdr:rowOff>
    </xdr:from>
    <xdr:ext cx="599010" cy="259045"/>
    <xdr:sp macro="" textlink="">
      <xdr:nvSpPr>
        <xdr:cNvPr id="694" name="公債費平均値テキスト"/>
        <xdr:cNvSpPr txBox="1"/>
      </xdr:nvSpPr>
      <xdr:spPr>
        <a:xfrm>
          <a:off x="16370300" y="1641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146005</xdr:rowOff>
    </xdr:from>
    <xdr:to>
      <xdr:col>22</xdr:col>
      <xdr:colOff>365125</xdr:colOff>
      <xdr:row>97</xdr:row>
      <xdr:rowOff>29815</xdr:rowOff>
    </xdr:to>
    <xdr:cxnSp macro="">
      <xdr:nvCxnSpPr>
        <xdr:cNvPr id="696" name="直線コネクタ 695"/>
        <xdr:cNvCxnSpPr/>
      </xdr:nvCxnSpPr>
      <xdr:spPr>
        <a:xfrm>
          <a:off x="14592300" y="16605205"/>
          <a:ext cx="889000" cy="5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8" name="テキスト ボックス 697"/>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146005</xdr:rowOff>
    </xdr:from>
    <xdr:to>
      <xdr:col>21</xdr:col>
      <xdr:colOff>161925</xdr:colOff>
      <xdr:row>97</xdr:row>
      <xdr:rowOff>19341</xdr:rowOff>
    </xdr:to>
    <xdr:cxnSp macro="">
      <xdr:nvCxnSpPr>
        <xdr:cNvPr id="699" name="直線コネクタ 698"/>
        <xdr:cNvCxnSpPr/>
      </xdr:nvCxnSpPr>
      <xdr:spPr>
        <a:xfrm flipV="1">
          <a:off x="13703300" y="16605205"/>
          <a:ext cx="889000" cy="4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149357</xdr:rowOff>
    </xdr:from>
    <xdr:to>
      <xdr:col>21</xdr:col>
      <xdr:colOff>212725</xdr:colOff>
      <xdr:row>96</xdr:row>
      <xdr:rowOff>79507</xdr:rowOff>
    </xdr:to>
    <xdr:sp macro="" textlink="">
      <xdr:nvSpPr>
        <xdr:cNvPr id="700" name="フローチャート : 判断 699"/>
        <xdr:cNvSpPr/>
      </xdr:nvSpPr>
      <xdr:spPr>
        <a:xfrm>
          <a:off x="14541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96034</xdr:rowOff>
    </xdr:from>
    <xdr:ext cx="599010" cy="259045"/>
    <xdr:sp macro="" textlink="">
      <xdr:nvSpPr>
        <xdr:cNvPr id="701" name="テキスト ボックス 700"/>
        <xdr:cNvSpPr txBox="1"/>
      </xdr:nvSpPr>
      <xdr:spPr>
        <a:xfrm>
          <a:off x="14292794"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5561</xdr:rowOff>
    </xdr:from>
    <xdr:to>
      <xdr:col>19</xdr:col>
      <xdr:colOff>644525</xdr:colOff>
      <xdr:row>97</xdr:row>
      <xdr:rowOff>19341</xdr:rowOff>
    </xdr:to>
    <xdr:cxnSp macro="">
      <xdr:nvCxnSpPr>
        <xdr:cNvPr id="702" name="直線コネクタ 701"/>
        <xdr:cNvCxnSpPr/>
      </xdr:nvCxnSpPr>
      <xdr:spPr>
        <a:xfrm>
          <a:off x="12814300" y="16636211"/>
          <a:ext cx="8890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144069</xdr:rowOff>
    </xdr:from>
    <xdr:to>
      <xdr:col>20</xdr:col>
      <xdr:colOff>9525</xdr:colOff>
      <xdr:row>96</xdr:row>
      <xdr:rowOff>74219</xdr:rowOff>
    </xdr:to>
    <xdr:sp macro="" textlink="">
      <xdr:nvSpPr>
        <xdr:cNvPr id="703" name="フローチャート : 判断 702"/>
        <xdr:cNvSpPr/>
      </xdr:nvSpPr>
      <xdr:spPr>
        <a:xfrm>
          <a:off x="13652500" y="164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90746</xdr:rowOff>
    </xdr:from>
    <xdr:ext cx="599010" cy="259045"/>
    <xdr:sp macro="" textlink="">
      <xdr:nvSpPr>
        <xdr:cNvPr id="704" name="テキスト ボックス 703"/>
        <xdr:cNvSpPr txBox="1"/>
      </xdr:nvSpPr>
      <xdr:spPr>
        <a:xfrm>
          <a:off x="13403794" y="1620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117326</xdr:rowOff>
    </xdr:from>
    <xdr:to>
      <xdr:col>18</xdr:col>
      <xdr:colOff>492125</xdr:colOff>
      <xdr:row>96</xdr:row>
      <xdr:rowOff>47476</xdr:rowOff>
    </xdr:to>
    <xdr:sp macro="" textlink="">
      <xdr:nvSpPr>
        <xdr:cNvPr id="705" name="フローチャート : 判断 704"/>
        <xdr:cNvSpPr/>
      </xdr:nvSpPr>
      <xdr:spPr>
        <a:xfrm>
          <a:off x="12763500" y="1640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64003</xdr:rowOff>
    </xdr:from>
    <xdr:ext cx="599010" cy="259045"/>
    <xdr:sp macro="" textlink="">
      <xdr:nvSpPr>
        <xdr:cNvPr id="706" name="テキスト ボックス 705"/>
        <xdr:cNvSpPr txBox="1"/>
      </xdr:nvSpPr>
      <xdr:spPr>
        <a:xfrm>
          <a:off x="12514794" y="161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149864</xdr:rowOff>
    </xdr:from>
    <xdr:to>
      <xdr:col>23</xdr:col>
      <xdr:colOff>568325</xdr:colOff>
      <xdr:row>97</xdr:row>
      <xdr:rowOff>80014</xdr:rowOff>
    </xdr:to>
    <xdr:sp macro="" textlink="">
      <xdr:nvSpPr>
        <xdr:cNvPr id="712" name="円/楕円 711"/>
        <xdr:cNvSpPr/>
      </xdr:nvSpPr>
      <xdr:spPr>
        <a:xfrm>
          <a:off x="16268700" y="166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128291</xdr:rowOff>
    </xdr:from>
    <xdr:ext cx="534377" cy="259045"/>
    <xdr:sp macro="" textlink="">
      <xdr:nvSpPr>
        <xdr:cNvPr id="713" name="公債費該当値テキスト"/>
        <xdr:cNvSpPr txBox="1"/>
      </xdr:nvSpPr>
      <xdr:spPr>
        <a:xfrm>
          <a:off x="16370300" y="165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93,999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150465</xdr:rowOff>
    </xdr:from>
    <xdr:to>
      <xdr:col>22</xdr:col>
      <xdr:colOff>415925</xdr:colOff>
      <xdr:row>97</xdr:row>
      <xdr:rowOff>80615</xdr:rowOff>
    </xdr:to>
    <xdr:sp macro="" textlink="">
      <xdr:nvSpPr>
        <xdr:cNvPr id="714" name="円/楕円 713"/>
        <xdr:cNvSpPr/>
      </xdr:nvSpPr>
      <xdr:spPr>
        <a:xfrm>
          <a:off x="15430500" y="166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71742</xdr:rowOff>
    </xdr:from>
    <xdr:ext cx="534377" cy="259045"/>
    <xdr:sp macro="" textlink="">
      <xdr:nvSpPr>
        <xdr:cNvPr id="715" name="テキスト ボックス 714"/>
        <xdr:cNvSpPr txBox="1"/>
      </xdr:nvSpPr>
      <xdr:spPr>
        <a:xfrm>
          <a:off x="15214111" y="1670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93,841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95205</xdr:rowOff>
    </xdr:from>
    <xdr:to>
      <xdr:col>21</xdr:col>
      <xdr:colOff>212725</xdr:colOff>
      <xdr:row>97</xdr:row>
      <xdr:rowOff>25355</xdr:rowOff>
    </xdr:to>
    <xdr:sp macro="" textlink="">
      <xdr:nvSpPr>
        <xdr:cNvPr id="716" name="円/楕円 715"/>
        <xdr:cNvSpPr/>
      </xdr:nvSpPr>
      <xdr:spPr>
        <a:xfrm>
          <a:off x="14541500" y="165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16482</xdr:rowOff>
    </xdr:from>
    <xdr:ext cx="599010" cy="259045"/>
    <xdr:sp macro="" textlink="">
      <xdr:nvSpPr>
        <xdr:cNvPr id="717" name="テキスト ボックス 716"/>
        <xdr:cNvSpPr txBox="1"/>
      </xdr:nvSpPr>
      <xdr:spPr>
        <a:xfrm>
          <a:off x="14292794" y="1664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108,345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139991</xdr:rowOff>
    </xdr:from>
    <xdr:to>
      <xdr:col>20</xdr:col>
      <xdr:colOff>9525</xdr:colOff>
      <xdr:row>97</xdr:row>
      <xdr:rowOff>70141</xdr:rowOff>
    </xdr:to>
    <xdr:sp macro="" textlink="">
      <xdr:nvSpPr>
        <xdr:cNvPr id="718" name="円/楕円 717"/>
        <xdr:cNvSpPr/>
      </xdr:nvSpPr>
      <xdr:spPr>
        <a:xfrm>
          <a:off x="13652500" y="1659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61268</xdr:rowOff>
    </xdr:from>
    <xdr:ext cx="534377" cy="259045"/>
    <xdr:sp macro="" textlink="">
      <xdr:nvSpPr>
        <xdr:cNvPr id="719" name="テキスト ボックス 718"/>
        <xdr:cNvSpPr txBox="1"/>
      </xdr:nvSpPr>
      <xdr:spPr>
        <a:xfrm>
          <a:off x="13436111" y="1669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96,590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126211</xdr:rowOff>
    </xdr:from>
    <xdr:to>
      <xdr:col>18</xdr:col>
      <xdr:colOff>492125</xdr:colOff>
      <xdr:row>97</xdr:row>
      <xdr:rowOff>56361</xdr:rowOff>
    </xdr:to>
    <xdr:sp macro="" textlink="">
      <xdr:nvSpPr>
        <xdr:cNvPr id="720" name="円/楕円 719"/>
        <xdr:cNvSpPr/>
      </xdr:nvSpPr>
      <xdr:spPr>
        <a:xfrm>
          <a:off x="12763500" y="165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47488</xdr:rowOff>
    </xdr:from>
    <xdr:ext cx="599010" cy="259045"/>
    <xdr:sp macro="" textlink="">
      <xdr:nvSpPr>
        <xdr:cNvPr id="721" name="テキスト ボックス 720"/>
        <xdr:cNvSpPr txBox="1"/>
      </xdr:nvSpPr>
      <xdr:spPr>
        <a:xfrm>
          <a:off x="12514794" y="166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76556</xdr:rowOff>
    </xdr:from>
    <xdr:to>
      <xdr:col>29</xdr:col>
      <xdr:colOff>568325</xdr:colOff>
      <xdr:row>39</xdr:row>
      <xdr:rowOff>6706</xdr:rowOff>
    </xdr:to>
    <xdr:sp macro="" textlink="">
      <xdr:nvSpPr>
        <xdr:cNvPr id="755" name="フローチャート : 判断 754"/>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23233</xdr:rowOff>
    </xdr:from>
    <xdr:ext cx="378565" cy="259045"/>
    <xdr:sp macro="" textlink="">
      <xdr:nvSpPr>
        <xdr:cNvPr id="756" name="テキスト ボックス 755"/>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60737</xdr:rowOff>
    </xdr:from>
    <xdr:to>
      <xdr:col>28</xdr:col>
      <xdr:colOff>365125</xdr:colOff>
      <xdr:row>38</xdr:row>
      <xdr:rowOff>162337</xdr:rowOff>
    </xdr:to>
    <xdr:sp macro="" textlink="">
      <xdr:nvSpPr>
        <xdr:cNvPr id="758" name="フローチャート : 判断 757"/>
        <xdr:cNvSpPr/>
      </xdr:nvSpPr>
      <xdr:spPr>
        <a:xfrm>
          <a:off x="19494500" y="657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7414</xdr:rowOff>
    </xdr:from>
    <xdr:ext cx="378565" cy="259045"/>
    <xdr:sp macro="" textlink="">
      <xdr:nvSpPr>
        <xdr:cNvPr id="759" name="テキスト ボックス 758"/>
        <xdr:cNvSpPr txBox="1"/>
      </xdr:nvSpPr>
      <xdr:spPr>
        <a:xfrm>
          <a:off x="19356017" y="635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97495</xdr:rowOff>
    </xdr:from>
    <xdr:to>
      <xdr:col>27</xdr:col>
      <xdr:colOff>161925</xdr:colOff>
      <xdr:row>38</xdr:row>
      <xdr:rowOff>27645</xdr:rowOff>
    </xdr:to>
    <xdr:sp macro="" textlink="">
      <xdr:nvSpPr>
        <xdr:cNvPr id="760" name="フローチャート : 判断 759"/>
        <xdr:cNvSpPr/>
      </xdr:nvSpPr>
      <xdr:spPr>
        <a:xfrm>
          <a:off x="18605500" y="64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44172</xdr:rowOff>
    </xdr:from>
    <xdr:ext cx="469744" cy="259045"/>
    <xdr:sp macro="" textlink="">
      <xdr:nvSpPr>
        <xdr:cNvPr id="761" name="テキスト ボックス 760"/>
        <xdr:cNvSpPr txBox="1"/>
      </xdr:nvSpPr>
      <xdr:spPr>
        <a:xfrm>
          <a:off x="18421427" y="621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衛生費について、住民一人当たり平成２７年度　２２７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７３８円　→　平成２８年度　１７１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３１７円となっており、</a:t>
          </a:r>
          <a:r>
            <a:rPr kumimoji="1" lang="ja-JP" altLang="en-US" sz="1300" b="0" i="0" u="none" strike="noStrike" kern="0" cap="none" spc="0" normalizeH="0" baseline="0" noProof="0">
              <a:ln>
                <a:noFill/>
              </a:ln>
              <a:solidFill>
                <a:prstClr val="black"/>
              </a:solidFill>
              <a:effectLst/>
              <a:uLnTx/>
              <a:uFillTx/>
              <a:latin typeface="+mn-lt"/>
              <a:ea typeface="+mn-ea"/>
              <a:cs typeface="+mn-cs"/>
            </a:rPr>
            <a:t>昨年度と比べ大きく減少しているが、これは、</a:t>
          </a:r>
          <a:r>
            <a:rPr kumimoji="1" lang="ja-JP" altLang="ja-JP" sz="1300" b="0" i="0" u="none" strike="noStrike" kern="0" cap="none" spc="0" normalizeH="0" baseline="0" noProof="0">
              <a:ln>
                <a:noFill/>
              </a:ln>
              <a:solidFill>
                <a:prstClr val="black"/>
              </a:solidFill>
              <a:effectLst/>
              <a:uLnTx/>
              <a:uFillTx/>
              <a:latin typeface="+mn-lt"/>
              <a:ea typeface="+mn-ea"/>
              <a:cs typeface="+mn-cs"/>
            </a:rPr>
            <a:t>南和公立病院の建設</a:t>
          </a:r>
          <a:r>
            <a:rPr kumimoji="1" lang="ja-JP" altLang="en-US" sz="1300" b="0" i="0" u="none" strike="noStrike" kern="0" cap="none" spc="0" normalizeH="0" baseline="0" noProof="0">
              <a:ln>
                <a:noFill/>
              </a:ln>
              <a:solidFill>
                <a:prstClr val="black"/>
              </a:solidFill>
              <a:effectLst/>
              <a:uLnTx/>
              <a:uFillTx/>
              <a:latin typeface="+mn-lt"/>
              <a:ea typeface="+mn-ea"/>
              <a:cs typeface="+mn-cs"/>
            </a:rPr>
            <a:t>に係る組合への負担金が減少したことが</a:t>
          </a:r>
          <a:r>
            <a:rPr kumimoji="1" lang="ja-JP" altLang="ja-JP" sz="1300" b="0" i="0" u="none" strike="noStrike" kern="0" cap="none" spc="0" normalizeH="0" baseline="0" noProof="0">
              <a:ln>
                <a:noFill/>
              </a:ln>
              <a:solidFill>
                <a:prstClr val="black"/>
              </a:solidFill>
              <a:effectLst/>
              <a:uLnTx/>
              <a:uFillTx/>
              <a:latin typeface="+mn-lt"/>
              <a:ea typeface="+mn-ea"/>
              <a:cs typeface="+mn-cs"/>
            </a:rPr>
            <a:t>主な要因である。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また、農林水産業費について、住民一人当たり１８０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７１４円</a:t>
          </a:r>
          <a:r>
            <a:rPr kumimoji="1" lang="ja-JP" altLang="ja-JP" sz="1300" b="0" i="0" u="none" strike="noStrike" kern="0" cap="none" spc="0" normalizeH="0" baseline="0" noProof="0">
              <a:ln>
                <a:noFill/>
              </a:ln>
              <a:solidFill>
                <a:prstClr val="black"/>
              </a:solidFill>
              <a:effectLst/>
              <a:uLnTx/>
              <a:uFillTx/>
              <a:latin typeface="+mn-lt"/>
              <a:ea typeface="+mn-ea"/>
              <a:cs typeface="+mn-cs"/>
            </a:rPr>
            <a:t>となっており、類似団体平均と比べ高くなっているが、</a:t>
          </a:r>
          <a:r>
            <a:rPr kumimoji="1" lang="ja-JP" altLang="en-US" sz="1300" b="0" i="0" u="none" strike="noStrike" kern="0" cap="none" spc="0" normalizeH="0" baseline="0" noProof="0">
              <a:ln>
                <a:noFill/>
              </a:ln>
              <a:solidFill>
                <a:prstClr val="black"/>
              </a:solidFill>
              <a:effectLst/>
              <a:uLnTx/>
              <a:uFillTx/>
              <a:latin typeface="+mn-lt"/>
              <a:ea typeface="+mn-ea"/>
              <a:cs typeface="+mn-cs"/>
            </a:rPr>
            <a:t>これは、小さな道の駅ひよしのさと整備工事に係る経費が主な要因である。また、</a:t>
          </a:r>
          <a:r>
            <a:rPr kumimoji="1" lang="ja-JP" altLang="ja-JP" sz="1300" b="0" i="0" u="none" strike="noStrike" kern="0" cap="none" spc="0" normalizeH="0" baseline="0" noProof="0">
              <a:ln>
                <a:noFill/>
              </a:ln>
              <a:solidFill>
                <a:prstClr val="black"/>
              </a:solidFill>
              <a:effectLst/>
              <a:uLnTx/>
              <a:uFillTx/>
              <a:latin typeface="+mn-lt"/>
              <a:ea typeface="+mn-ea"/>
              <a:cs typeface="+mn-cs"/>
            </a:rPr>
            <a:t>災害復旧</a:t>
          </a:r>
          <a:r>
            <a:rPr kumimoji="1" lang="ja-JP" altLang="en-US" sz="1300" b="0" i="0" u="none" strike="noStrike" kern="0" cap="none" spc="0" normalizeH="0" baseline="0" noProof="0">
              <a:ln>
                <a:noFill/>
              </a:ln>
              <a:solidFill>
                <a:prstClr val="black"/>
              </a:solidFill>
              <a:effectLst/>
              <a:uLnTx/>
              <a:uFillTx/>
              <a:latin typeface="+mn-lt"/>
              <a:ea typeface="+mn-ea"/>
              <a:cs typeface="+mn-cs"/>
            </a:rPr>
            <a:t>事業</a:t>
          </a:r>
          <a:r>
            <a:rPr kumimoji="1" lang="ja-JP" altLang="ja-JP" sz="1300" b="0" i="0" u="none" strike="noStrike" kern="0" cap="none" spc="0" normalizeH="0" baseline="0" noProof="0">
              <a:ln>
                <a:noFill/>
              </a:ln>
              <a:solidFill>
                <a:prstClr val="black"/>
              </a:solidFill>
              <a:effectLst/>
              <a:uLnTx/>
              <a:uFillTx/>
              <a:latin typeface="+mn-lt"/>
              <a:ea typeface="+mn-ea"/>
              <a:cs typeface="+mn-cs"/>
            </a:rPr>
            <a:t>費について、平成２３年度・平成２４年度に襲来した台風被害の復旧</a:t>
          </a:r>
          <a:r>
            <a:rPr kumimoji="1" lang="ja-JP" altLang="en-US" sz="1300" b="0" i="0" u="none" strike="noStrike" kern="0" cap="none" spc="0" normalizeH="0" baseline="0" noProof="0">
              <a:ln>
                <a:noFill/>
              </a:ln>
              <a:solidFill>
                <a:prstClr val="black"/>
              </a:solidFill>
              <a:effectLst/>
              <a:uLnTx/>
              <a:uFillTx/>
              <a:latin typeface="+mn-lt"/>
              <a:ea typeface="+mn-ea"/>
              <a:cs typeface="+mn-cs"/>
            </a:rPr>
            <a:t>が終わったため経費が激減している</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その他経費については、概ね類似団体平均と近い数値となっているが、さらなる歳出の抑制を図り健全な行財政運営に努めていく。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平成１７年度から実施している行財政改革により</a:t>
          </a:r>
          <a:r>
            <a:rPr kumimoji="1" lang="ja-JP" altLang="en-US" sz="1200" b="0" i="0" u="none" strike="noStrike" kern="0" cap="none" spc="0" normalizeH="0" baseline="0" noProof="0">
              <a:ln>
                <a:noFill/>
              </a:ln>
              <a:solidFill>
                <a:prstClr val="black"/>
              </a:solidFill>
              <a:effectLst/>
              <a:uLnTx/>
              <a:uFillTx/>
              <a:latin typeface="+mn-lt"/>
              <a:ea typeface="+mn-ea"/>
              <a:cs typeface="+mn-cs"/>
            </a:rPr>
            <a:t>、適切な財源の確保と歳出の精査に努め財政調整基金の取り崩しは行わず前年度とほぼ同額を維持している。また、取り組みの</a:t>
          </a:r>
          <a:r>
            <a:rPr kumimoji="1" lang="ja-JP" altLang="ja-JP" sz="1200" b="0" i="0" u="none" strike="noStrike" kern="0" cap="none" spc="0" normalizeH="0" baseline="0" noProof="0">
              <a:ln>
                <a:noFill/>
              </a:ln>
              <a:solidFill>
                <a:prstClr val="black"/>
              </a:solidFill>
              <a:effectLst/>
              <a:uLnTx/>
              <a:uFillTx/>
              <a:latin typeface="+mn-lt"/>
              <a:ea typeface="+mn-ea"/>
              <a:cs typeface="+mn-cs"/>
            </a:rPr>
            <a:t>効果が表れ、実質収支額が増加した。</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一般会計においては、平成１７年度から実施している行財政改革により</a:t>
          </a:r>
          <a:r>
            <a:rPr kumimoji="1" lang="ja-JP" altLang="en-US" sz="1200" b="0" i="0" u="none" strike="noStrike" kern="0" cap="none" spc="0" normalizeH="0" baseline="0" noProof="0">
              <a:ln>
                <a:noFill/>
              </a:ln>
              <a:solidFill>
                <a:prstClr val="black"/>
              </a:solidFill>
              <a:effectLst/>
              <a:uLnTx/>
              <a:uFillTx/>
              <a:latin typeface="+mn-lt"/>
              <a:ea typeface="+mn-ea"/>
              <a:cs typeface="+mn-cs"/>
            </a:rPr>
            <a:t>国庫補助金等の歳入の確保、</a:t>
          </a:r>
          <a:r>
            <a:rPr kumimoji="1" lang="ja-JP" altLang="ja-JP" sz="1200" b="0" i="0" u="none" strike="noStrike" kern="0" cap="none" spc="0" normalizeH="0" baseline="0" noProof="0">
              <a:ln>
                <a:noFill/>
              </a:ln>
              <a:solidFill>
                <a:prstClr val="black"/>
              </a:solidFill>
              <a:effectLst/>
              <a:uLnTx/>
              <a:uFillTx/>
              <a:latin typeface="+mn-lt"/>
              <a:ea typeface="+mn-ea"/>
              <a:cs typeface="+mn-cs"/>
            </a:rPr>
            <a:t>歳出の</a:t>
          </a:r>
          <a:r>
            <a:rPr kumimoji="1" lang="ja-JP" altLang="en-US" sz="1200" b="0" i="0" u="none" strike="noStrike" kern="0" cap="none" spc="0" normalizeH="0" baseline="0" noProof="0">
              <a:ln>
                <a:noFill/>
              </a:ln>
              <a:solidFill>
                <a:prstClr val="black"/>
              </a:solidFill>
              <a:effectLst/>
              <a:uLnTx/>
              <a:uFillTx/>
              <a:latin typeface="+mn-lt"/>
              <a:ea typeface="+mn-ea"/>
              <a:cs typeface="+mn-cs"/>
            </a:rPr>
            <a:t>抑制</a:t>
          </a:r>
          <a:r>
            <a:rPr kumimoji="1" lang="ja-JP" altLang="ja-JP" sz="1200" b="0" i="0" u="none" strike="noStrike" kern="0" cap="none" spc="0" normalizeH="0" baseline="0" noProof="0">
              <a:ln>
                <a:noFill/>
              </a:ln>
              <a:solidFill>
                <a:prstClr val="black"/>
              </a:solidFill>
              <a:effectLst/>
              <a:uLnTx/>
              <a:uFillTx/>
              <a:latin typeface="+mn-lt"/>
              <a:ea typeface="+mn-ea"/>
              <a:cs typeface="+mn-cs"/>
            </a:rPr>
            <a:t>を行ったことに伴い、その効果が表れ黒字が増加した。</a:t>
          </a:r>
          <a:r>
            <a:rPr kumimoji="1" lang="ja-JP" altLang="en-US" sz="1200" b="0" i="0" u="none" strike="noStrike" kern="0" cap="none" spc="0" normalizeH="0" baseline="0" noProof="0">
              <a:ln>
                <a:noFill/>
              </a:ln>
              <a:solidFill>
                <a:prstClr val="black"/>
              </a:solidFill>
              <a:effectLst/>
              <a:uLnTx/>
              <a:uFillTx/>
              <a:latin typeface="+mn-lt"/>
              <a:ea typeface="+mn-ea"/>
              <a:cs typeface="+mn-cs"/>
            </a:rPr>
            <a:t>国民健康保険事業費特別会計においては人口減少による被保険者の減少に伴い、保険料収入が減ったことにより黒字が減少した。</a:t>
          </a:r>
          <a:r>
            <a:rPr kumimoji="1" lang="ja-JP" altLang="ja-JP" sz="1200" b="0" i="0" u="none" strike="noStrike" kern="0" cap="none" spc="0" normalizeH="0" baseline="0" noProof="0">
              <a:ln>
                <a:noFill/>
              </a:ln>
              <a:solidFill>
                <a:prstClr val="black"/>
              </a:solidFill>
              <a:effectLst/>
              <a:uLnTx/>
              <a:uFillTx/>
              <a:latin typeface="+mn-lt"/>
              <a:ea typeface="+mn-ea"/>
              <a:cs typeface="+mn-cs"/>
            </a:rPr>
            <a:t>その他</a:t>
          </a:r>
          <a:r>
            <a:rPr kumimoji="1" lang="ja-JP" altLang="en-US" sz="1200" b="0" i="0" u="none" strike="noStrike" kern="0" cap="none" spc="0" normalizeH="0" baseline="0" noProof="0">
              <a:ln>
                <a:noFill/>
              </a:ln>
              <a:solidFill>
                <a:prstClr val="black"/>
              </a:solidFill>
              <a:effectLst/>
              <a:uLnTx/>
              <a:uFillTx/>
              <a:latin typeface="+mn-lt"/>
              <a:ea typeface="+mn-ea"/>
              <a:cs typeface="+mn-cs"/>
            </a:rPr>
            <a:t>各種特別会計</a:t>
          </a:r>
          <a:r>
            <a:rPr kumimoji="1" lang="ja-JP" altLang="ja-JP" sz="1200" b="0" i="0" u="none" strike="noStrike" kern="0" cap="none" spc="0" normalizeH="0" baseline="0" noProof="0">
              <a:ln>
                <a:noFill/>
              </a:ln>
              <a:solidFill>
                <a:prstClr val="black"/>
              </a:solidFill>
              <a:effectLst/>
              <a:uLnTx/>
              <a:uFillTx/>
              <a:latin typeface="+mn-lt"/>
              <a:ea typeface="+mn-ea"/>
              <a:cs typeface="+mn-cs"/>
            </a:rPr>
            <a:t>について</a:t>
          </a:r>
          <a:r>
            <a:rPr kumimoji="1" lang="ja-JP" altLang="en-US" sz="1200" b="0" i="0" u="none" strike="noStrike" kern="0" cap="none" spc="0" normalizeH="0" baseline="0" noProof="0">
              <a:ln>
                <a:noFill/>
              </a:ln>
              <a:solidFill>
                <a:prstClr val="black"/>
              </a:solidFill>
              <a:effectLst/>
              <a:uLnTx/>
              <a:uFillTx/>
              <a:latin typeface="+mn-lt"/>
              <a:ea typeface="+mn-ea"/>
              <a:cs typeface="+mn-cs"/>
            </a:rPr>
            <a:t>は</a:t>
          </a:r>
          <a:r>
            <a:rPr kumimoji="1" lang="ja-JP" altLang="ja-JP" sz="1200" b="0" i="0" u="none" strike="noStrike" kern="0" cap="none" spc="0" normalizeH="0" baseline="0" noProof="0">
              <a:ln>
                <a:noFill/>
              </a:ln>
              <a:solidFill>
                <a:prstClr val="black"/>
              </a:solidFill>
              <a:effectLst/>
              <a:uLnTx/>
              <a:uFillTx/>
              <a:latin typeface="+mn-lt"/>
              <a:ea typeface="+mn-ea"/>
              <a:cs typeface="+mn-cs"/>
            </a:rPr>
            <a:t>、健全な運営を行っている。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3545566</v>
      </c>
      <c r="BO4" s="411"/>
      <c r="BP4" s="411"/>
      <c r="BQ4" s="411"/>
      <c r="BR4" s="411"/>
      <c r="BS4" s="411"/>
      <c r="BT4" s="411"/>
      <c r="BU4" s="412"/>
      <c r="BV4" s="410">
        <v>3500496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72.7</v>
      </c>
      <c r="CU4" s="588"/>
      <c r="CV4" s="588"/>
      <c r="CW4" s="588"/>
      <c r="CX4" s="588"/>
      <c r="CY4" s="588"/>
      <c r="CZ4" s="588"/>
      <c r="DA4" s="589"/>
      <c r="DB4" s="587">
        <v>63.5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2450507</v>
      </c>
      <c r="BO5" s="416"/>
      <c r="BP5" s="416"/>
      <c r="BQ5" s="416"/>
      <c r="BR5" s="416"/>
      <c r="BS5" s="416"/>
      <c r="BT5" s="416"/>
      <c r="BU5" s="417"/>
      <c r="BV5" s="415">
        <v>2530337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86.5</v>
      </c>
      <c r="CU5" s="386"/>
      <c r="CV5" s="386"/>
      <c r="CW5" s="386"/>
      <c r="CX5" s="386"/>
      <c r="CY5" s="386"/>
      <c r="CZ5" s="386"/>
      <c r="DA5" s="387"/>
      <c r="DB5" s="385">
        <v>85.6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1095059</v>
      </c>
      <c r="BO6" s="416"/>
      <c r="BP6" s="416"/>
      <c r="BQ6" s="416"/>
      <c r="BR6" s="416"/>
      <c r="BS6" s="416"/>
      <c r="BT6" s="416"/>
      <c r="BU6" s="417"/>
      <c r="BV6" s="415">
        <v>970159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89.8</v>
      </c>
      <c r="CU6" s="562"/>
      <c r="CV6" s="562"/>
      <c r="CW6" s="562"/>
      <c r="CX6" s="562"/>
      <c r="CY6" s="562"/>
      <c r="CZ6" s="562"/>
      <c r="DA6" s="563"/>
      <c r="DB6" s="561">
        <v>89.7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27257</v>
      </c>
      <c r="BO7" s="416"/>
      <c r="BP7" s="416"/>
      <c r="BQ7" s="416"/>
      <c r="BR7" s="416"/>
      <c r="BS7" s="416"/>
      <c r="BT7" s="416"/>
      <c r="BU7" s="417"/>
      <c r="BV7" s="415">
        <v>12019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1469169</v>
      </c>
      <c r="CU7" s="416"/>
      <c r="CV7" s="416"/>
      <c r="CW7" s="416"/>
      <c r="CX7" s="416"/>
      <c r="CY7" s="416"/>
      <c r="CZ7" s="416"/>
      <c r="DA7" s="417"/>
      <c r="DB7" s="415">
        <v>1507834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1067802</v>
      </c>
      <c r="BO8" s="416"/>
      <c r="BP8" s="416"/>
      <c r="BQ8" s="416"/>
      <c r="BR8" s="416"/>
      <c r="BS8" s="416"/>
      <c r="BT8" s="416"/>
      <c r="BU8" s="417"/>
      <c r="BV8" s="415">
        <v>958140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0.12</v>
      </c>
      <c r="CU8" s="525"/>
      <c r="CV8" s="525"/>
      <c r="CW8" s="525"/>
      <c r="CX8" s="525"/>
      <c r="CY8" s="525"/>
      <c r="CZ8" s="525"/>
      <c r="DA8" s="526"/>
      <c r="DB8" s="524">
        <v>0.12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1745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109662</v>
      </c>
      <c r="BO9" s="416"/>
      <c r="BP9" s="416"/>
      <c r="BQ9" s="416"/>
      <c r="BR9" s="416"/>
      <c r="BS9" s="416"/>
      <c r="BT9" s="416"/>
      <c r="BU9" s="417"/>
      <c r="BV9" s="415">
        <v>135137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6.6</v>
      </c>
      <c r="CU9" s="386"/>
      <c r="CV9" s="386"/>
      <c r="CW9" s="386"/>
      <c r="CX9" s="386"/>
      <c r="CY9" s="386"/>
      <c r="CZ9" s="386"/>
      <c r="DA9" s="387"/>
      <c r="DB9" s="385">
        <v>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2143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154</v>
      </c>
      <c r="BO10" s="416"/>
      <c r="BP10" s="416"/>
      <c r="BQ10" s="416"/>
      <c r="BR10" s="416"/>
      <c r="BS10" s="416"/>
      <c r="BT10" s="416"/>
      <c r="BU10" s="417"/>
      <c r="BV10" s="415">
        <v>430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1881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1871</v>
      </c>
      <c r="S13" s="517"/>
      <c r="T13" s="517"/>
      <c r="U13" s="517"/>
      <c r="V13" s="518"/>
      <c r="W13" s="504" t="s">
        <v>124</v>
      </c>
      <c r="X13" s="428"/>
      <c r="Y13" s="428"/>
      <c r="Z13" s="428"/>
      <c r="AA13" s="428"/>
      <c r="AB13" s="429"/>
      <c r="AC13" s="391">
        <v>74</v>
      </c>
      <c r="AD13" s="392"/>
      <c r="AE13" s="392"/>
      <c r="AF13" s="392"/>
      <c r="AG13" s="393"/>
      <c r="AH13" s="391">
        <v>96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109816</v>
      </c>
      <c r="BO13" s="416"/>
      <c r="BP13" s="416"/>
      <c r="BQ13" s="416"/>
      <c r="BR13" s="416"/>
      <c r="BS13" s="416"/>
      <c r="BT13" s="416"/>
      <c r="BU13" s="417"/>
      <c r="BV13" s="415">
        <v>135567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8.6</v>
      </c>
      <c r="CU13" s="386"/>
      <c r="CV13" s="386"/>
      <c r="CW13" s="386"/>
      <c r="CX13" s="386"/>
      <c r="CY13" s="386"/>
      <c r="CZ13" s="386"/>
      <c r="DA13" s="387"/>
      <c r="DB13" s="385">
        <v>9.9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1960</v>
      </c>
      <c r="S14" s="517"/>
      <c r="T14" s="517"/>
      <c r="U14" s="517"/>
      <c r="V14" s="518"/>
      <c r="W14" s="519"/>
      <c r="X14" s="431"/>
      <c r="Y14" s="431"/>
      <c r="Z14" s="431"/>
      <c r="AA14" s="431"/>
      <c r="AB14" s="432"/>
      <c r="AC14" s="509">
        <v>10.5</v>
      </c>
      <c r="AD14" s="510"/>
      <c r="AE14" s="510"/>
      <c r="AF14" s="510"/>
      <c r="AG14" s="511"/>
      <c r="AH14" s="509">
        <v>11.6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34.9</v>
      </c>
      <c r="CU14" s="488"/>
      <c r="CV14" s="488"/>
      <c r="CW14" s="488"/>
      <c r="CX14" s="488"/>
      <c r="CY14" s="488"/>
      <c r="CZ14" s="488"/>
      <c r="DA14" s="489"/>
      <c r="DB14" s="520">
        <v>41.5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1949</v>
      </c>
      <c r="S15" s="517"/>
      <c r="T15" s="517"/>
      <c r="U15" s="517"/>
      <c r="V15" s="518"/>
      <c r="W15" s="504" t="s">
        <v>131</v>
      </c>
      <c r="X15" s="428"/>
      <c r="Y15" s="428"/>
      <c r="Z15" s="428"/>
      <c r="AA15" s="428"/>
      <c r="AB15" s="429"/>
      <c r="AC15" s="391">
        <v>217</v>
      </c>
      <c r="AD15" s="392"/>
      <c r="AE15" s="392"/>
      <c r="AF15" s="392"/>
      <c r="AG15" s="393"/>
      <c r="AH15" s="391">
        <v>256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159293</v>
      </c>
      <c r="BO15" s="411"/>
      <c r="BP15" s="411"/>
      <c r="BQ15" s="411"/>
      <c r="BR15" s="411"/>
      <c r="BS15" s="411"/>
      <c r="BT15" s="411"/>
      <c r="BU15" s="412"/>
      <c r="BV15" s="410">
        <v>159369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30.9</v>
      </c>
      <c r="AD16" s="510"/>
      <c r="AE16" s="510"/>
      <c r="AF16" s="510"/>
      <c r="AG16" s="511"/>
      <c r="AH16" s="509">
        <v>30.9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1378579</v>
      </c>
      <c r="BO16" s="416"/>
      <c r="BP16" s="416"/>
      <c r="BQ16" s="416"/>
      <c r="BR16" s="416"/>
      <c r="BS16" s="416"/>
      <c r="BT16" s="416"/>
      <c r="BU16" s="417"/>
      <c r="BV16" s="415">
        <v>1398256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411</v>
      </c>
      <c r="AD17" s="392"/>
      <c r="AE17" s="392"/>
      <c r="AF17" s="392"/>
      <c r="AG17" s="393"/>
      <c r="AH17" s="391">
        <v>477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197762</v>
      </c>
      <c r="BO17" s="416"/>
      <c r="BP17" s="416"/>
      <c r="BQ17" s="416"/>
      <c r="BR17" s="416"/>
      <c r="BS17" s="416"/>
      <c r="BT17" s="416"/>
      <c r="BU17" s="417"/>
      <c r="BV17" s="415">
        <v>196770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131.65</v>
      </c>
      <c r="M18" s="480"/>
      <c r="N18" s="480"/>
      <c r="O18" s="480"/>
      <c r="P18" s="480"/>
      <c r="Q18" s="480"/>
      <c r="R18" s="481"/>
      <c r="S18" s="481"/>
      <c r="T18" s="481"/>
      <c r="U18" s="481"/>
      <c r="V18" s="482"/>
      <c r="W18" s="496"/>
      <c r="X18" s="497"/>
      <c r="Y18" s="497"/>
      <c r="Z18" s="497"/>
      <c r="AA18" s="497"/>
      <c r="AB18" s="505"/>
      <c r="AC18" s="379">
        <v>58.5</v>
      </c>
      <c r="AD18" s="380"/>
      <c r="AE18" s="380"/>
      <c r="AF18" s="380"/>
      <c r="AG18" s="483"/>
      <c r="AH18" s="379">
        <v>57.5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1268688</v>
      </c>
      <c r="BO18" s="416"/>
      <c r="BP18" s="416"/>
      <c r="BQ18" s="416"/>
      <c r="BR18" s="416"/>
      <c r="BS18" s="416"/>
      <c r="BT18" s="416"/>
      <c r="BU18" s="417"/>
      <c r="BV18" s="415">
        <v>1304719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2681163</v>
      </c>
      <c r="BO19" s="416"/>
      <c r="BP19" s="416"/>
      <c r="BQ19" s="416"/>
      <c r="BR19" s="416"/>
      <c r="BS19" s="416"/>
      <c r="BT19" s="416"/>
      <c r="BU19" s="417"/>
      <c r="BV19" s="415">
        <v>2635350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830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2284556</v>
      </c>
      <c r="BO23" s="416"/>
      <c r="BP23" s="416"/>
      <c r="BQ23" s="416"/>
      <c r="BR23" s="416"/>
      <c r="BS23" s="416"/>
      <c r="BT23" s="416"/>
      <c r="BU23" s="417"/>
      <c r="BV23" s="415">
        <v>2059262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6460</v>
      </c>
      <c r="R24" s="392"/>
      <c r="S24" s="392"/>
      <c r="T24" s="392"/>
      <c r="U24" s="392"/>
      <c r="V24" s="393"/>
      <c r="W24" s="457"/>
      <c r="X24" s="448"/>
      <c r="Y24" s="449"/>
      <c r="Z24" s="388" t="s">
        <v>154</v>
      </c>
      <c r="AA24" s="389"/>
      <c r="AB24" s="389"/>
      <c r="AC24" s="389"/>
      <c r="AD24" s="389"/>
      <c r="AE24" s="389"/>
      <c r="AF24" s="389"/>
      <c r="AG24" s="390"/>
      <c r="AH24" s="391">
        <v>52</v>
      </c>
      <c r="AI24" s="392"/>
      <c r="AJ24" s="392"/>
      <c r="AK24" s="392"/>
      <c r="AL24" s="393"/>
      <c r="AM24" s="391">
        <v>155428</v>
      </c>
      <c r="AN24" s="392"/>
      <c r="AO24" s="392"/>
      <c r="AP24" s="392"/>
      <c r="AQ24" s="392"/>
      <c r="AR24" s="393"/>
      <c r="AS24" s="391">
        <v>2989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2185696</v>
      </c>
      <c r="BO24" s="416"/>
      <c r="BP24" s="416"/>
      <c r="BQ24" s="416"/>
      <c r="BR24" s="416"/>
      <c r="BS24" s="416"/>
      <c r="BT24" s="416"/>
      <c r="BU24" s="417"/>
      <c r="BV24" s="415">
        <v>1950946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5850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395</v>
      </c>
      <c r="BO25" s="411"/>
      <c r="BP25" s="411"/>
      <c r="BQ25" s="411"/>
      <c r="BR25" s="411"/>
      <c r="BS25" s="411"/>
      <c r="BT25" s="411"/>
      <c r="BU25" s="412"/>
      <c r="BV25" s="410">
        <v>593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5140</v>
      </c>
      <c r="R26" s="392"/>
      <c r="S26" s="392"/>
      <c r="T26" s="392"/>
      <c r="U26" s="392"/>
      <c r="V26" s="393"/>
      <c r="W26" s="457"/>
      <c r="X26" s="448"/>
      <c r="Y26" s="449"/>
      <c r="Z26" s="388" t="s">
        <v>160</v>
      </c>
      <c r="AA26" s="470"/>
      <c r="AB26" s="470"/>
      <c r="AC26" s="470"/>
      <c r="AD26" s="470"/>
      <c r="AE26" s="470"/>
      <c r="AF26" s="470"/>
      <c r="AG26" s="471"/>
      <c r="AH26" s="391">
        <v>2</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2640</v>
      </c>
      <c r="R27" s="392"/>
      <c r="S27" s="392"/>
      <c r="T27" s="392"/>
      <c r="U27" s="392"/>
      <c r="V27" s="393"/>
      <c r="W27" s="457"/>
      <c r="X27" s="448"/>
      <c r="Y27" s="449"/>
      <c r="Z27" s="388" t="s">
        <v>164</v>
      </c>
      <c r="AA27" s="389"/>
      <c r="AB27" s="389"/>
      <c r="AC27" s="389"/>
      <c r="AD27" s="389"/>
      <c r="AE27" s="389"/>
      <c r="AF27" s="389"/>
      <c r="AG27" s="390"/>
      <c r="AH27" s="391">
        <v>4</v>
      </c>
      <c r="AI27" s="392"/>
      <c r="AJ27" s="392"/>
      <c r="AK27" s="392"/>
      <c r="AL27" s="393"/>
      <c r="AM27" s="391">
        <v>12576</v>
      </c>
      <c r="AN27" s="392"/>
      <c r="AO27" s="392"/>
      <c r="AP27" s="392"/>
      <c r="AQ27" s="392"/>
      <c r="AR27" s="393"/>
      <c r="AS27" s="391">
        <v>3144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113635</v>
      </c>
      <c r="BO27" s="419"/>
      <c r="BP27" s="419"/>
      <c r="BQ27" s="419"/>
      <c r="BR27" s="419"/>
      <c r="BS27" s="419"/>
      <c r="BT27" s="419"/>
      <c r="BU27" s="420"/>
      <c r="BV27" s="418">
        <v>113627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2240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617476</v>
      </c>
      <c r="BO28" s="411"/>
      <c r="BP28" s="411"/>
      <c r="BQ28" s="411"/>
      <c r="BR28" s="411"/>
      <c r="BS28" s="411"/>
      <c r="BT28" s="411"/>
      <c r="BU28" s="412"/>
      <c r="BV28" s="410">
        <v>617322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6</v>
      </c>
      <c r="M29" s="392"/>
      <c r="N29" s="392"/>
      <c r="O29" s="392"/>
      <c r="P29" s="393"/>
      <c r="Q29" s="391">
        <v>2070</v>
      </c>
      <c r="R29" s="392"/>
      <c r="S29" s="392"/>
      <c r="T29" s="392"/>
      <c r="U29" s="392"/>
      <c r="V29" s="393"/>
      <c r="W29" s="458"/>
      <c r="X29" s="459"/>
      <c r="Y29" s="460"/>
      <c r="Z29" s="388" t="s">
        <v>171</v>
      </c>
      <c r="AA29" s="389"/>
      <c r="AB29" s="389"/>
      <c r="AC29" s="389"/>
      <c r="AD29" s="389"/>
      <c r="AE29" s="389"/>
      <c r="AF29" s="389"/>
      <c r="AG29" s="390"/>
      <c r="AH29" s="391">
        <v>56</v>
      </c>
      <c r="AI29" s="392"/>
      <c r="AJ29" s="392"/>
      <c r="AK29" s="392"/>
      <c r="AL29" s="393"/>
      <c r="AM29" s="391">
        <v>168004</v>
      </c>
      <c r="AN29" s="392"/>
      <c r="AO29" s="392"/>
      <c r="AP29" s="392"/>
      <c r="AQ29" s="392"/>
      <c r="AR29" s="393"/>
      <c r="AS29" s="391">
        <v>3000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245022</v>
      </c>
      <c r="BO29" s="416"/>
      <c r="BP29" s="416"/>
      <c r="BQ29" s="416"/>
      <c r="BR29" s="416"/>
      <c r="BS29" s="416"/>
      <c r="BT29" s="416"/>
      <c r="BU29" s="417"/>
      <c r="BV29" s="415">
        <v>243242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94.2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194787</v>
      </c>
      <c r="BO30" s="419"/>
      <c r="BP30" s="419"/>
      <c r="BQ30" s="419"/>
      <c r="BR30" s="419"/>
      <c r="BS30" s="419"/>
      <c r="BT30" s="419"/>
      <c r="BU30" s="420"/>
      <c r="BV30" s="418">
        <v>183093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国民健康保険事業費特別会計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簡易水道事業費特別会計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宇陀衛生一部事務組合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学校給食事業費特別会計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奈良県市町村総合事務組合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吉野広域行政組合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奈良広域水質検査センター組合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奈良県後期高齢者医療広域連合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南和広域医療企業団</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奈良県広域消防組合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さくら広域環境衛生組合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522</v>
      </c>
      <c r="D34" s="1184"/>
      <c r="E34" s="1185"/>
      <c r="F34" s="32">
        <v>42.09</v>
      </c>
      <c r="G34" s="33">
        <v>53.19</v>
      </c>
      <c r="H34" s="33">
        <v>56.91</v>
      </c>
      <c r="I34" s="33">
        <v>63.54</v>
      </c>
      <c r="J34" s="34">
        <v>72.680000000000007</v>
      </c>
      <c r="K34" s="22"/>
      <c r="L34" s="22"/>
      <c r="M34" s="22"/>
      <c r="N34" s="22"/>
      <c r="O34" s="22"/>
      <c r="P34" s="22"/>
    </row>
    <row r="35" spans="1:16" ht="39" customHeight="1" x14ac:dyDescent="0.15">
      <c r="A35" s="22"/>
      <c r="B35" s="35"/>
      <c r="C35" s="1178" t="s">
        <v>523</v>
      </c>
      <c r="D35" s="1179"/>
      <c r="E35" s="1180"/>
      <c r="F35" s="36">
        <v>7.74</v>
      </c>
      <c r="G35" s="37">
        <v>6.63</v>
      </c>
      <c r="H35" s="37">
        <v>6.36</v>
      </c>
      <c r="I35" s="37">
        <v>4.2300000000000004</v>
      </c>
      <c r="J35" s="38">
        <v>3.9</v>
      </c>
      <c r="K35" s="22"/>
      <c r="L35" s="22"/>
      <c r="M35" s="22"/>
      <c r="N35" s="22"/>
      <c r="O35" s="22"/>
      <c r="P35" s="22"/>
    </row>
    <row r="36" spans="1:16" ht="39" customHeight="1" x14ac:dyDescent="0.15">
      <c r="A36" s="22"/>
      <c r="B36" s="35"/>
      <c r="C36" s="1178" t="s">
        <v>524</v>
      </c>
      <c r="D36" s="1179"/>
      <c r="E36" s="1180"/>
      <c r="F36" s="36">
        <v>0.26</v>
      </c>
      <c r="G36" s="37">
        <v>0.62</v>
      </c>
      <c r="H36" s="37">
        <v>7.0000000000000007E-2</v>
      </c>
      <c r="I36" s="37">
        <v>0.45</v>
      </c>
      <c r="J36" s="38">
        <v>0.34</v>
      </c>
      <c r="K36" s="22"/>
      <c r="L36" s="22"/>
      <c r="M36" s="22"/>
      <c r="N36" s="22"/>
      <c r="O36" s="22"/>
      <c r="P36" s="22"/>
    </row>
    <row r="37" spans="1:16" ht="39" customHeight="1" x14ac:dyDescent="0.15">
      <c r="A37" s="22"/>
      <c r="B37" s="35"/>
      <c r="C37" s="1178" t="s">
        <v>525</v>
      </c>
      <c r="D37" s="1179"/>
      <c r="E37" s="1180"/>
      <c r="F37" s="36">
        <v>0</v>
      </c>
      <c r="G37" s="37">
        <v>0</v>
      </c>
      <c r="H37" s="37">
        <v>0.01</v>
      </c>
      <c r="I37" s="37">
        <v>0.03</v>
      </c>
      <c r="J37" s="38">
        <v>0</v>
      </c>
      <c r="K37" s="22"/>
      <c r="L37" s="22"/>
      <c r="M37" s="22"/>
      <c r="N37" s="22"/>
      <c r="O37" s="22"/>
      <c r="P37" s="22"/>
    </row>
    <row r="38" spans="1:16" ht="39" customHeight="1" x14ac:dyDescent="0.15">
      <c r="A38" s="22"/>
      <c r="B38" s="35"/>
      <c r="C38" s="1178" t="s">
        <v>526</v>
      </c>
      <c r="D38" s="1179"/>
      <c r="E38" s="1180"/>
      <c r="F38" s="36">
        <v>0</v>
      </c>
      <c r="G38" s="37">
        <v>0</v>
      </c>
      <c r="H38" s="37">
        <v>0</v>
      </c>
      <c r="I38" s="37">
        <v>0</v>
      </c>
      <c r="J38" s="38">
        <v>0</v>
      </c>
      <c r="K38" s="22"/>
      <c r="L38" s="22"/>
      <c r="M38" s="22"/>
      <c r="N38" s="22"/>
      <c r="O38" s="22"/>
      <c r="P38" s="22"/>
    </row>
    <row r="39" spans="1:16" ht="39" customHeight="1" x14ac:dyDescent="0.15">
      <c r="A39" s="22"/>
      <c r="B39" s="35"/>
      <c r="C39" s="1178" t="s">
        <v>527</v>
      </c>
      <c r="D39" s="1179"/>
      <c r="E39" s="1180"/>
      <c r="F39" s="36">
        <v>0</v>
      </c>
      <c r="G39" s="37">
        <v>0</v>
      </c>
      <c r="H39" s="37">
        <v>0.05</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528</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529</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221</v>
      </c>
      <c r="L45" s="60">
        <v>208</v>
      </c>
      <c r="M45" s="60">
        <v>206</v>
      </c>
      <c r="N45" s="60">
        <v>184</v>
      </c>
      <c r="O45" s="61">
        <v>177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123</v>
      </c>
      <c r="L48" s="64">
        <v>124</v>
      </c>
      <c r="M48" s="64">
        <v>119</v>
      </c>
      <c r="N48" s="64">
        <v>86</v>
      </c>
      <c r="O48" s="65">
        <v>72</v>
      </c>
      <c r="P48" s="48"/>
      <c r="Q48" s="48"/>
      <c r="R48" s="48"/>
      <c r="S48" s="48"/>
      <c r="T48" s="48"/>
      <c r="U48" s="48"/>
    </row>
    <row r="49" spans="1:21" ht="30.75" customHeight="1" x14ac:dyDescent="0.15">
      <c r="A49" s="48"/>
      <c r="B49" s="1196"/>
      <c r="C49" s="1197"/>
      <c r="D49" s="62"/>
      <c r="E49" s="1188" t="s">
        <v>16</v>
      </c>
      <c r="F49" s="1188"/>
      <c r="G49" s="1188"/>
      <c r="H49" s="1188"/>
      <c r="I49" s="1188"/>
      <c r="J49" s="1189"/>
      <c r="K49" s="63">
        <v>20</v>
      </c>
      <c r="L49" s="64">
        <v>19</v>
      </c>
      <c r="M49" s="64">
        <v>19</v>
      </c>
      <c r="N49" s="64">
        <v>16</v>
      </c>
      <c r="O49" s="65">
        <v>13</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216</v>
      </c>
      <c r="L52" s="64">
        <v>209</v>
      </c>
      <c r="M52" s="64">
        <v>209</v>
      </c>
      <c r="N52" s="64">
        <v>182</v>
      </c>
      <c r="O52" s="65">
        <v>170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148</v>
      </c>
      <c r="L53" s="69">
        <v>142</v>
      </c>
      <c r="M53" s="69">
        <v>135</v>
      </c>
      <c r="N53" s="69">
        <v>104</v>
      </c>
      <c r="O53" s="70">
        <v>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1949</v>
      </c>
      <c r="J41" s="83">
        <v>1864</v>
      </c>
      <c r="K41" s="83">
        <v>1815</v>
      </c>
      <c r="L41" s="83">
        <v>2059</v>
      </c>
      <c r="M41" s="84">
        <v>2285</v>
      </c>
    </row>
    <row r="42" spans="2:13" ht="27.75" customHeight="1" x14ac:dyDescent="0.15">
      <c r="B42" s="1204"/>
      <c r="C42" s="1205"/>
      <c r="D42" s="85"/>
      <c r="E42" s="1208" t="s">
        <v>26</v>
      </c>
      <c r="F42" s="1208"/>
      <c r="G42" s="1208"/>
      <c r="H42" s="1209"/>
      <c r="I42" s="86">
        <v>1</v>
      </c>
      <c r="J42" s="87">
        <v>1</v>
      </c>
      <c r="K42" s="87">
        <v>1</v>
      </c>
      <c r="L42" s="87">
        <v>1</v>
      </c>
      <c r="M42" s="88">
        <v>0</v>
      </c>
    </row>
    <row r="43" spans="2:13" ht="27.75" customHeight="1" x14ac:dyDescent="0.15">
      <c r="B43" s="1204"/>
      <c r="C43" s="1205"/>
      <c r="D43" s="85"/>
      <c r="E43" s="1208" t="s">
        <v>27</v>
      </c>
      <c r="F43" s="1208"/>
      <c r="G43" s="1208"/>
      <c r="H43" s="1209"/>
      <c r="I43" s="86">
        <v>1056</v>
      </c>
      <c r="J43" s="87">
        <v>1014</v>
      </c>
      <c r="K43" s="87">
        <v>899</v>
      </c>
      <c r="L43" s="87">
        <v>801</v>
      </c>
      <c r="M43" s="88">
        <v>704</v>
      </c>
    </row>
    <row r="44" spans="2:13" ht="27.75" customHeight="1" x14ac:dyDescent="0.15">
      <c r="B44" s="1204"/>
      <c r="C44" s="1205"/>
      <c r="D44" s="85"/>
      <c r="E44" s="1208" t="s">
        <v>28</v>
      </c>
      <c r="F44" s="1208"/>
      <c r="G44" s="1208"/>
      <c r="H44" s="1209"/>
      <c r="I44" s="86">
        <v>104</v>
      </c>
      <c r="J44" s="87">
        <v>79</v>
      </c>
      <c r="K44" s="87">
        <v>92</v>
      </c>
      <c r="L44" s="87">
        <v>192</v>
      </c>
      <c r="M44" s="88">
        <v>301</v>
      </c>
    </row>
    <row r="45" spans="2:13" ht="27.75" customHeight="1" x14ac:dyDescent="0.15">
      <c r="B45" s="1204"/>
      <c r="C45" s="1205"/>
      <c r="D45" s="85"/>
      <c r="E45" s="1208" t="s">
        <v>29</v>
      </c>
      <c r="F45" s="1208"/>
      <c r="G45" s="1208"/>
      <c r="H45" s="1209"/>
      <c r="I45" s="86">
        <v>672</v>
      </c>
      <c r="J45" s="87">
        <v>664</v>
      </c>
      <c r="K45" s="87">
        <v>624</v>
      </c>
      <c r="L45" s="87">
        <v>570</v>
      </c>
      <c r="M45" s="88">
        <v>548</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1197</v>
      </c>
      <c r="J50" s="87">
        <v>1169</v>
      </c>
      <c r="K50" s="87">
        <v>1169</v>
      </c>
      <c r="L50" s="87">
        <v>1154</v>
      </c>
      <c r="M50" s="88">
        <v>1182</v>
      </c>
    </row>
    <row r="51" spans="2:13" ht="27.75" customHeight="1" x14ac:dyDescent="0.15">
      <c r="B51" s="1204"/>
      <c r="C51" s="1205"/>
      <c r="D51" s="85"/>
      <c r="E51" s="1208" t="s">
        <v>36</v>
      </c>
      <c r="F51" s="1208"/>
      <c r="G51" s="1208"/>
      <c r="H51" s="1209"/>
      <c r="I51" s="86" t="s">
        <v>477</v>
      </c>
      <c r="J51" s="87" t="s">
        <v>477</v>
      </c>
      <c r="K51" s="87" t="s">
        <v>477</v>
      </c>
      <c r="L51" s="87" t="s">
        <v>477</v>
      </c>
      <c r="M51" s="88" t="s">
        <v>477</v>
      </c>
    </row>
    <row r="52" spans="2:13" ht="27.75" customHeight="1" x14ac:dyDescent="0.15">
      <c r="B52" s="1206"/>
      <c r="C52" s="1207"/>
      <c r="D52" s="85"/>
      <c r="E52" s="1208" t="s">
        <v>37</v>
      </c>
      <c r="F52" s="1208"/>
      <c r="G52" s="1208"/>
      <c r="H52" s="1209"/>
      <c r="I52" s="86">
        <v>1824</v>
      </c>
      <c r="J52" s="87">
        <v>1750</v>
      </c>
      <c r="K52" s="87">
        <v>1720</v>
      </c>
      <c r="L52" s="87">
        <v>1917</v>
      </c>
      <c r="M52" s="88">
        <v>2202</v>
      </c>
    </row>
    <row r="53" spans="2:13" ht="27.75" customHeight="1" thickBot="1" x14ac:dyDescent="0.2">
      <c r="B53" s="1210" t="s">
        <v>21</v>
      </c>
      <c r="C53" s="1211"/>
      <c r="D53" s="92"/>
      <c r="E53" s="1212" t="s">
        <v>38</v>
      </c>
      <c r="F53" s="1212"/>
      <c r="G53" s="1212"/>
      <c r="H53" s="1213"/>
      <c r="I53" s="93">
        <v>761</v>
      </c>
      <c r="J53" s="94">
        <v>704</v>
      </c>
      <c r="K53" s="94">
        <v>542</v>
      </c>
      <c r="L53" s="94">
        <v>551</v>
      </c>
      <c r="M53" s="95">
        <v>454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541</v>
      </c>
      <c r="I42" s="354"/>
      <c r="J42" s="354"/>
      <c r="K42" s="354"/>
      <c r="L42" s="246"/>
      <c r="M42" s="246"/>
      <c r="N42" s="246"/>
      <c r="O42" s="246"/>
    </row>
    <row r="43" spans="2:17" x14ac:dyDescent="0.15">
      <c r="B43" s="250"/>
      <c r="C43" s="246"/>
      <c r="D43" s="246"/>
      <c r="E43" s="246"/>
      <c r="F43" s="246"/>
      <c r="G43" s="1221" t="s">
        <v>550</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542</v>
      </c>
    </row>
    <row r="50" spans="1:17" x14ac:dyDescent="0.15">
      <c r="B50" s="250"/>
      <c r="C50" s="246"/>
      <c r="D50" s="246"/>
      <c r="E50" s="246"/>
      <c r="F50" s="246"/>
      <c r="G50" s="1230"/>
      <c r="H50" s="1231"/>
      <c r="I50" s="1231"/>
      <c r="J50" s="1232"/>
      <c r="K50" s="356" t="s">
        <v>517</v>
      </c>
      <c r="L50" s="356" t="s">
        <v>518</v>
      </c>
      <c r="M50" s="356" t="s">
        <v>519</v>
      </c>
      <c r="N50" s="356" t="s">
        <v>520</v>
      </c>
      <c r="O50" s="356" t="s">
        <v>521</v>
      </c>
    </row>
    <row r="51" spans="1:17" x14ac:dyDescent="0.15">
      <c r="B51" s="250"/>
      <c r="C51" s="246"/>
      <c r="D51" s="246"/>
      <c r="E51" s="246"/>
      <c r="F51" s="246"/>
      <c r="G51" s="1233" t="s">
        <v>543</v>
      </c>
      <c r="H51" s="1234"/>
      <c r="I51" s="1239" t="s">
        <v>544</v>
      </c>
      <c r="J51" s="1239"/>
      <c r="K51" s="1241"/>
      <c r="L51" s="1241"/>
      <c r="M51" s="1241"/>
      <c r="N51" s="1242">
        <v>41.5</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545</v>
      </c>
      <c r="J53" s="1243"/>
      <c r="K53" s="1250"/>
      <c r="L53" s="1250"/>
      <c r="M53" s="1250"/>
      <c r="N53" s="1252">
        <v>57.5</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546</v>
      </c>
      <c r="H55" s="1245"/>
      <c r="I55" s="1243" t="s">
        <v>544</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545</v>
      </c>
      <c r="J57" s="1253"/>
      <c r="K57" s="1250"/>
      <c r="L57" s="1250"/>
      <c r="M57" s="1250"/>
      <c r="N57" s="1252">
        <v>55.8</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547</v>
      </c>
      <c r="C63" s="246"/>
      <c r="D63" s="246"/>
      <c r="E63" s="246"/>
      <c r="F63" s="246"/>
      <c r="G63" s="246"/>
      <c r="H63" s="246"/>
      <c r="I63" s="246"/>
      <c r="J63" s="246"/>
      <c r="K63" s="246"/>
      <c r="L63" s="246"/>
      <c r="M63" s="246"/>
      <c r="N63" s="246"/>
      <c r="O63" s="246"/>
    </row>
    <row r="64" spans="1:17" x14ac:dyDescent="0.15">
      <c r="B64" s="250"/>
      <c r="C64" s="246"/>
      <c r="D64" s="246"/>
      <c r="E64" s="246"/>
      <c r="F64" s="246"/>
      <c r="G64" s="353" t="s">
        <v>541</v>
      </c>
      <c r="I64" s="354"/>
      <c r="J64" s="354"/>
      <c r="K64" s="354"/>
      <c r="L64" s="246"/>
      <c r="M64" s="246"/>
      <c r="N64" s="246"/>
      <c r="O64" s="246"/>
    </row>
    <row r="65" spans="2:30" x14ac:dyDescent="0.15">
      <c r="B65" s="250"/>
      <c r="C65" s="246"/>
      <c r="D65" s="246"/>
      <c r="E65" s="246"/>
      <c r="F65" s="246"/>
      <c r="G65" s="1221" t="s">
        <v>551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548</v>
      </c>
      <c r="I71" s="370"/>
      <c r="J71" s="366"/>
      <c r="K71" s="366"/>
      <c r="L71" s="367"/>
      <c r="M71" s="366"/>
      <c r="N71" s="367"/>
      <c r="O71" s="368"/>
    </row>
    <row r="72" spans="2:30" x14ac:dyDescent="0.15">
      <c r="B72" s="250"/>
      <c r="C72" s="246"/>
      <c r="D72" s="246"/>
      <c r="E72" s="246"/>
      <c r="F72" s="246"/>
      <c r="G72" s="1230"/>
      <c r="H72" s="1231"/>
      <c r="I72" s="1231"/>
      <c r="J72" s="1232"/>
      <c r="K72" s="356" t="s">
        <v>517</v>
      </c>
      <c r="L72" s="356" t="s">
        <v>518</v>
      </c>
      <c r="M72" s="356" t="s">
        <v>519</v>
      </c>
      <c r="N72" s="356" t="s">
        <v>520</v>
      </c>
      <c r="O72" s="356" t="s">
        <v>521</v>
      </c>
    </row>
    <row r="73" spans="2:30" x14ac:dyDescent="0.15">
      <c r="B73" s="250"/>
      <c r="C73" s="246"/>
      <c r="D73" s="246"/>
      <c r="E73" s="246"/>
      <c r="F73" s="246"/>
      <c r="G73" s="1233" t="s">
        <v>543</v>
      </c>
      <c r="H73" s="1234"/>
      <c r="I73" s="1239" t="s">
        <v>544</v>
      </c>
      <c r="J73" s="1239"/>
      <c r="K73" s="1254">
        <v>59.1</v>
      </c>
      <c r="L73" s="1254">
        <v>55.4</v>
      </c>
      <c r="M73" s="1242">
        <v>43.8</v>
      </c>
      <c r="N73" s="1242">
        <v>41.5</v>
      </c>
      <c r="O73" s="1242">
        <v>34.9</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549</v>
      </c>
      <c r="J75" s="1243"/>
      <c r="K75" s="1252">
        <v>13.4</v>
      </c>
      <c r="L75" s="1252">
        <v>12.1</v>
      </c>
      <c r="M75" s="1252">
        <v>11.1</v>
      </c>
      <c r="N75" s="1252">
        <v>9.9</v>
      </c>
      <c r="O75" s="1252">
        <v>8.6</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546</v>
      </c>
      <c r="H77" s="1245"/>
      <c r="I77" s="1243" t="s">
        <v>544</v>
      </c>
      <c r="J77" s="1243"/>
      <c r="K77" s="1254">
        <v>0</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549</v>
      </c>
      <c r="J79" s="1253"/>
      <c r="K79" s="1256">
        <v>9.6999999999999993</v>
      </c>
      <c r="L79" s="1256">
        <v>8.6</v>
      </c>
      <c r="M79" s="1256">
        <v>7.7</v>
      </c>
      <c r="N79" s="1256">
        <v>7.2</v>
      </c>
      <c r="O79" s="1256">
        <v>6</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98443</v>
      </c>
      <c r="E3" s="118"/>
      <c r="F3" s="119">
        <v>185018</v>
      </c>
      <c r="G3" s="120"/>
      <c r="H3" s="121"/>
    </row>
    <row r="4" spans="1:8" x14ac:dyDescent="0.15">
      <c r="A4" s="122"/>
      <c r="B4" s="123"/>
      <c r="C4" s="124"/>
      <c r="D4" s="125">
        <v>74005</v>
      </c>
      <c r="E4" s="126"/>
      <c r="F4" s="127">
        <v>95064</v>
      </c>
      <c r="G4" s="128"/>
      <c r="H4" s="129"/>
    </row>
    <row r="5" spans="1:8" x14ac:dyDescent="0.15">
      <c r="A5" s="110" t="s">
        <v>511</v>
      </c>
      <c r="B5" s="115"/>
      <c r="C5" s="116"/>
      <c r="D5" s="117">
        <v>66715</v>
      </c>
      <c r="E5" s="118"/>
      <c r="F5" s="119">
        <v>238802</v>
      </c>
      <c r="G5" s="120"/>
      <c r="H5" s="121"/>
    </row>
    <row r="6" spans="1:8" x14ac:dyDescent="0.15">
      <c r="A6" s="122"/>
      <c r="B6" s="123"/>
      <c r="C6" s="124"/>
      <c r="D6" s="125">
        <v>54153</v>
      </c>
      <c r="E6" s="126"/>
      <c r="F6" s="127">
        <v>128562</v>
      </c>
      <c r="G6" s="128"/>
      <c r="H6" s="129"/>
    </row>
    <row r="7" spans="1:8" x14ac:dyDescent="0.15">
      <c r="A7" s="110" t="s">
        <v>512</v>
      </c>
      <c r="B7" s="115"/>
      <c r="C7" s="116"/>
      <c r="D7" s="117">
        <v>69728</v>
      </c>
      <c r="E7" s="118"/>
      <c r="F7" s="119">
        <v>288550</v>
      </c>
      <c r="G7" s="120"/>
      <c r="H7" s="121"/>
    </row>
    <row r="8" spans="1:8" x14ac:dyDescent="0.15">
      <c r="A8" s="122"/>
      <c r="B8" s="123"/>
      <c r="C8" s="124"/>
      <c r="D8" s="125">
        <v>42458</v>
      </c>
      <c r="E8" s="126"/>
      <c r="F8" s="127">
        <v>141525</v>
      </c>
      <c r="G8" s="128"/>
      <c r="H8" s="129"/>
    </row>
    <row r="9" spans="1:8" x14ac:dyDescent="0.15">
      <c r="A9" s="110" t="s">
        <v>513</v>
      </c>
      <c r="B9" s="115"/>
      <c r="C9" s="116"/>
      <c r="D9" s="117">
        <v>217234</v>
      </c>
      <c r="E9" s="118"/>
      <c r="F9" s="119">
        <v>245039</v>
      </c>
      <c r="G9" s="120"/>
      <c r="H9" s="121"/>
    </row>
    <row r="10" spans="1:8" x14ac:dyDescent="0.15">
      <c r="A10" s="122"/>
      <c r="B10" s="123"/>
      <c r="C10" s="124"/>
      <c r="D10" s="125">
        <v>71938</v>
      </c>
      <c r="E10" s="126"/>
      <c r="F10" s="127">
        <v>108922</v>
      </c>
      <c r="G10" s="128"/>
      <c r="H10" s="129"/>
    </row>
    <row r="11" spans="1:8" x14ac:dyDescent="0.15">
      <c r="A11" s="110" t="s">
        <v>514</v>
      </c>
      <c r="B11" s="115"/>
      <c r="C11" s="116"/>
      <c r="D11" s="117">
        <v>324755</v>
      </c>
      <c r="E11" s="118"/>
      <c r="F11" s="119">
        <v>237994</v>
      </c>
      <c r="G11" s="120"/>
      <c r="H11" s="121"/>
    </row>
    <row r="12" spans="1:8" x14ac:dyDescent="0.15">
      <c r="A12" s="122"/>
      <c r="B12" s="123"/>
      <c r="C12" s="130"/>
      <c r="D12" s="125">
        <v>114005</v>
      </c>
      <c r="E12" s="126"/>
      <c r="F12" s="127">
        <v>110361</v>
      </c>
      <c r="G12" s="128"/>
      <c r="H12" s="129"/>
    </row>
    <row r="13" spans="1:8" x14ac:dyDescent="0.15">
      <c r="A13" s="110"/>
      <c r="B13" s="115"/>
      <c r="C13" s="131"/>
      <c r="D13" s="132">
        <v>155375</v>
      </c>
      <c r="E13" s="133"/>
      <c r="F13" s="134">
        <v>239081</v>
      </c>
      <c r="G13" s="135"/>
      <c r="H13" s="121"/>
    </row>
    <row r="14" spans="1:8" x14ac:dyDescent="0.15">
      <c r="A14" s="122"/>
      <c r="B14" s="123"/>
      <c r="C14" s="124"/>
      <c r="D14" s="125">
        <v>71312</v>
      </c>
      <c r="E14" s="126"/>
      <c r="F14" s="127">
        <v>116887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42.09</v>
      </c>
      <c r="C19" s="136">
        <f>ROUND(VALUE(SUBSTITUTE(実質収支比率等に係る経年分析!G$48,"▲","-")),2)</f>
        <v>53.19</v>
      </c>
      <c r="D19" s="136">
        <f>ROUND(VALUE(SUBSTITUTE(実質収支比率等に係る経年分析!H$48,"▲","-")),2)</f>
        <v>56.92</v>
      </c>
      <c r="E19" s="136">
        <f>ROUND(VALUE(SUBSTITUTE(実質収支比率等に係る経年分析!I$48,"▲","-")),2)</f>
        <v>63.54</v>
      </c>
      <c r="F19" s="136">
        <f>ROUND(VALUE(SUBSTITUTE(実質収支比率等に係る経年分析!J$48,"▲","-")),2)</f>
        <v>72.680000000000007</v>
      </c>
    </row>
    <row r="20" spans="1:11" x14ac:dyDescent="0.15">
      <c r="A20" s="136" t="s">
        <v>43</v>
      </c>
      <c r="B20" s="136">
        <f>ROUND(VALUE(SUBSTITUTE(実質収支比率等に係る経年分析!F$47,"▲","-")),2)</f>
        <v>41.01</v>
      </c>
      <c r="C20" s="136">
        <f>ROUND(VALUE(SUBSTITUTE(実質収支比率等に係る経年分析!G$47,"▲","-")),2)</f>
        <v>41.7</v>
      </c>
      <c r="D20" s="136">
        <f>ROUND(VALUE(SUBSTITUTE(実質収支比率等に係る経年分析!H$47,"▲","-")),2)</f>
        <v>42.67</v>
      </c>
      <c r="E20" s="136">
        <f>ROUND(VALUE(SUBSTITUTE(実質収支比率等に係る経年分析!I$47,"▲","-")),2)</f>
        <v>40.94</v>
      </c>
      <c r="F20" s="136">
        <f>ROUND(VALUE(SUBSTITUTE(実質収支比率等に係る経年分析!J$47,"▲","-")),2)</f>
        <v>42.03</v>
      </c>
    </row>
    <row r="21" spans="1:11" x14ac:dyDescent="0.15">
      <c r="A21" s="136" t="s">
        <v>44</v>
      </c>
      <c r="B21" s="136">
        <f>IF(ISNUMBER(VALUE(SUBSTITUTE(実質収支比率等に係る経年分析!F$49,"▲","-"))),ROUND(VALUE(SUBSTITUTE(実質収支比率等に係る経年分析!F$49,"▲","-")),2),NA())</f>
        <v>5.51</v>
      </c>
      <c r="C21" s="136">
        <f>IF(ISNUMBER(VALUE(SUBSTITUTE(実質収支比率等に係る経年分析!G$49,"▲","-"))),ROUND(VALUE(SUBSTITUTE(実質収支比率等に係る経年分析!G$49,"▲","-")),2),NA())</f>
        <v>10.44</v>
      </c>
      <c r="D21" s="136">
        <f>IF(ISNUMBER(VALUE(SUBSTITUTE(実質収支比率等に係る経年分析!H$49,"▲","-"))),ROUND(VALUE(SUBSTITUTE(実質収支比率等に係る経年分析!H$49,"▲","-")),2),NA())</f>
        <v>3.71</v>
      </c>
      <c r="E21" s="136">
        <f>IF(ISNUMBER(VALUE(SUBSTITUTE(実質収支比率等に係る経年分析!I$49,"▲","-"))),ROUND(VALUE(SUBSTITUTE(実質収支比率等に係る経年分析!I$49,"▲","-")),2),NA())</f>
        <v>8.99</v>
      </c>
      <c r="F21" s="136">
        <f>IF(ISNUMBER(VALUE(SUBSTITUTE(実質収支比率等に係る経年分析!J$49,"▲","-"))),ROUND(VALUE(SUBSTITUTE(実質収支比率等に係る経年分析!J$49,"▲","-")),2),NA())</f>
        <v>7.47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簡易水道事業費特別会計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学校給食事業費特別会計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7.0000000000000007E-2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0.34</v>
      </c>
    </row>
    <row r="35" spans="1:16" x14ac:dyDescent="0.15">
      <c r="A35" s="137" t="str">
        <f>IF(連結実質赤字比率に係る赤字・黒字の構成分析!C$35="",NA(),連結実質赤字比率に係る赤字・黒字の構成分析!C$35)</f>
        <v>国民健康保険事業費特別会計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7.74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6.63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4.2300000000000004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42.09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53.19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56.91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63.54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72.680000000000007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216</v>
      </c>
      <c r="E42" s="138"/>
      <c r="F42" s="138"/>
      <c r="G42" s="138">
        <f>'実質公債費比率（分子）の構造'!L$52</f>
        <v>209</v>
      </c>
      <c r="H42" s="138"/>
      <c r="I42" s="138"/>
      <c r="J42" s="138">
        <f>'実質公債費比率（分子）の構造'!M$52</f>
        <v>209</v>
      </c>
      <c r="K42" s="138"/>
      <c r="L42" s="138"/>
      <c r="M42" s="138">
        <f>'実質公債費比率（分子）の構造'!N$52</f>
        <v>182</v>
      </c>
      <c r="N42" s="138"/>
      <c r="O42" s="138"/>
      <c r="P42" s="138">
        <f>'実質公債費比率（分子）の構造'!O$52</f>
        <v>170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20</v>
      </c>
      <c r="C45" s="138"/>
      <c r="D45" s="138"/>
      <c r="E45" s="138">
        <f>'実質公債費比率（分子）の構造'!L$49</f>
        <v>19</v>
      </c>
      <c r="F45" s="138"/>
      <c r="G45" s="138"/>
      <c r="H45" s="138">
        <f>'実質公債費比率（分子）の構造'!M$49</f>
        <v>19</v>
      </c>
      <c r="I45" s="138"/>
      <c r="J45" s="138"/>
      <c r="K45" s="138">
        <f>'実質公債費比率（分子）の構造'!N$49</f>
        <v>16</v>
      </c>
      <c r="L45" s="138"/>
      <c r="M45" s="138"/>
      <c r="N45" s="138">
        <f>'実質公債費比率（分子）の構造'!O$49</f>
        <v>13</v>
      </c>
      <c r="O45" s="138"/>
      <c r="P45" s="138"/>
    </row>
    <row r="46" spans="1:16" x14ac:dyDescent="0.15">
      <c r="A46" s="138" t="s">
        <v>55</v>
      </c>
      <c r="B46" s="138">
        <f>'実質公債費比率（分子）の構造'!K$48</f>
        <v>123</v>
      </c>
      <c r="C46" s="138"/>
      <c r="D46" s="138"/>
      <c r="E46" s="138">
        <f>'実質公債費比率（分子）の構造'!L$48</f>
        <v>124</v>
      </c>
      <c r="F46" s="138"/>
      <c r="G46" s="138"/>
      <c r="H46" s="138">
        <f>'実質公債費比率（分子）の構造'!M$48</f>
        <v>119</v>
      </c>
      <c r="I46" s="138"/>
      <c r="J46" s="138"/>
      <c r="K46" s="138">
        <f>'実質公債費比率（分子）の構造'!N$48</f>
        <v>86</v>
      </c>
      <c r="L46" s="138"/>
      <c r="M46" s="138"/>
      <c r="N46" s="138">
        <f>'実質公債費比率（分子）の構造'!O$48</f>
        <v>72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221</v>
      </c>
      <c r="C49" s="138"/>
      <c r="D49" s="138"/>
      <c r="E49" s="138">
        <f>'実質公債費比率（分子）の構造'!L$45</f>
        <v>208</v>
      </c>
      <c r="F49" s="138"/>
      <c r="G49" s="138"/>
      <c r="H49" s="138">
        <f>'実質公債費比率（分子）の構造'!M$45</f>
        <v>206</v>
      </c>
      <c r="I49" s="138"/>
      <c r="J49" s="138"/>
      <c r="K49" s="138">
        <f>'実質公債費比率（分子）の構造'!N$45</f>
        <v>184</v>
      </c>
      <c r="L49" s="138"/>
      <c r="M49" s="138"/>
      <c r="N49" s="138">
        <f>'実質公債費比率（分子）の構造'!O$45</f>
        <v>177</v>
      </c>
      <c r="O49" s="138"/>
      <c r="P49" s="138"/>
    </row>
    <row r="50" spans="1:16" x14ac:dyDescent="0.15">
      <c r="A50" s="138" t="s">
        <v>59</v>
      </c>
      <c r="B50" s="138" t="e">
        <f>NA()</f>
        <v>#N/A</v>
      </c>
      <c r="C50" s="138">
        <f>IF(ISNUMBER('実質公債費比率（分子）の構造'!K$53),'実質公債費比率（分子）の構造'!K$53,NA())</f>
        <v>148</v>
      </c>
      <c r="D50" s="138" t="e">
        <f>NA()</f>
        <v>#N/A</v>
      </c>
      <c r="E50" s="138" t="e">
        <f>NA()</f>
        <v>#N/A</v>
      </c>
      <c r="F50" s="138">
        <f>IF(ISNUMBER('実質公債費比率（分子）の構造'!L$53),'実質公債費比率（分子）の構造'!L$53,NA())</f>
        <v>142</v>
      </c>
      <c r="G50" s="138" t="e">
        <f>NA()</f>
        <v>#N/A</v>
      </c>
      <c r="H50" s="138" t="e">
        <f>NA()</f>
        <v>#N/A</v>
      </c>
      <c r="I50" s="138">
        <f>IF(ISNUMBER('実質公債費比率（分子）の構造'!M$53),'実質公債費比率（分子）の構造'!M$53,NA())</f>
        <v>135</v>
      </c>
      <c r="J50" s="138" t="e">
        <f>NA()</f>
        <v>#N/A</v>
      </c>
      <c r="K50" s="138" t="e">
        <f>NA()</f>
        <v>#N/A</v>
      </c>
      <c r="L50" s="138">
        <f>IF(ISNUMBER('実質公債費比率（分子）の構造'!N$53),'実質公債費比率（分子）の構造'!N$53,NA())</f>
        <v>104</v>
      </c>
      <c r="M50" s="138" t="e">
        <f>NA()</f>
        <v>#N/A</v>
      </c>
      <c r="N50" s="138" t="e">
        <f>NA()</f>
        <v>#N/A</v>
      </c>
      <c r="O50" s="138">
        <f>IF(ISNUMBER('実質公債費比率（分子）の構造'!O$53),'実質公債費比率（分子）の構造'!O$53,NA())</f>
        <v>92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1824</v>
      </c>
      <c r="E56" s="137"/>
      <c r="F56" s="137"/>
      <c r="G56" s="137">
        <f>'将来負担比率（分子）の構造'!J$52</f>
        <v>1750</v>
      </c>
      <c r="H56" s="137"/>
      <c r="I56" s="137"/>
      <c r="J56" s="137">
        <f>'将来負担比率（分子）の構造'!K$52</f>
        <v>1720</v>
      </c>
      <c r="K56" s="137"/>
      <c r="L56" s="137"/>
      <c r="M56" s="137">
        <f>'将来負担比率（分子）の構造'!L$52</f>
        <v>1917</v>
      </c>
      <c r="N56" s="137"/>
      <c r="O56" s="137"/>
      <c r="P56" s="137">
        <f>'将来負担比率（分子）の構造'!M$52</f>
        <v>2202</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1197</v>
      </c>
      <c r="E58" s="137"/>
      <c r="F58" s="137"/>
      <c r="G58" s="137">
        <f>'将来負担比率（分子）の構造'!J$50</f>
        <v>1169</v>
      </c>
      <c r="H58" s="137"/>
      <c r="I58" s="137"/>
      <c r="J58" s="137">
        <f>'将来負担比率（分子）の構造'!K$50</f>
        <v>1169</v>
      </c>
      <c r="K58" s="137"/>
      <c r="L58" s="137"/>
      <c r="M58" s="137">
        <f>'将来負担比率（分子）の構造'!L$50</f>
        <v>1154</v>
      </c>
      <c r="N58" s="137"/>
      <c r="O58" s="137"/>
      <c r="P58" s="137">
        <f>'将来負担比率（分子）の構造'!M$50</f>
        <v>1182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672</v>
      </c>
      <c r="C62" s="137"/>
      <c r="D62" s="137"/>
      <c r="E62" s="137">
        <f>'将来負担比率（分子）の構造'!J$45</f>
        <v>664</v>
      </c>
      <c r="F62" s="137"/>
      <c r="G62" s="137"/>
      <c r="H62" s="137">
        <f>'将来負担比率（分子）の構造'!K$45</f>
        <v>624</v>
      </c>
      <c r="I62" s="137"/>
      <c r="J62" s="137"/>
      <c r="K62" s="137">
        <f>'将来負担比率（分子）の構造'!L$45</f>
        <v>570</v>
      </c>
      <c r="L62" s="137"/>
      <c r="M62" s="137"/>
      <c r="N62" s="137">
        <f>'将来負担比率（分子）の構造'!M$45</f>
        <v>548</v>
      </c>
      <c r="O62" s="137"/>
      <c r="P62" s="137"/>
    </row>
    <row r="63" spans="1:16" x14ac:dyDescent="0.15">
      <c r="A63" s="137" t="s">
        <v>28</v>
      </c>
      <c r="B63" s="137">
        <f>'将来負担比率（分子）の構造'!I$44</f>
        <v>104</v>
      </c>
      <c r="C63" s="137"/>
      <c r="D63" s="137"/>
      <c r="E63" s="137">
        <f>'将来負担比率（分子）の構造'!J$44</f>
        <v>79</v>
      </c>
      <c r="F63" s="137"/>
      <c r="G63" s="137"/>
      <c r="H63" s="137">
        <f>'将来負担比率（分子）の構造'!K$44</f>
        <v>92</v>
      </c>
      <c r="I63" s="137"/>
      <c r="J63" s="137"/>
      <c r="K63" s="137">
        <f>'将来負担比率（分子）の構造'!L$44</f>
        <v>192</v>
      </c>
      <c r="L63" s="137"/>
      <c r="M63" s="137"/>
      <c r="N63" s="137">
        <f>'将来負担比率（分子）の構造'!M$44</f>
        <v>301</v>
      </c>
      <c r="O63" s="137"/>
      <c r="P63" s="137"/>
    </row>
    <row r="64" spans="1:16" x14ac:dyDescent="0.15">
      <c r="A64" s="137" t="s">
        <v>27</v>
      </c>
      <c r="B64" s="137">
        <f>'将来負担比率（分子）の構造'!I$43</f>
        <v>1056</v>
      </c>
      <c r="C64" s="137"/>
      <c r="D64" s="137"/>
      <c r="E64" s="137">
        <f>'将来負担比率（分子）の構造'!J$43</f>
        <v>1014</v>
      </c>
      <c r="F64" s="137"/>
      <c r="G64" s="137"/>
      <c r="H64" s="137">
        <f>'将来負担比率（分子）の構造'!K$43</f>
        <v>899</v>
      </c>
      <c r="I64" s="137"/>
      <c r="J64" s="137"/>
      <c r="K64" s="137">
        <f>'将来負担比率（分子）の構造'!L$43</f>
        <v>801</v>
      </c>
      <c r="L64" s="137"/>
      <c r="M64" s="137"/>
      <c r="N64" s="137">
        <f>'将来負担比率（分子）の構造'!M$43</f>
        <v>704</v>
      </c>
      <c r="O64" s="137"/>
      <c r="P64" s="137"/>
    </row>
    <row r="65" spans="1:16" x14ac:dyDescent="0.15">
      <c r="A65" s="137" t="s">
        <v>26</v>
      </c>
      <c r="B65" s="137">
        <f>'将来負担比率（分子）の構造'!I$42</f>
        <v>1</v>
      </c>
      <c r="C65" s="137"/>
      <c r="D65" s="137"/>
      <c r="E65" s="137">
        <f>'将来負担比率（分子）の構造'!J$42</f>
        <v>1</v>
      </c>
      <c r="F65" s="137"/>
      <c r="G65" s="137"/>
      <c r="H65" s="137">
        <f>'将来負担比率（分子）の構造'!K$42</f>
        <v>1</v>
      </c>
      <c r="I65" s="137"/>
      <c r="J65" s="137"/>
      <c r="K65" s="137">
        <f>'将来負担比率（分子）の構造'!L$42</f>
        <v>1</v>
      </c>
      <c r="L65" s="137"/>
      <c r="M65" s="137"/>
      <c r="N65" s="137">
        <f>'将来負担比率（分子）の構造'!M$42</f>
        <v>0</v>
      </c>
      <c r="O65" s="137"/>
      <c r="P65" s="137"/>
    </row>
    <row r="66" spans="1:16" x14ac:dyDescent="0.15">
      <c r="A66" s="137" t="s">
        <v>25</v>
      </c>
      <c r="B66" s="137">
        <f>'将来負担比率（分子）の構造'!I$41</f>
        <v>1949</v>
      </c>
      <c r="C66" s="137"/>
      <c r="D66" s="137"/>
      <c r="E66" s="137">
        <f>'将来負担比率（分子）の構造'!J$41</f>
        <v>1864</v>
      </c>
      <c r="F66" s="137"/>
      <c r="G66" s="137"/>
      <c r="H66" s="137">
        <f>'将来負担比率（分子）の構造'!K$41</f>
        <v>1815</v>
      </c>
      <c r="I66" s="137"/>
      <c r="J66" s="137"/>
      <c r="K66" s="137">
        <f>'将来負担比率（分子）の構造'!L$41</f>
        <v>2059</v>
      </c>
      <c r="L66" s="137"/>
      <c r="M66" s="137"/>
      <c r="N66" s="137">
        <f>'将来負担比率（分子）の構造'!M$41</f>
        <v>2285</v>
      </c>
      <c r="O66" s="137"/>
      <c r="P66" s="137"/>
    </row>
    <row r="67" spans="1:16" x14ac:dyDescent="0.15">
      <c r="A67" s="137" t="s">
        <v>63</v>
      </c>
      <c r="B67" s="137" t="e">
        <f>NA()</f>
        <v>#N/A</v>
      </c>
      <c r="C67" s="137">
        <f>IF(ISNUMBER('将来負担比率（分子）の構造'!I$53), IF('将来負担比率（分子）の構造'!I$53 &lt; 0, 0, '将来負担比率（分子）の構造'!I$53), NA())</f>
        <v>761</v>
      </c>
      <c r="D67" s="137" t="e">
        <f>NA()</f>
        <v>#N/A</v>
      </c>
      <c r="E67" s="137" t="e">
        <f>NA()</f>
        <v>#N/A</v>
      </c>
      <c r="F67" s="137">
        <f>IF(ISNUMBER('将来負担比率（分子）の構造'!J$53), IF('将来負担比率（分子）の構造'!J$53 &lt; 0, 0, '将来負担比率（分子）の構造'!J$53), NA())</f>
        <v>704</v>
      </c>
      <c r="G67" s="137" t="e">
        <f>NA()</f>
        <v>#N/A</v>
      </c>
      <c r="H67" s="137" t="e">
        <f>NA()</f>
        <v>#N/A</v>
      </c>
      <c r="I67" s="137">
        <f>IF(ISNUMBER('将来負担比率（分子）の構造'!K$53), IF('将来負担比率（分子）の構造'!K$53 &lt; 0, 0, '将来負担比率（分子）の構造'!K$53), NA())</f>
        <v>542</v>
      </c>
      <c r="J67" s="137" t="e">
        <f>NA()</f>
        <v>#N/A</v>
      </c>
      <c r="K67" s="137" t="e">
        <f>NA()</f>
        <v>#N/A</v>
      </c>
      <c r="L67" s="137">
        <f>IF(ISNUMBER('将来負担比率（分子）の構造'!L$53), IF('将来負担比率（分子）の構造'!L$53 &lt; 0, 0, '将来負担比率（分子）の構造'!L$53), NA())</f>
        <v>551</v>
      </c>
      <c r="M67" s="137" t="e">
        <f>NA()</f>
        <v>#N/A</v>
      </c>
      <c r="N67" s="137" t="e">
        <f>NA()</f>
        <v>#N/A</v>
      </c>
      <c r="O67" s="137">
        <f>IF(ISNUMBER('将来負担比率（分子）の構造'!M$53), IF('将来負担比率（分子）の構造'!M$53 &lt; 0, 0, '将来負担比率（分子）の構造'!M$53), NA())</f>
        <v>454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130782</v>
      </c>
      <c r="S5" s="671"/>
      <c r="T5" s="671"/>
      <c r="U5" s="671"/>
      <c r="V5" s="671"/>
      <c r="W5" s="671"/>
      <c r="X5" s="671"/>
      <c r="Y5" s="718"/>
      <c r="Z5" s="731">
        <v>3.7</v>
      </c>
      <c r="AA5" s="731"/>
      <c r="AB5" s="731"/>
      <c r="AC5" s="731"/>
      <c r="AD5" s="732">
        <v>130782</v>
      </c>
      <c r="AE5" s="732"/>
      <c r="AF5" s="732"/>
      <c r="AG5" s="732"/>
      <c r="AH5" s="732"/>
      <c r="AI5" s="732"/>
      <c r="AJ5" s="732"/>
      <c r="AK5" s="732"/>
      <c r="AL5" s="719">
        <v>9.3000000000000007</v>
      </c>
      <c r="AM5" s="688"/>
      <c r="AN5" s="688"/>
      <c r="AO5" s="720"/>
      <c r="AP5" s="707" t="s">
        <v>210</v>
      </c>
      <c r="AQ5" s="708"/>
      <c r="AR5" s="708"/>
      <c r="AS5" s="708"/>
      <c r="AT5" s="708"/>
      <c r="AU5" s="708"/>
      <c r="AV5" s="708"/>
      <c r="AW5" s="708"/>
      <c r="AX5" s="708"/>
      <c r="AY5" s="708"/>
      <c r="AZ5" s="708"/>
      <c r="BA5" s="708"/>
      <c r="BB5" s="708"/>
      <c r="BC5" s="708"/>
      <c r="BD5" s="708"/>
      <c r="BE5" s="708"/>
      <c r="BF5" s="709"/>
      <c r="BG5" s="620">
        <v>130782</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22362</v>
      </c>
      <c r="S6" s="621"/>
      <c r="T6" s="621"/>
      <c r="U6" s="621"/>
      <c r="V6" s="621"/>
      <c r="W6" s="621"/>
      <c r="X6" s="621"/>
      <c r="Y6" s="622"/>
      <c r="Z6" s="673">
        <v>0.6</v>
      </c>
      <c r="AA6" s="673"/>
      <c r="AB6" s="673"/>
      <c r="AC6" s="673"/>
      <c r="AD6" s="674">
        <v>22362</v>
      </c>
      <c r="AE6" s="674"/>
      <c r="AF6" s="674"/>
      <c r="AG6" s="674"/>
      <c r="AH6" s="674"/>
      <c r="AI6" s="674"/>
      <c r="AJ6" s="674"/>
      <c r="AK6" s="674"/>
      <c r="AL6" s="643">
        <v>1.6</v>
      </c>
      <c r="AM6" s="675"/>
      <c r="AN6" s="675"/>
      <c r="AO6" s="676"/>
      <c r="AP6" s="617" t="s">
        <v>216</v>
      </c>
      <c r="AQ6" s="618"/>
      <c r="AR6" s="618"/>
      <c r="AS6" s="618"/>
      <c r="AT6" s="618"/>
      <c r="AU6" s="618"/>
      <c r="AV6" s="618"/>
      <c r="AW6" s="618"/>
      <c r="AX6" s="618"/>
      <c r="AY6" s="618"/>
      <c r="AZ6" s="618"/>
      <c r="BA6" s="618"/>
      <c r="BB6" s="618"/>
      <c r="BC6" s="618"/>
      <c r="BD6" s="618"/>
      <c r="BE6" s="618"/>
      <c r="BF6" s="619"/>
      <c r="BG6" s="620">
        <v>130782</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46474</v>
      </c>
      <c r="CS6" s="621"/>
      <c r="CT6" s="621"/>
      <c r="CU6" s="621"/>
      <c r="CV6" s="621"/>
      <c r="CW6" s="621"/>
      <c r="CX6" s="621"/>
      <c r="CY6" s="622"/>
      <c r="CZ6" s="673">
        <v>1.9</v>
      </c>
      <c r="DA6" s="673"/>
      <c r="DB6" s="673"/>
      <c r="DC6" s="673"/>
      <c r="DD6" s="626" t="s">
        <v>211</v>
      </c>
      <c r="DE6" s="621"/>
      <c r="DF6" s="621"/>
      <c r="DG6" s="621"/>
      <c r="DH6" s="621"/>
      <c r="DI6" s="621"/>
      <c r="DJ6" s="621"/>
      <c r="DK6" s="621"/>
      <c r="DL6" s="621"/>
      <c r="DM6" s="621"/>
      <c r="DN6" s="621"/>
      <c r="DO6" s="621"/>
      <c r="DP6" s="622"/>
      <c r="DQ6" s="626">
        <v>46474</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261</v>
      </c>
      <c r="S7" s="621"/>
      <c r="T7" s="621"/>
      <c r="U7" s="621"/>
      <c r="V7" s="621"/>
      <c r="W7" s="621"/>
      <c r="X7" s="621"/>
      <c r="Y7" s="622"/>
      <c r="Z7" s="673">
        <v>0</v>
      </c>
      <c r="AA7" s="673"/>
      <c r="AB7" s="673"/>
      <c r="AC7" s="673"/>
      <c r="AD7" s="674">
        <v>261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50771</v>
      </c>
      <c r="BH7" s="621"/>
      <c r="BI7" s="621"/>
      <c r="BJ7" s="621"/>
      <c r="BK7" s="621"/>
      <c r="BL7" s="621"/>
      <c r="BM7" s="621"/>
      <c r="BN7" s="622"/>
      <c r="BO7" s="673">
        <v>38.799999999999997</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496458</v>
      </c>
      <c r="CS7" s="621"/>
      <c r="CT7" s="621"/>
      <c r="CU7" s="621"/>
      <c r="CV7" s="621"/>
      <c r="CW7" s="621"/>
      <c r="CX7" s="621"/>
      <c r="CY7" s="622"/>
      <c r="CZ7" s="673">
        <v>20.3</v>
      </c>
      <c r="DA7" s="673"/>
      <c r="DB7" s="673"/>
      <c r="DC7" s="673"/>
      <c r="DD7" s="626">
        <v>49445</v>
      </c>
      <c r="DE7" s="621"/>
      <c r="DF7" s="621"/>
      <c r="DG7" s="621"/>
      <c r="DH7" s="621"/>
      <c r="DI7" s="621"/>
      <c r="DJ7" s="621"/>
      <c r="DK7" s="621"/>
      <c r="DL7" s="621"/>
      <c r="DM7" s="621"/>
      <c r="DN7" s="621"/>
      <c r="DO7" s="621"/>
      <c r="DP7" s="622"/>
      <c r="DQ7" s="626">
        <v>384630</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1012</v>
      </c>
      <c r="S8" s="621"/>
      <c r="T8" s="621"/>
      <c r="U8" s="621"/>
      <c r="V8" s="621"/>
      <c r="W8" s="621"/>
      <c r="X8" s="621"/>
      <c r="Y8" s="622"/>
      <c r="Z8" s="673">
        <v>0</v>
      </c>
      <c r="AA8" s="673"/>
      <c r="AB8" s="673"/>
      <c r="AC8" s="673"/>
      <c r="AD8" s="674">
        <v>1012</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305</v>
      </c>
      <c r="BH8" s="621"/>
      <c r="BI8" s="621"/>
      <c r="BJ8" s="621"/>
      <c r="BK8" s="621"/>
      <c r="BL8" s="621"/>
      <c r="BM8" s="621"/>
      <c r="BN8" s="622"/>
      <c r="BO8" s="673">
        <v>0.2</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392539</v>
      </c>
      <c r="CS8" s="621"/>
      <c r="CT8" s="621"/>
      <c r="CU8" s="621"/>
      <c r="CV8" s="621"/>
      <c r="CW8" s="621"/>
      <c r="CX8" s="621"/>
      <c r="CY8" s="622"/>
      <c r="CZ8" s="673">
        <v>16</v>
      </c>
      <c r="DA8" s="673"/>
      <c r="DB8" s="673"/>
      <c r="DC8" s="673"/>
      <c r="DD8" s="626">
        <v>55873</v>
      </c>
      <c r="DE8" s="621"/>
      <c r="DF8" s="621"/>
      <c r="DG8" s="621"/>
      <c r="DH8" s="621"/>
      <c r="DI8" s="621"/>
      <c r="DJ8" s="621"/>
      <c r="DK8" s="621"/>
      <c r="DL8" s="621"/>
      <c r="DM8" s="621"/>
      <c r="DN8" s="621"/>
      <c r="DO8" s="621"/>
      <c r="DP8" s="622"/>
      <c r="DQ8" s="626">
        <v>206491</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527</v>
      </c>
      <c r="S9" s="621"/>
      <c r="T9" s="621"/>
      <c r="U9" s="621"/>
      <c r="V9" s="621"/>
      <c r="W9" s="621"/>
      <c r="X9" s="621"/>
      <c r="Y9" s="622"/>
      <c r="Z9" s="673">
        <v>0</v>
      </c>
      <c r="AA9" s="673"/>
      <c r="AB9" s="673"/>
      <c r="AC9" s="673"/>
      <c r="AD9" s="674">
        <v>527</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44188</v>
      </c>
      <c r="BH9" s="621"/>
      <c r="BI9" s="621"/>
      <c r="BJ9" s="621"/>
      <c r="BK9" s="621"/>
      <c r="BL9" s="621"/>
      <c r="BM9" s="621"/>
      <c r="BN9" s="622"/>
      <c r="BO9" s="673">
        <v>33.799999999999997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322248</v>
      </c>
      <c r="CS9" s="621"/>
      <c r="CT9" s="621"/>
      <c r="CU9" s="621"/>
      <c r="CV9" s="621"/>
      <c r="CW9" s="621"/>
      <c r="CX9" s="621"/>
      <c r="CY9" s="622"/>
      <c r="CZ9" s="673">
        <v>13.2</v>
      </c>
      <c r="DA9" s="673"/>
      <c r="DB9" s="673"/>
      <c r="DC9" s="673"/>
      <c r="DD9" s="626">
        <v>2383</v>
      </c>
      <c r="DE9" s="621"/>
      <c r="DF9" s="621"/>
      <c r="DG9" s="621"/>
      <c r="DH9" s="621"/>
      <c r="DI9" s="621"/>
      <c r="DJ9" s="621"/>
      <c r="DK9" s="621"/>
      <c r="DL9" s="621"/>
      <c r="DM9" s="621"/>
      <c r="DN9" s="621"/>
      <c r="DO9" s="621"/>
      <c r="DP9" s="622"/>
      <c r="DQ9" s="626">
        <v>238205</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29092</v>
      </c>
      <c r="S10" s="621"/>
      <c r="T10" s="621"/>
      <c r="U10" s="621"/>
      <c r="V10" s="621"/>
      <c r="W10" s="621"/>
      <c r="X10" s="621"/>
      <c r="Y10" s="622"/>
      <c r="Z10" s="673">
        <v>0.8</v>
      </c>
      <c r="AA10" s="673"/>
      <c r="AB10" s="673"/>
      <c r="AC10" s="673"/>
      <c r="AD10" s="674">
        <v>29092</v>
      </c>
      <c r="AE10" s="674"/>
      <c r="AF10" s="674"/>
      <c r="AG10" s="674"/>
      <c r="AH10" s="674"/>
      <c r="AI10" s="674"/>
      <c r="AJ10" s="674"/>
      <c r="AK10" s="674"/>
      <c r="AL10" s="643">
        <v>2.1</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5221</v>
      </c>
      <c r="BH10" s="621"/>
      <c r="BI10" s="621"/>
      <c r="BJ10" s="621"/>
      <c r="BK10" s="621"/>
      <c r="BL10" s="621"/>
      <c r="BM10" s="621"/>
      <c r="BN10" s="622"/>
      <c r="BO10" s="673">
        <v>4</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1057</v>
      </c>
      <c r="BH11" s="621"/>
      <c r="BI11" s="621"/>
      <c r="BJ11" s="621"/>
      <c r="BK11" s="621"/>
      <c r="BL11" s="621"/>
      <c r="BM11" s="621"/>
      <c r="BN11" s="622"/>
      <c r="BO11" s="673">
        <v>0.8</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339923</v>
      </c>
      <c r="CS11" s="621"/>
      <c r="CT11" s="621"/>
      <c r="CU11" s="621"/>
      <c r="CV11" s="621"/>
      <c r="CW11" s="621"/>
      <c r="CX11" s="621"/>
      <c r="CY11" s="622"/>
      <c r="CZ11" s="673">
        <v>13.9</v>
      </c>
      <c r="DA11" s="673"/>
      <c r="DB11" s="673"/>
      <c r="DC11" s="673"/>
      <c r="DD11" s="626">
        <v>298324</v>
      </c>
      <c r="DE11" s="621"/>
      <c r="DF11" s="621"/>
      <c r="DG11" s="621"/>
      <c r="DH11" s="621"/>
      <c r="DI11" s="621"/>
      <c r="DJ11" s="621"/>
      <c r="DK11" s="621"/>
      <c r="DL11" s="621"/>
      <c r="DM11" s="621"/>
      <c r="DN11" s="621"/>
      <c r="DO11" s="621"/>
      <c r="DP11" s="622"/>
      <c r="DQ11" s="626">
        <v>64114</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70500</v>
      </c>
      <c r="BH12" s="621"/>
      <c r="BI12" s="621"/>
      <c r="BJ12" s="621"/>
      <c r="BK12" s="621"/>
      <c r="BL12" s="621"/>
      <c r="BM12" s="621"/>
      <c r="BN12" s="622"/>
      <c r="BO12" s="673">
        <v>53.9</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85137</v>
      </c>
      <c r="CS12" s="621"/>
      <c r="CT12" s="621"/>
      <c r="CU12" s="621"/>
      <c r="CV12" s="621"/>
      <c r="CW12" s="621"/>
      <c r="CX12" s="621"/>
      <c r="CY12" s="622"/>
      <c r="CZ12" s="673">
        <v>3.5</v>
      </c>
      <c r="DA12" s="673"/>
      <c r="DB12" s="673"/>
      <c r="DC12" s="673"/>
      <c r="DD12" s="626">
        <v>11971</v>
      </c>
      <c r="DE12" s="621"/>
      <c r="DF12" s="621"/>
      <c r="DG12" s="621"/>
      <c r="DH12" s="621"/>
      <c r="DI12" s="621"/>
      <c r="DJ12" s="621"/>
      <c r="DK12" s="621"/>
      <c r="DL12" s="621"/>
      <c r="DM12" s="621"/>
      <c r="DN12" s="621"/>
      <c r="DO12" s="621"/>
      <c r="DP12" s="622"/>
      <c r="DQ12" s="626">
        <v>65151</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5439</v>
      </c>
      <c r="S13" s="621"/>
      <c r="T13" s="621"/>
      <c r="U13" s="621"/>
      <c r="V13" s="621"/>
      <c r="W13" s="621"/>
      <c r="X13" s="621"/>
      <c r="Y13" s="622"/>
      <c r="Z13" s="673">
        <v>0.2</v>
      </c>
      <c r="AA13" s="673"/>
      <c r="AB13" s="673"/>
      <c r="AC13" s="673"/>
      <c r="AD13" s="674">
        <v>5439</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70500</v>
      </c>
      <c r="BH13" s="621"/>
      <c r="BI13" s="621"/>
      <c r="BJ13" s="621"/>
      <c r="BK13" s="621"/>
      <c r="BL13" s="621"/>
      <c r="BM13" s="621"/>
      <c r="BN13" s="622"/>
      <c r="BO13" s="673">
        <v>53.9</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183314</v>
      </c>
      <c r="CS13" s="621"/>
      <c r="CT13" s="621"/>
      <c r="CU13" s="621"/>
      <c r="CV13" s="621"/>
      <c r="CW13" s="621"/>
      <c r="CX13" s="621"/>
      <c r="CY13" s="622"/>
      <c r="CZ13" s="673">
        <v>7.5</v>
      </c>
      <c r="DA13" s="673"/>
      <c r="DB13" s="673"/>
      <c r="DC13" s="673"/>
      <c r="DD13" s="626">
        <v>145090</v>
      </c>
      <c r="DE13" s="621"/>
      <c r="DF13" s="621"/>
      <c r="DG13" s="621"/>
      <c r="DH13" s="621"/>
      <c r="DI13" s="621"/>
      <c r="DJ13" s="621"/>
      <c r="DK13" s="621"/>
      <c r="DL13" s="621"/>
      <c r="DM13" s="621"/>
      <c r="DN13" s="621"/>
      <c r="DO13" s="621"/>
      <c r="DP13" s="622"/>
      <c r="DQ13" s="626">
        <v>65392</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7451</v>
      </c>
      <c r="BH14" s="621"/>
      <c r="BI14" s="621"/>
      <c r="BJ14" s="621"/>
      <c r="BK14" s="621"/>
      <c r="BL14" s="621"/>
      <c r="BM14" s="621"/>
      <c r="BN14" s="622"/>
      <c r="BO14" s="673">
        <v>5.7</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136948</v>
      </c>
      <c r="CS14" s="621"/>
      <c r="CT14" s="621"/>
      <c r="CU14" s="621"/>
      <c r="CV14" s="621"/>
      <c r="CW14" s="621"/>
      <c r="CX14" s="621"/>
      <c r="CY14" s="622"/>
      <c r="CZ14" s="673">
        <v>5.6</v>
      </c>
      <c r="DA14" s="673"/>
      <c r="DB14" s="673"/>
      <c r="DC14" s="673"/>
      <c r="DD14" s="626">
        <v>3099</v>
      </c>
      <c r="DE14" s="621"/>
      <c r="DF14" s="621"/>
      <c r="DG14" s="621"/>
      <c r="DH14" s="621"/>
      <c r="DI14" s="621"/>
      <c r="DJ14" s="621"/>
      <c r="DK14" s="621"/>
      <c r="DL14" s="621"/>
      <c r="DM14" s="621"/>
      <c r="DN14" s="621"/>
      <c r="DO14" s="621"/>
      <c r="DP14" s="622"/>
      <c r="DQ14" s="626">
        <v>121948</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63</v>
      </c>
      <c r="S15" s="621"/>
      <c r="T15" s="621"/>
      <c r="U15" s="621"/>
      <c r="V15" s="621"/>
      <c r="W15" s="621"/>
      <c r="X15" s="621"/>
      <c r="Y15" s="622"/>
      <c r="Z15" s="673">
        <v>0</v>
      </c>
      <c r="AA15" s="673"/>
      <c r="AB15" s="673"/>
      <c r="AC15" s="673"/>
      <c r="AD15" s="674">
        <v>63</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2060</v>
      </c>
      <c r="BH15" s="621"/>
      <c r="BI15" s="621"/>
      <c r="BJ15" s="621"/>
      <c r="BK15" s="621"/>
      <c r="BL15" s="621"/>
      <c r="BM15" s="621"/>
      <c r="BN15" s="622"/>
      <c r="BO15" s="673">
        <v>1.6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270168</v>
      </c>
      <c r="CS15" s="621"/>
      <c r="CT15" s="621"/>
      <c r="CU15" s="621"/>
      <c r="CV15" s="621"/>
      <c r="CW15" s="621"/>
      <c r="CX15" s="621"/>
      <c r="CY15" s="622"/>
      <c r="CZ15" s="673">
        <v>11</v>
      </c>
      <c r="DA15" s="673"/>
      <c r="DB15" s="673"/>
      <c r="DC15" s="673"/>
      <c r="DD15" s="626">
        <v>44679</v>
      </c>
      <c r="DE15" s="621"/>
      <c r="DF15" s="621"/>
      <c r="DG15" s="621"/>
      <c r="DH15" s="621"/>
      <c r="DI15" s="621"/>
      <c r="DJ15" s="621"/>
      <c r="DK15" s="621"/>
      <c r="DL15" s="621"/>
      <c r="DM15" s="621"/>
      <c r="DN15" s="621"/>
      <c r="DO15" s="621"/>
      <c r="DP15" s="622"/>
      <c r="DQ15" s="626">
        <v>216402</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1451834</v>
      </c>
      <c r="S16" s="621"/>
      <c r="T16" s="621"/>
      <c r="U16" s="621"/>
      <c r="V16" s="621"/>
      <c r="W16" s="621"/>
      <c r="X16" s="621"/>
      <c r="Y16" s="622"/>
      <c r="Z16" s="673">
        <v>40.9</v>
      </c>
      <c r="AA16" s="673"/>
      <c r="AB16" s="673"/>
      <c r="AC16" s="673"/>
      <c r="AD16" s="674">
        <v>1218152</v>
      </c>
      <c r="AE16" s="674"/>
      <c r="AF16" s="674"/>
      <c r="AG16" s="674"/>
      <c r="AH16" s="674"/>
      <c r="AI16" s="674"/>
      <c r="AJ16" s="674"/>
      <c r="AK16" s="674"/>
      <c r="AL16" s="643">
        <v>86.2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486</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486</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1218152</v>
      </c>
      <c r="S17" s="621"/>
      <c r="T17" s="621"/>
      <c r="U17" s="621"/>
      <c r="V17" s="621"/>
      <c r="W17" s="621"/>
      <c r="X17" s="621"/>
      <c r="Y17" s="622"/>
      <c r="Z17" s="673">
        <v>34.4</v>
      </c>
      <c r="AA17" s="673"/>
      <c r="AB17" s="673"/>
      <c r="AC17" s="673"/>
      <c r="AD17" s="674">
        <v>1218152</v>
      </c>
      <c r="AE17" s="674"/>
      <c r="AF17" s="674"/>
      <c r="AG17" s="674"/>
      <c r="AH17" s="674"/>
      <c r="AI17" s="674"/>
      <c r="AJ17" s="674"/>
      <c r="AK17" s="674"/>
      <c r="AL17" s="643">
        <v>86.2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176812</v>
      </c>
      <c r="CS17" s="621"/>
      <c r="CT17" s="621"/>
      <c r="CU17" s="621"/>
      <c r="CV17" s="621"/>
      <c r="CW17" s="621"/>
      <c r="CX17" s="621"/>
      <c r="CY17" s="622"/>
      <c r="CZ17" s="673">
        <v>7.2</v>
      </c>
      <c r="DA17" s="673"/>
      <c r="DB17" s="673"/>
      <c r="DC17" s="673"/>
      <c r="DD17" s="626" t="s">
        <v>112</v>
      </c>
      <c r="DE17" s="621"/>
      <c r="DF17" s="621"/>
      <c r="DG17" s="621"/>
      <c r="DH17" s="621"/>
      <c r="DI17" s="621"/>
      <c r="DJ17" s="621"/>
      <c r="DK17" s="621"/>
      <c r="DL17" s="621"/>
      <c r="DM17" s="621"/>
      <c r="DN17" s="621"/>
      <c r="DO17" s="621"/>
      <c r="DP17" s="622"/>
      <c r="DQ17" s="626">
        <v>176811</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233682</v>
      </c>
      <c r="S18" s="621"/>
      <c r="T18" s="621"/>
      <c r="U18" s="621"/>
      <c r="V18" s="621"/>
      <c r="W18" s="621"/>
      <c r="X18" s="621"/>
      <c r="Y18" s="622"/>
      <c r="Z18" s="673">
        <v>6.6</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1641372</v>
      </c>
      <c r="S20" s="621"/>
      <c r="T20" s="621"/>
      <c r="U20" s="621"/>
      <c r="V20" s="621"/>
      <c r="W20" s="621"/>
      <c r="X20" s="621"/>
      <c r="Y20" s="622"/>
      <c r="Z20" s="673">
        <v>46.3</v>
      </c>
      <c r="AA20" s="673"/>
      <c r="AB20" s="673"/>
      <c r="AC20" s="673"/>
      <c r="AD20" s="674">
        <v>1407690</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2450507</v>
      </c>
      <c r="CS20" s="621"/>
      <c r="CT20" s="621"/>
      <c r="CU20" s="621"/>
      <c r="CV20" s="621"/>
      <c r="CW20" s="621"/>
      <c r="CX20" s="621"/>
      <c r="CY20" s="622"/>
      <c r="CZ20" s="673">
        <v>100</v>
      </c>
      <c r="DA20" s="673"/>
      <c r="DB20" s="673"/>
      <c r="DC20" s="673"/>
      <c r="DD20" s="626">
        <v>610864</v>
      </c>
      <c r="DE20" s="621"/>
      <c r="DF20" s="621"/>
      <c r="DG20" s="621"/>
      <c r="DH20" s="621"/>
      <c r="DI20" s="621"/>
      <c r="DJ20" s="621"/>
      <c r="DK20" s="621"/>
      <c r="DL20" s="621"/>
      <c r="DM20" s="621"/>
      <c r="DN20" s="621"/>
      <c r="DO20" s="621"/>
      <c r="DP20" s="622"/>
      <c r="DQ20" s="626">
        <v>1586104</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6531</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7239</v>
      </c>
      <c r="S23" s="621"/>
      <c r="T23" s="621"/>
      <c r="U23" s="621"/>
      <c r="V23" s="621"/>
      <c r="W23" s="621"/>
      <c r="X23" s="621"/>
      <c r="Y23" s="622"/>
      <c r="Z23" s="673">
        <v>0.2</v>
      </c>
      <c r="AA23" s="673"/>
      <c r="AB23" s="673"/>
      <c r="AC23" s="673"/>
      <c r="AD23" s="674">
        <v>2556</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4980</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730304</v>
      </c>
      <c r="CS24" s="671"/>
      <c r="CT24" s="671"/>
      <c r="CU24" s="671"/>
      <c r="CV24" s="671"/>
      <c r="CW24" s="671"/>
      <c r="CX24" s="671"/>
      <c r="CY24" s="718"/>
      <c r="CZ24" s="722">
        <v>29.8</v>
      </c>
      <c r="DA24" s="723"/>
      <c r="DB24" s="723"/>
      <c r="DC24" s="724"/>
      <c r="DD24" s="717">
        <v>632970</v>
      </c>
      <c r="DE24" s="671"/>
      <c r="DF24" s="671"/>
      <c r="DG24" s="671"/>
      <c r="DH24" s="671"/>
      <c r="DI24" s="671"/>
      <c r="DJ24" s="671"/>
      <c r="DK24" s="718"/>
      <c r="DL24" s="717">
        <v>618049</v>
      </c>
      <c r="DM24" s="671"/>
      <c r="DN24" s="671"/>
      <c r="DO24" s="671"/>
      <c r="DP24" s="671"/>
      <c r="DQ24" s="671"/>
      <c r="DR24" s="671"/>
      <c r="DS24" s="671"/>
      <c r="DT24" s="671"/>
      <c r="DU24" s="671"/>
      <c r="DV24" s="718"/>
      <c r="DW24" s="719">
        <v>42.1</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311577</v>
      </c>
      <c r="S25" s="621"/>
      <c r="T25" s="621"/>
      <c r="U25" s="621"/>
      <c r="V25" s="621"/>
      <c r="W25" s="621"/>
      <c r="X25" s="621"/>
      <c r="Y25" s="622"/>
      <c r="Z25" s="673">
        <v>8.8000000000000007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446854</v>
      </c>
      <c r="CS25" s="639"/>
      <c r="CT25" s="639"/>
      <c r="CU25" s="639"/>
      <c r="CV25" s="639"/>
      <c r="CW25" s="639"/>
      <c r="CX25" s="639"/>
      <c r="CY25" s="640"/>
      <c r="CZ25" s="623">
        <v>18.2</v>
      </c>
      <c r="DA25" s="641"/>
      <c r="DB25" s="641"/>
      <c r="DC25" s="642"/>
      <c r="DD25" s="626">
        <v>422565</v>
      </c>
      <c r="DE25" s="639"/>
      <c r="DF25" s="639"/>
      <c r="DG25" s="639"/>
      <c r="DH25" s="639"/>
      <c r="DI25" s="639"/>
      <c r="DJ25" s="639"/>
      <c r="DK25" s="640"/>
      <c r="DL25" s="626">
        <v>407734</v>
      </c>
      <c r="DM25" s="639"/>
      <c r="DN25" s="639"/>
      <c r="DO25" s="639"/>
      <c r="DP25" s="639"/>
      <c r="DQ25" s="639"/>
      <c r="DR25" s="639"/>
      <c r="DS25" s="639"/>
      <c r="DT25" s="639"/>
      <c r="DU25" s="639"/>
      <c r="DV25" s="640"/>
      <c r="DW25" s="643">
        <v>27.8</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257749</v>
      </c>
      <c r="CS26" s="621"/>
      <c r="CT26" s="621"/>
      <c r="CU26" s="621"/>
      <c r="CV26" s="621"/>
      <c r="CW26" s="621"/>
      <c r="CX26" s="621"/>
      <c r="CY26" s="622"/>
      <c r="CZ26" s="623">
        <v>10.5</v>
      </c>
      <c r="DA26" s="641"/>
      <c r="DB26" s="641"/>
      <c r="DC26" s="642"/>
      <c r="DD26" s="626">
        <v>257749</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155269</v>
      </c>
      <c r="S27" s="621"/>
      <c r="T27" s="621"/>
      <c r="U27" s="621"/>
      <c r="V27" s="621"/>
      <c r="W27" s="621"/>
      <c r="X27" s="621"/>
      <c r="Y27" s="622"/>
      <c r="Z27" s="673">
        <v>4.4000000000000004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130782</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106638</v>
      </c>
      <c r="CS27" s="639"/>
      <c r="CT27" s="639"/>
      <c r="CU27" s="639"/>
      <c r="CV27" s="639"/>
      <c r="CW27" s="639"/>
      <c r="CX27" s="639"/>
      <c r="CY27" s="640"/>
      <c r="CZ27" s="623">
        <v>4.4000000000000004</v>
      </c>
      <c r="DA27" s="641"/>
      <c r="DB27" s="641"/>
      <c r="DC27" s="642"/>
      <c r="DD27" s="626">
        <v>33594</v>
      </c>
      <c r="DE27" s="639"/>
      <c r="DF27" s="639"/>
      <c r="DG27" s="639"/>
      <c r="DH27" s="639"/>
      <c r="DI27" s="639"/>
      <c r="DJ27" s="639"/>
      <c r="DK27" s="640"/>
      <c r="DL27" s="626">
        <v>33504</v>
      </c>
      <c r="DM27" s="639"/>
      <c r="DN27" s="639"/>
      <c r="DO27" s="639"/>
      <c r="DP27" s="639"/>
      <c r="DQ27" s="639"/>
      <c r="DR27" s="639"/>
      <c r="DS27" s="639"/>
      <c r="DT27" s="639"/>
      <c r="DU27" s="639"/>
      <c r="DV27" s="640"/>
      <c r="DW27" s="643">
        <v>2.2999999999999998</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3328</v>
      </c>
      <c r="S28" s="621"/>
      <c r="T28" s="621"/>
      <c r="U28" s="621"/>
      <c r="V28" s="621"/>
      <c r="W28" s="621"/>
      <c r="X28" s="621"/>
      <c r="Y28" s="622"/>
      <c r="Z28" s="673">
        <v>0.1</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176812</v>
      </c>
      <c r="CS28" s="621"/>
      <c r="CT28" s="621"/>
      <c r="CU28" s="621"/>
      <c r="CV28" s="621"/>
      <c r="CW28" s="621"/>
      <c r="CX28" s="621"/>
      <c r="CY28" s="622"/>
      <c r="CZ28" s="623">
        <v>7.2</v>
      </c>
      <c r="DA28" s="641"/>
      <c r="DB28" s="641"/>
      <c r="DC28" s="642"/>
      <c r="DD28" s="626">
        <v>176811</v>
      </c>
      <c r="DE28" s="621"/>
      <c r="DF28" s="621"/>
      <c r="DG28" s="621"/>
      <c r="DH28" s="621"/>
      <c r="DI28" s="621"/>
      <c r="DJ28" s="621"/>
      <c r="DK28" s="622"/>
      <c r="DL28" s="626">
        <v>176811</v>
      </c>
      <c r="DM28" s="621"/>
      <c r="DN28" s="621"/>
      <c r="DO28" s="621"/>
      <c r="DP28" s="621"/>
      <c r="DQ28" s="621"/>
      <c r="DR28" s="621"/>
      <c r="DS28" s="621"/>
      <c r="DT28" s="621"/>
      <c r="DU28" s="621"/>
      <c r="DV28" s="622"/>
      <c r="DW28" s="643">
        <v>12.1</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18380</v>
      </c>
      <c r="S29" s="621"/>
      <c r="T29" s="621"/>
      <c r="U29" s="621"/>
      <c r="V29" s="621"/>
      <c r="W29" s="621"/>
      <c r="X29" s="621"/>
      <c r="Y29" s="622"/>
      <c r="Z29" s="673">
        <v>0.5</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176812</v>
      </c>
      <c r="CS29" s="639"/>
      <c r="CT29" s="639"/>
      <c r="CU29" s="639"/>
      <c r="CV29" s="639"/>
      <c r="CW29" s="639"/>
      <c r="CX29" s="639"/>
      <c r="CY29" s="640"/>
      <c r="CZ29" s="623">
        <v>7.2</v>
      </c>
      <c r="DA29" s="641"/>
      <c r="DB29" s="641"/>
      <c r="DC29" s="642"/>
      <c r="DD29" s="626">
        <v>176811</v>
      </c>
      <c r="DE29" s="639"/>
      <c r="DF29" s="639"/>
      <c r="DG29" s="639"/>
      <c r="DH29" s="639"/>
      <c r="DI29" s="639"/>
      <c r="DJ29" s="639"/>
      <c r="DK29" s="640"/>
      <c r="DL29" s="626">
        <v>176811</v>
      </c>
      <c r="DM29" s="639"/>
      <c r="DN29" s="639"/>
      <c r="DO29" s="639"/>
      <c r="DP29" s="639"/>
      <c r="DQ29" s="639"/>
      <c r="DR29" s="639"/>
      <c r="DS29" s="639"/>
      <c r="DT29" s="639"/>
      <c r="DU29" s="639"/>
      <c r="DV29" s="640"/>
      <c r="DW29" s="643">
        <v>12.1</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1700</v>
      </c>
      <c r="S30" s="621"/>
      <c r="T30" s="621"/>
      <c r="U30" s="621"/>
      <c r="V30" s="621"/>
      <c r="W30" s="621"/>
      <c r="X30" s="621"/>
      <c r="Y30" s="622"/>
      <c r="Z30" s="673">
        <v>0</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99.5</v>
      </c>
      <c r="BH30" s="687"/>
      <c r="BI30" s="687"/>
      <c r="BJ30" s="687"/>
      <c r="BK30" s="687"/>
      <c r="BL30" s="687"/>
      <c r="BM30" s="688">
        <v>97.9</v>
      </c>
      <c r="BN30" s="687"/>
      <c r="BO30" s="687"/>
      <c r="BP30" s="687"/>
      <c r="BQ30" s="689"/>
      <c r="BR30" s="686">
        <v>98.7</v>
      </c>
      <c r="BS30" s="687"/>
      <c r="BT30" s="687"/>
      <c r="BU30" s="687"/>
      <c r="BV30" s="687"/>
      <c r="BW30" s="687"/>
      <c r="BX30" s="688">
        <v>96.8</v>
      </c>
      <c r="BY30" s="687"/>
      <c r="BZ30" s="687"/>
      <c r="CA30" s="687"/>
      <c r="CB30" s="689"/>
      <c r="CD30" s="692"/>
      <c r="CE30" s="693"/>
      <c r="CF30" s="657" t="s">
        <v>293</v>
      </c>
      <c r="CG30" s="654"/>
      <c r="CH30" s="654"/>
      <c r="CI30" s="654"/>
      <c r="CJ30" s="654"/>
      <c r="CK30" s="654"/>
      <c r="CL30" s="654"/>
      <c r="CM30" s="654"/>
      <c r="CN30" s="654"/>
      <c r="CO30" s="654"/>
      <c r="CP30" s="654"/>
      <c r="CQ30" s="655"/>
      <c r="CR30" s="620">
        <v>161806</v>
      </c>
      <c r="CS30" s="621"/>
      <c r="CT30" s="621"/>
      <c r="CU30" s="621"/>
      <c r="CV30" s="621"/>
      <c r="CW30" s="621"/>
      <c r="CX30" s="621"/>
      <c r="CY30" s="622"/>
      <c r="CZ30" s="623">
        <v>6.6</v>
      </c>
      <c r="DA30" s="641"/>
      <c r="DB30" s="641"/>
      <c r="DC30" s="642"/>
      <c r="DD30" s="626">
        <v>161806</v>
      </c>
      <c r="DE30" s="621"/>
      <c r="DF30" s="621"/>
      <c r="DG30" s="621"/>
      <c r="DH30" s="621"/>
      <c r="DI30" s="621"/>
      <c r="DJ30" s="621"/>
      <c r="DK30" s="622"/>
      <c r="DL30" s="626">
        <v>161806</v>
      </c>
      <c r="DM30" s="621"/>
      <c r="DN30" s="621"/>
      <c r="DO30" s="621"/>
      <c r="DP30" s="621"/>
      <c r="DQ30" s="621"/>
      <c r="DR30" s="621"/>
      <c r="DS30" s="621"/>
      <c r="DT30" s="621"/>
      <c r="DU30" s="621"/>
      <c r="DV30" s="622"/>
      <c r="DW30" s="643">
        <v>11</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970159</v>
      </c>
      <c r="S31" s="621"/>
      <c r="T31" s="621"/>
      <c r="U31" s="621"/>
      <c r="V31" s="621"/>
      <c r="W31" s="621"/>
      <c r="X31" s="621"/>
      <c r="Y31" s="622"/>
      <c r="Z31" s="673">
        <v>27.4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99.4</v>
      </c>
      <c r="BH31" s="639"/>
      <c r="BI31" s="639"/>
      <c r="BJ31" s="639"/>
      <c r="BK31" s="639"/>
      <c r="BL31" s="639"/>
      <c r="BM31" s="675">
        <v>97.8</v>
      </c>
      <c r="BN31" s="685"/>
      <c r="BO31" s="685"/>
      <c r="BP31" s="685"/>
      <c r="BQ31" s="649"/>
      <c r="BR31" s="684">
        <v>97.4</v>
      </c>
      <c r="BS31" s="639"/>
      <c r="BT31" s="639"/>
      <c r="BU31" s="639"/>
      <c r="BV31" s="639"/>
      <c r="BW31" s="639"/>
      <c r="BX31" s="675">
        <v>96.1</v>
      </c>
      <c r="BY31" s="685"/>
      <c r="BZ31" s="685"/>
      <c r="CA31" s="685"/>
      <c r="CB31" s="649"/>
      <c r="CD31" s="692"/>
      <c r="CE31" s="693"/>
      <c r="CF31" s="657" t="s">
        <v>297</v>
      </c>
      <c r="CG31" s="654"/>
      <c r="CH31" s="654"/>
      <c r="CI31" s="654"/>
      <c r="CJ31" s="654"/>
      <c r="CK31" s="654"/>
      <c r="CL31" s="654"/>
      <c r="CM31" s="654"/>
      <c r="CN31" s="654"/>
      <c r="CO31" s="654"/>
      <c r="CP31" s="654"/>
      <c r="CQ31" s="655"/>
      <c r="CR31" s="620">
        <v>15006</v>
      </c>
      <c r="CS31" s="639"/>
      <c r="CT31" s="639"/>
      <c r="CU31" s="639"/>
      <c r="CV31" s="639"/>
      <c r="CW31" s="639"/>
      <c r="CX31" s="639"/>
      <c r="CY31" s="640"/>
      <c r="CZ31" s="623">
        <v>0.6</v>
      </c>
      <c r="DA31" s="641"/>
      <c r="DB31" s="641"/>
      <c r="DC31" s="642"/>
      <c r="DD31" s="626">
        <v>15005</v>
      </c>
      <c r="DE31" s="639"/>
      <c r="DF31" s="639"/>
      <c r="DG31" s="639"/>
      <c r="DH31" s="639"/>
      <c r="DI31" s="639"/>
      <c r="DJ31" s="639"/>
      <c r="DK31" s="640"/>
      <c r="DL31" s="626">
        <v>15005</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37931</v>
      </c>
      <c r="S32" s="621"/>
      <c r="T32" s="621"/>
      <c r="U32" s="621"/>
      <c r="V32" s="621"/>
      <c r="W32" s="621"/>
      <c r="X32" s="621"/>
      <c r="Y32" s="622"/>
      <c r="Z32" s="673">
        <v>1.1000000000000001</v>
      </c>
      <c r="AA32" s="673"/>
      <c r="AB32" s="673"/>
      <c r="AC32" s="673"/>
      <c r="AD32" s="674">
        <v>3252</v>
      </c>
      <c r="AE32" s="674"/>
      <c r="AF32" s="674"/>
      <c r="AG32" s="674"/>
      <c r="AH32" s="674"/>
      <c r="AI32" s="674"/>
      <c r="AJ32" s="674"/>
      <c r="AK32" s="674"/>
      <c r="AL32" s="643">
        <v>0.2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99.6</v>
      </c>
      <c r="BH32" s="605"/>
      <c r="BI32" s="605"/>
      <c r="BJ32" s="605"/>
      <c r="BK32" s="605"/>
      <c r="BL32" s="605"/>
      <c r="BM32" s="668">
        <v>97.8</v>
      </c>
      <c r="BN32" s="605"/>
      <c r="BO32" s="605"/>
      <c r="BP32" s="605"/>
      <c r="BQ32" s="662"/>
      <c r="BR32" s="683">
        <v>99.6</v>
      </c>
      <c r="BS32" s="605"/>
      <c r="BT32" s="605"/>
      <c r="BU32" s="605"/>
      <c r="BV32" s="605"/>
      <c r="BW32" s="605"/>
      <c r="BX32" s="668">
        <v>97.1</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387100</v>
      </c>
      <c r="S33" s="621"/>
      <c r="T33" s="621"/>
      <c r="U33" s="621"/>
      <c r="V33" s="621"/>
      <c r="W33" s="621"/>
      <c r="X33" s="621"/>
      <c r="Y33" s="622"/>
      <c r="Z33" s="673">
        <v>10.9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1108853</v>
      </c>
      <c r="CS33" s="639"/>
      <c r="CT33" s="639"/>
      <c r="CU33" s="639"/>
      <c r="CV33" s="639"/>
      <c r="CW33" s="639"/>
      <c r="CX33" s="639"/>
      <c r="CY33" s="640"/>
      <c r="CZ33" s="623">
        <v>45.2</v>
      </c>
      <c r="DA33" s="641"/>
      <c r="DB33" s="641"/>
      <c r="DC33" s="642"/>
      <c r="DD33" s="626">
        <v>867756</v>
      </c>
      <c r="DE33" s="639"/>
      <c r="DF33" s="639"/>
      <c r="DG33" s="639"/>
      <c r="DH33" s="639"/>
      <c r="DI33" s="639"/>
      <c r="DJ33" s="639"/>
      <c r="DK33" s="640"/>
      <c r="DL33" s="626">
        <v>650639</v>
      </c>
      <c r="DM33" s="639"/>
      <c r="DN33" s="639"/>
      <c r="DO33" s="639"/>
      <c r="DP33" s="639"/>
      <c r="DQ33" s="639"/>
      <c r="DR33" s="639"/>
      <c r="DS33" s="639"/>
      <c r="DT33" s="639"/>
      <c r="DU33" s="639"/>
      <c r="DV33" s="640"/>
      <c r="DW33" s="643">
        <v>44.4</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470770</v>
      </c>
      <c r="CS34" s="621"/>
      <c r="CT34" s="621"/>
      <c r="CU34" s="621"/>
      <c r="CV34" s="621"/>
      <c r="CW34" s="621"/>
      <c r="CX34" s="621"/>
      <c r="CY34" s="622"/>
      <c r="CZ34" s="623">
        <v>19.2</v>
      </c>
      <c r="DA34" s="641"/>
      <c r="DB34" s="641"/>
      <c r="DC34" s="642"/>
      <c r="DD34" s="626">
        <v>384248</v>
      </c>
      <c r="DE34" s="621"/>
      <c r="DF34" s="621"/>
      <c r="DG34" s="621"/>
      <c r="DH34" s="621"/>
      <c r="DI34" s="621"/>
      <c r="DJ34" s="621"/>
      <c r="DK34" s="622"/>
      <c r="DL34" s="626">
        <v>257040</v>
      </c>
      <c r="DM34" s="621"/>
      <c r="DN34" s="621"/>
      <c r="DO34" s="621"/>
      <c r="DP34" s="621"/>
      <c r="DQ34" s="621"/>
      <c r="DR34" s="621"/>
      <c r="DS34" s="621"/>
      <c r="DT34" s="621"/>
      <c r="DU34" s="621"/>
      <c r="DV34" s="622"/>
      <c r="DW34" s="643">
        <v>17.5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53200</v>
      </c>
      <c r="S35" s="621"/>
      <c r="T35" s="621"/>
      <c r="U35" s="621"/>
      <c r="V35" s="621"/>
      <c r="W35" s="621"/>
      <c r="X35" s="621"/>
      <c r="Y35" s="622"/>
      <c r="Z35" s="673">
        <v>1.5</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312456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57403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12014</v>
      </c>
      <c r="CS35" s="639"/>
      <c r="CT35" s="639"/>
      <c r="CU35" s="639"/>
      <c r="CV35" s="639"/>
      <c r="CW35" s="639"/>
      <c r="CX35" s="639"/>
      <c r="CY35" s="640"/>
      <c r="CZ35" s="623">
        <v>0.5</v>
      </c>
      <c r="DA35" s="641"/>
      <c r="DB35" s="641"/>
      <c r="DC35" s="642"/>
      <c r="DD35" s="626">
        <v>11692</v>
      </c>
      <c r="DE35" s="639"/>
      <c r="DF35" s="639"/>
      <c r="DG35" s="639"/>
      <c r="DH35" s="639"/>
      <c r="DI35" s="639"/>
      <c r="DJ35" s="639"/>
      <c r="DK35" s="640"/>
      <c r="DL35" s="626">
        <v>11692</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3545566</v>
      </c>
      <c r="S36" s="661"/>
      <c r="T36" s="661"/>
      <c r="U36" s="661"/>
      <c r="V36" s="661"/>
      <c r="W36" s="661"/>
      <c r="X36" s="661"/>
      <c r="Y36" s="664"/>
      <c r="Z36" s="665">
        <v>100</v>
      </c>
      <c r="AA36" s="665"/>
      <c r="AB36" s="665"/>
      <c r="AC36" s="665"/>
      <c r="AD36" s="666">
        <v>1413498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90947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52774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375075</v>
      </c>
      <c r="CS36" s="621"/>
      <c r="CT36" s="621"/>
      <c r="CU36" s="621"/>
      <c r="CV36" s="621"/>
      <c r="CW36" s="621"/>
      <c r="CX36" s="621"/>
      <c r="CY36" s="622"/>
      <c r="CZ36" s="623">
        <v>15.3</v>
      </c>
      <c r="DA36" s="641"/>
      <c r="DB36" s="641"/>
      <c r="DC36" s="642"/>
      <c r="DD36" s="626">
        <v>266957</v>
      </c>
      <c r="DE36" s="621"/>
      <c r="DF36" s="621"/>
      <c r="DG36" s="621"/>
      <c r="DH36" s="621"/>
      <c r="DI36" s="621"/>
      <c r="DJ36" s="621"/>
      <c r="DK36" s="622"/>
      <c r="DL36" s="626">
        <v>220699</v>
      </c>
      <c r="DM36" s="621"/>
      <c r="DN36" s="621"/>
      <c r="DO36" s="621"/>
      <c r="DP36" s="621"/>
      <c r="DQ36" s="621"/>
      <c r="DR36" s="621"/>
      <c r="DS36" s="621"/>
      <c r="DT36" s="621"/>
      <c r="DU36" s="621"/>
      <c r="DV36" s="622"/>
      <c r="DW36" s="643">
        <v>15</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76790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376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208287</v>
      </c>
      <c r="CS37" s="639"/>
      <c r="CT37" s="639"/>
      <c r="CU37" s="639"/>
      <c r="CV37" s="639"/>
      <c r="CW37" s="639"/>
      <c r="CX37" s="639"/>
      <c r="CY37" s="640"/>
      <c r="CZ37" s="623">
        <v>8.5</v>
      </c>
      <c r="DA37" s="641"/>
      <c r="DB37" s="641"/>
      <c r="DC37" s="642"/>
      <c r="DD37" s="626">
        <v>206458</v>
      </c>
      <c r="DE37" s="639"/>
      <c r="DF37" s="639"/>
      <c r="DG37" s="639"/>
      <c r="DH37" s="639"/>
      <c r="DI37" s="639"/>
      <c r="DJ37" s="639"/>
      <c r="DK37" s="640"/>
      <c r="DL37" s="626">
        <v>188388</v>
      </c>
      <c r="DM37" s="639"/>
      <c r="DN37" s="639"/>
      <c r="DO37" s="639"/>
      <c r="DP37" s="639"/>
      <c r="DQ37" s="639"/>
      <c r="DR37" s="639"/>
      <c r="DS37" s="639"/>
      <c r="DT37" s="639"/>
      <c r="DU37" s="639"/>
      <c r="DV37" s="640"/>
      <c r="DW37" s="643">
        <v>12.8</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598</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235666</v>
      </c>
      <c r="CS38" s="621"/>
      <c r="CT38" s="621"/>
      <c r="CU38" s="621"/>
      <c r="CV38" s="621"/>
      <c r="CW38" s="621"/>
      <c r="CX38" s="621"/>
      <c r="CY38" s="622"/>
      <c r="CZ38" s="623">
        <v>9.6</v>
      </c>
      <c r="DA38" s="641"/>
      <c r="DB38" s="641"/>
      <c r="DC38" s="642"/>
      <c r="DD38" s="626">
        <v>204858</v>
      </c>
      <c r="DE38" s="621"/>
      <c r="DF38" s="621"/>
      <c r="DG38" s="621"/>
      <c r="DH38" s="621"/>
      <c r="DI38" s="621"/>
      <c r="DJ38" s="621"/>
      <c r="DK38" s="622"/>
      <c r="DL38" s="626">
        <v>161208</v>
      </c>
      <c r="DM38" s="621"/>
      <c r="DN38" s="621"/>
      <c r="DO38" s="621"/>
      <c r="DP38" s="621"/>
      <c r="DQ38" s="621"/>
      <c r="DR38" s="621"/>
      <c r="DS38" s="621"/>
      <c r="DT38" s="621"/>
      <c r="DU38" s="621"/>
      <c r="DV38" s="622"/>
      <c r="DW38" s="643">
        <v>11</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87</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15328</v>
      </c>
      <c r="CS39" s="639"/>
      <c r="CT39" s="639"/>
      <c r="CU39" s="639"/>
      <c r="CV39" s="639"/>
      <c r="CW39" s="639"/>
      <c r="CX39" s="639"/>
      <c r="CY39" s="640"/>
      <c r="CZ39" s="623">
        <v>0.6</v>
      </c>
      <c r="DA39" s="641"/>
      <c r="DB39" s="641"/>
      <c r="DC39" s="642"/>
      <c r="DD39" s="626">
        <v>1</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21813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154</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319</v>
      </c>
      <c r="CS40" s="621"/>
      <c r="CT40" s="621"/>
      <c r="CU40" s="621"/>
      <c r="CV40" s="621"/>
      <c r="CW40" s="621"/>
      <c r="CX40" s="621"/>
      <c r="CY40" s="622"/>
      <c r="CZ40" s="623" t="s">
        <v>319</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122906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372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611350</v>
      </c>
      <c r="CS42" s="621"/>
      <c r="CT42" s="621"/>
      <c r="CU42" s="621"/>
      <c r="CV42" s="621"/>
      <c r="CW42" s="621"/>
      <c r="CX42" s="621"/>
      <c r="CY42" s="622"/>
      <c r="CZ42" s="623">
        <v>24.9</v>
      </c>
      <c r="DA42" s="624"/>
      <c r="DB42" s="624"/>
      <c r="DC42" s="625"/>
      <c r="DD42" s="626">
        <v>85378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34098</v>
      </c>
      <c r="CS43" s="639"/>
      <c r="CT43" s="639"/>
      <c r="CU43" s="639"/>
      <c r="CV43" s="639"/>
      <c r="CW43" s="639"/>
      <c r="CX43" s="639"/>
      <c r="CY43" s="640"/>
      <c r="CZ43" s="623">
        <v>1.4</v>
      </c>
      <c r="DA43" s="641"/>
      <c r="DB43" s="641"/>
      <c r="DC43" s="642"/>
      <c r="DD43" s="626">
        <v>34098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610864</v>
      </c>
      <c r="CS44" s="621"/>
      <c r="CT44" s="621"/>
      <c r="CU44" s="621"/>
      <c r="CV44" s="621"/>
      <c r="CW44" s="621"/>
      <c r="CX44" s="621"/>
      <c r="CY44" s="622"/>
      <c r="CZ44" s="623">
        <v>24.9</v>
      </c>
      <c r="DA44" s="624"/>
      <c r="DB44" s="624"/>
      <c r="DC44" s="625"/>
      <c r="DD44" s="626">
        <v>84892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394951</v>
      </c>
      <c r="CS45" s="639"/>
      <c r="CT45" s="639"/>
      <c r="CU45" s="639"/>
      <c r="CV45" s="639"/>
      <c r="CW45" s="639"/>
      <c r="CX45" s="639"/>
      <c r="CY45" s="640"/>
      <c r="CZ45" s="623">
        <v>16.100000000000001</v>
      </c>
      <c r="DA45" s="641"/>
      <c r="DB45" s="641"/>
      <c r="DC45" s="642"/>
      <c r="DD45" s="626">
        <v>32734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214443</v>
      </c>
      <c r="CS46" s="621"/>
      <c r="CT46" s="621"/>
      <c r="CU46" s="621"/>
      <c r="CV46" s="621"/>
      <c r="CW46" s="621"/>
      <c r="CX46" s="621"/>
      <c r="CY46" s="622"/>
      <c r="CZ46" s="623">
        <v>8.8000000000000007</v>
      </c>
      <c r="DA46" s="624"/>
      <c r="DB46" s="624"/>
      <c r="DC46" s="625"/>
      <c r="DD46" s="626">
        <v>51423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486</v>
      </c>
      <c r="CS47" s="639"/>
      <c r="CT47" s="639"/>
      <c r="CU47" s="639"/>
      <c r="CV47" s="639"/>
      <c r="CW47" s="639"/>
      <c r="CX47" s="639"/>
      <c r="CY47" s="640"/>
      <c r="CZ47" s="623">
        <v>0</v>
      </c>
      <c r="DA47" s="641"/>
      <c r="DB47" s="641"/>
      <c r="DC47" s="642"/>
      <c r="DD47" s="626">
        <v>486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2450507</v>
      </c>
      <c r="CS49" s="605"/>
      <c r="CT49" s="605"/>
      <c r="CU49" s="605"/>
      <c r="CV49" s="605"/>
      <c r="CW49" s="605"/>
      <c r="CX49" s="605"/>
      <c r="CY49" s="606"/>
      <c r="CZ49" s="607">
        <v>100</v>
      </c>
      <c r="DA49" s="608"/>
      <c r="DB49" s="608"/>
      <c r="DC49" s="609"/>
      <c r="DD49" s="610">
        <v>1586104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3541</v>
      </c>
      <c r="R7" s="1134"/>
      <c r="S7" s="1134"/>
      <c r="T7" s="1134"/>
      <c r="U7" s="1134"/>
      <c r="V7" s="1134">
        <v>2446</v>
      </c>
      <c r="W7" s="1134"/>
      <c r="X7" s="1134"/>
      <c r="Y7" s="1134"/>
      <c r="Z7" s="1134"/>
      <c r="AA7" s="1134">
        <v>1095</v>
      </c>
      <c r="AB7" s="1134"/>
      <c r="AC7" s="1134"/>
      <c r="AD7" s="1134"/>
      <c r="AE7" s="1135"/>
      <c r="AF7" s="1136">
        <v>1068</v>
      </c>
      <c r="AG7" s="1137"/>
      <c r="AH7" s="1137"/>
      <c r="AI7" s="1137"/>
      <c r="AJ7" s="1138"/>
      <c r="AK7" s="1120">
        <v>2</v>
      </c>
      <c r="AL7" s="1121"/>
      <c r="AM7" s="1121"/>
      <c r="AN7" s="1121"/>
      <c r="AO7" s="1121"/>
      <c r="AP7" s="1121">
        <v>2285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29</v>
      </c>
      <c r="R8" s="1073"/>
      <c r="S8" s="1073"/>
      <c r="T8" s="1073"/>
      <c r="U8" s="1073"/>
      <c r="V8" s="1073">
        <v>29</v>
      </c>
      <c r="W8" s="1073"/>
      <c r="X8" s="1073"/>
      <c r="Y8" s="1073"/>
      <c r="Z8" s="1073"/>
      <c r="AA8" s="1073">
        <v>0</v>
      </c>
      <c r="AB8" s="1073"/>
      <c r="AC8" s="1073"/>
      <c r="AD8" s="1073"/>
      <c r="AE8" s="1074"/>
      <c r="AF8" s="1048" t="s">
        <v>112</v>
      </c>
      <c r="AG8" s="1049"/>
      <c r="AH8" s="1049"/>
      <c r="AI8" s="1049"/>
      <c r="AJ8" s="1050"/>
      <c r="AK8" s="1115">
        <v>25</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3545</v>
      </c>
      <c r="R23" s="1098"/>
      <c r="S23" s="1098"/>
      <c r="T23" s="1098"/>
      <c r="U23" s="1098"/>
      <c r="V23" s="1098">
        <v>2450</v>
      </c>
      <c r="W23" s="1098"/>
      <c r="X23" s="1098"/>
      <c r="Y23" s="1098"/>
      <c r="Z23" s="1098"/>
      <c r="AA23" s="1098">
        <v>1095</v>
      </c>
      <c r="AB23" s="1098"/>
      <c r="AC23" s="1098"/>
      <c r="AD23" s="1098"/>
      <c r="AE23" s="1099"/>
      <c r="AF23" s="1100">
        <v>1068</v>
      </c>
      <c r="AG23" s="1098"/>
      <c r="AH23" s="1098"/>
      <c r="AI23" s="1098"/>
      <c r="AJ23" s="1101"/>
      <c r="AK23" s="1102"/>
      <c r="AL23" s="1103"/>
      <c r="AM23" s="1103"/>
      <c r="AN23" s="1103"/>
      <c r="AO23" s="1103"/>
      <c r="AP23" s="1098">
        <v>2285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428</v>
      </c>
      <c r="R28" s="1083"/>
      <c r="S28" s="1083"/>
      <c r="T28" s="1083"/>
      <c r="U28" s="1083"/>
      <c r="V28" s="1083">
        <v>371</v>
      </c>
      <c r="W28" s="1083"/>
      <c r="X28" s="1083"/>
      <c r="Y28" s="1083"/>
      <c r="Z28" s="1083"/>
      <c r="AA28" s="1083">
        <v>57</v>
      </c>
      <c r="AB28" s="1083"/>
      <c r="AC28" s="1083"/>
      <c r="AD28" s="1083"/>
      <c r="AE28" s="1084"/>
      <c r="AF28" s="1085">
        <v>57</v>
      </c>
      <c r="AG28" s="1083"/>
      <c r="AH28" s="1083"/>
      <c r="AI28" s="1083"/>
      <c r="AJ28" s="1086"/>
      <c r="AK28" s="1087">
        <v>15</v>
      </c>
      <c r="AL28" s="1075"/>
      <c r="AM28" s="1075"/>
      <c r="AN28" s="1075"/>
      <c r="AO28" s="1075"/>
      <c r="AP28" s="1075">
        <v>0</v>
      </c>
      <c r="AQ28" s="1075"/>
      <c r="AR28" s="1075"/>
      <c r="AS28" s="1075"/>
      <c r="AT28" s="1075"/>
      <c r="AU28" s="1075">
        <v>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413</v>
      </c>
      <c r="R29" s="1073"/>
      <c r="S29" s="1073"/>
      <c r="T29" s="1073"/>
      <c r="U29" s="1073"/>
      <c r="V29" s="1073">
        <v>408</v>
      </c>
      <c r="W29" s="1073"/>
      <c r="X29" s="1073"/>
      <c r="Y29" s="1073"/>
      <c r="Z29" s="1073"/>
      <c r="AA29" s="1073">
        <v>5</v>
      </c>
      <c r="AB29" s="1073"/>
      <c r="AC29" s="1073"/>
      <c r="AD29" s="1073"/>
      <c r="AE29" s="1074"/>
      <c r="AF29" s="1048">
        <v>5</v>
      </c>
      <c r="AG29" s="1049"/>
      <c r="AH29" s="1049"/>
      <c r="AI29" s="1049"/>
      <c r="AJ29" s="1050"/>
      <c r="AK29" s="1009">
        <v>63</v>
      </c>
      <c r="AL29" s="1000"/>
      <c r="AM29" s="1000"/>
      <c r="AN29" s="1000"/>
      <c r="AO29" s="1000"/>
      <c r="AP29" s="1000">
        <v>0</v>
      </c>
      <c r="AQ29" s="1000"/>
      <c r="AR29" s="1000"/>
      <c r="AS29" s="1000"/>
      <c r="AT29" s="1000"/>
      <c r="AU29" s="1000">
        <v>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39</v>
      </c>
      <c r="R30" s="1073"/>
      <c r="S30" s="1073"/>
      <c r="T30" s="1073"/>
      <c r="U30" s="1073"/>
      <c r="V30" s="1073">
        <v>39</v>
      </c>
      <c r="W30" s="1073"/>
      <c r="X30" s="1073"/>
      <c r="Y30" s="1073"/>
      <c r="Z30" s="1073"/>
      <c r="AA30" s="1073">
        <v>0</v>
      </c>
      <c r="AB30" s="1073"/>
      <c r="AC30" s="1073"/>
      <c r="AD30" s="1073"/>
      <c r="AE30" s="1074"/>
      <c r="AF30" s="1048">
        <v>0</v>
      </c>
      <c r="AG30" s="1049"/>
      <c r="AH30" s="1049"/>
      <c r="AI30" s="1049"/>
      <c r="AJ30" s="1050"/>
      <c r="AK30" s="1009">
        <v>17</v>
      </c>
      <c r="AL30" s="1000"/>
      <c r="AM30" s="1000"/>
      <c r="AN30" s="1000"/>
      <c r="AO30" s="1000"/>
      <c r="AP30" s="1000">
        <v>0</v>
      </c>
      <c r="AQ30" s="1000"/>
      <c r="AR30" s="1000"/>
      <c r="AS30" s="1000"/>
      <c r="AT30" s="1000"/>
      <c r="AU30" s="1000">
        <v>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172</v>
      </c>
      <c r="R31" s="1073"/>
      <c r="S31" s="1073"/>
      <c r="T31" s="1073"/>
      <c r="U31" s="1073"/>
      <c r="V31" s="1073">
        <v>172</v>
      </c>
      <c r="W31" s="1073"/>
      <c r="X31" s="1073"/>
      <c r="Y31" s="1073"/>
      <c r="Z31" s="1073"/>
      <c r="AA31" s="1073">
        <v>0</v>
      </c>
      <c r="AB31" s="1073"/>
      <c r="AC31" s="1073"/>
      <c r="AD31" s="1073"/>
      <c r="AE31" s="1074"/>
      <c r="AF31" s="1048" t="s">
        <v>112</v>
      </c>
      <c r="AG31" s="1049"/>
      <c r="AH31" s="1049"/>
      <c r="AI31" s="1049"/>
      <c r="AJ31" s="1050"/>
      <c r="AK31" s="1009">
        <v>91</v>
      </c>
      <c r="AL31" s="1000"/>
      <c r="AM31" s="1000"/>
      <c r="AN31" s="1000"/>
      <c r="AO31" s="1000"/>
      <c r="AP31" s="1000">
        <v>885</v>
      </c>
      <c r="AQ31" s="1000"/>
      <c r="AR31" s="1000"/>
      <c r="AS31" s="1000"/>
      <c r="AT31" s="1000"/>
      <c r="AU31" s="1000">
        <v>885</v>
      </c>
      <c r="AV31" s="1000"/>
      <c r="AW31" s="1000"/>
      <c r="AX31" s="1000"/>
      <c r="AY31" s="1000"/>
      <c r="AZ31" s="1071" t="s">
        <v>538</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63</v>
      </c>
      <c r="AG63" s="988"/>
      <c r="AH63" s="988"/>
      <c r="AI63" s="988"/>
      <c r="AJ63" s="1059"/>
      <c r="AK63" s="1060"/>
      <c r="AL63" s="992"/>
      <c r="AM63" s="992"/>
      <c r="AN63" s="992"/>
      <c r="AO63" s="992"/>
      <c r="AP63" s="988">
        <v>885</v>
      </c>
      <c r="AQ63" s="988"/>
      <c r="AR63" s="988"/>
      <c r="AS63" s="988"/>
      <c r="AT63" s="988"/>
      <c r="AU63" s="988">
        <v>885</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390</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530</v>
      </c>
      <c r="C68" s="1015"/>
      <c r="D68" s="1015"/>
      <c r="E68" s="1015"/>
      <c r="F68" s="1015"/>
      <c r="G68" s="1015"/>
      <c r="H68" s="1015"/>
      <c r="I68" s="1015"/>
      <c r="J68" s="1015"/>
      <c r="K68" s="1015"/>
      <c r="L68" s="1015"/>
      <c r="M68" s="1015"/>
      <c r="N68" s="1015"/>
      <c r="O68" s="1015"/>
      <c r="P68" s="1016"/>
      <c r="Q68" s="1017">
        <v>184</v>
      </c>
      <c r="R68" s="1011"/>
      <c r="S68" s="1011"/>
      <c r="T68" s="1011"/>
      <c r="U68" s="1011"/>
      <c r="V68" s="1011">
        <v>175</v>
      </c>
      <c r="W68" s="1011"/>
      <c r="X68" s="1011"/>
      <c r="Y68" s="1011"/>
      <c r="Z68" s="1011"/>
      <c r="AA68" s="1011">
        <v>9</v>
      </c>
      <c r="AB68" s="1011"/>
      <c r="AC68" s="1011"/>
      <c r="AD68" s="1011"/>
      <c r="AE68" s="1011"/>
      <c r="AF68" s="1011">
        <v>9</v>
      </c>
      <c r="AG68" s="1011"/>
      <c r="AH68" s="1011"/>
      <c r="AI68" s="1011"/>
      <c r="AJ68" s="1011"/>
      <c r="AK68" s="1011">
        <v>0</v>
      </c>
      <c r="AL68" s="1011"/>
      <c r="AM68" s="1011"/>
      <c r="AN68" s="1011"/>
      <c r="AO68" s="1011"/>
      <c r="AP68" s="1011">
        <v>3</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531</v>
      </c>
      <c r="C69" s="1004"/>
      <c r="D69" s="1004"/>
      <c r="E69" s="1004"/>
      <c r="F69" s="1004"/>
      <c r="G69" s="1004"/>
      <c r="H69" s="1004"/>
      <c r="I69" s="1004"/>
      <c r="J69" s="1004"/>
      <c r="K69" s="1004"/>
      <c r="L69" s="1004"/>
      <c r="M69" s="1004"/>
      <c r="N69" s="1004"/>
      <c r="O69" s="1004"/>
      <c r="P69" s="1005"/>
      <c r="Q69" s="1006">
        <v>5242</v>
      </c>
      <c r="R69" s="1000"/>
      <c r="S69" s="1000"/>
      <c r="T69" s="1000"/>
      <c r="U69" s="1000"/>
      <c r="V69" s="1000">
        <v>5217</v>
      </c>
      <c r="W69" s="1000"/>
      <c r="X69" s="1000"/>
      <c r="Y69" s="1000"/>
      <c r="Z69" s="1000"/>
      <c r="AA69" s="1000">
        <v>26</v>
      </c>
      <c r="AB69" s="1000"/>
      <c r="AC69" s="1000"/>
      <c r="AD69" s="1000"/>
      <c r="AE69" s="1000"/>
      <c r="AF69" s="1000">
        <v>26</v>
      </c>
      <c r="AG69" s="1000"/>
      <c r="AH69" s="1000"/>
      <c r="AI69" s="1000"/>
      <c r="AJ69" s="1000"/>
      <c r="AK69" s="1000">
        <v>12</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532</v>
      </c>
      <c r="C70" s="1004"/>
      <c r="D70" s="1004"/>
      <c r="E70" s="1004"/>
      <c r="F70" s="1004"/>
      <c r="G70" s="1004"/>
      <c r="H70" s="1004"/>
      <c r="I70" s="1004"/>
      <c r="J70" s="1004"/>
      <c r="K70" s="1004"/>
      <c r="L70" s="1004"/>
      <c r="M70" s="1004"/>
      <c r="N70" s="1004"/>
      <c r="O70" s="1004"/>
      <c r="P70" s="1005"/>
      <c r="Q70" s="1006">
        <v>482</v>
      </c>
      <c r="R70" s="1000"/>
      <c r="S70" s="1000"/>
      <c r="T70" s="1000"/>
      <c r="U70" s="1000"/>
      <c r="V70" s="1000">
        <v>425</v>
      </c>
      <c r="W70" s="1000"/>
      <c r="X70" s="1000"/>
      <c r="Y70" s="1000"/>
      <c r="Z70" s="1000"/>
      <c r="AA70" s="1000">
        <v>57</v>
      </c>
      <c r="AB70" s="1000"/>
      <c r="AC70" s="1000"/>
      <c r="AD70" s="1000"/>
      <c r="AE70" s="1000"/>
      <c r="AF70" s="1000">
        <v>57</v>
      </c>
      <c r="AG70" s="1000"/>
      <c r="AH70" s="1000"/>
      <c r="AI70" s="1000"/>
      <c r="AJ70" s="1000"/>
      <c r="AK70" s="1000">
        <v>30</v>
      </c>
      <c r="AL70" s="1000"/>
      <c r="AM70" s="1000"/>
      <c r="AN70" s="1000"/>
      <c r="AO70" s="1000"/>
      <c r="AP70" s="1000">
        <v>114</v>
      </c>
      <c r="AQ70" s="1000"/>
      <c r="AR70" s="1000"/>
      <c r="AS70" s="1000"/>
      <c r="AT70" s="1000"/>
      <c r="AU70" s="1000">
        <v>18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533</v>
      </c>
      <c r="C71" s="1004"/>
      <c r="D71" s="1004"/>
      <c r="E71" s="1004"/>
      <c r="F71" s="1004"/>
      <c r="G71" s="1004"/>
      <c r="H71" s="1004"/>
      <c r="I71" s="1004"/>
      <c r="J71" s="1004"/>
      <c r="K71" s="1004"/>
      <c r="L71" s="1004"/>
      <c r="M71" s="1004"/>
      <c r="N71" s="1004"/>
      <c r="O71" s="1004"/>
      <c r="P71" s="1005"/>
      <c r="Q71" s="1006">
        <v>126</v>
      </c>
      <c r="R71" s="1000"/>
      <c r="S71" s="1000"/>
      <c r="T71" s="1000"/>
      <c r="U71" s="1000"/>
      <c r="V71" s="1000">
        <v>121</v>
      </c>
      <c r="W71" s="1000"/>
      <c r="X71" s="1000"/>
      <c r="Y71" s="1000"/>
      <c r="Z71" s="1000"/>
      <c r="AA71" s="1000">
        <v>4</v>
      </c>
      <c r="AB71" s="1000"/>
      <c r="AC71" s="1000"/>
      <c r="AD71" s="1000"/>
      <c r="AE71" s="1000"/>
      <c r="AF71" s="1000">
        <v>4</v>
      </c>
      <c r="AG71" s="1000"/>
      <c r="AH71" s="1000"/>
      <c r="AI71" s="1000"/>
      <c r="AJ71" s="1000"/>
      <c r="AK71" s="1000">
        <v>19</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534</v>
      </c>
      <c r="C72" s="1004"/>
      <c r="D72" s="1004"/>
      <c r="E72" s="1004"/>
      <c r="F72" s="1004"/>
      <c r="G72" s="1004"/>
      <c r="H72" s="1004"/>
      <c r="I72" s="1004"/>
      <c r="J72" s="1004"/>
      <c r="K72" s="1004"/>
      <c r="L72" s="1004"/>
      <c r="M72" s="1004"/>
      <c r="N72" s="1004"/>
      <c r="O72" s="1004"/>
      <c r="P72" s="1005"/>
      <c r="Q72" s="1006">
        <v>203</v>
      </c>
      <c r="R72" s="1000"/>
      <c r="S72" s="1000"/>
      <c r="T72" s="1000"/>
      <c r="U72" s="1000"/>
      <c r="V72" s="1000">
        <v>125</v>
      </c>
      <c r="W72" s="1000"/>
      <c r="X72" s="1000"/>
      <c r="Y72" s="1000"/>
      <c r="Z72" s="1000"/>
      <c r="AA72" s="1000">
        <v>78</v>
      </c>
      <c r="AB72" s="1000"/>
      <c r="AC72" s="1000"/>
      <c r="AD72" s="1000"/>
      <c r="AE72" s="1000"/>
      <c r="AF72" s="1000">
        <v>78</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535</v>
      </c>
      <c r="C73" s="1004"/>
      <c r="D73" s="1004"/>
      <c r="E73" s="1004"/>
      <c r="F73" s="1004"/>
      <c r="G73" s="1004"/>
      <c r="H73" s="1004"/>
      <c r="I73" s="1004"/>
      <c r="J73" s="1004"/>
      <c r="K73" s="1004"/>
      <c r="L73" s="1004"/>
      <c r="M73" s="1004"/>
      <c r="N73" s="1004"/>
      <c r="O73" s="1004"/>
      <c r="P73" s="1005"/>
      <c r="Q73" s="1006">
        <v>7435</v>
      </c>
      <c r="R73" s="1000"/>
      <c r="S73" s="1000"/>
      <c r="T73" s="1000"/>
      <c r="U73" s="1000"/>
      <c r="V73" s="1000">
        <v>8203</v>
      </c>
      <c r="W73" s="1000"/>
      <c r="X73" s="1000"/>
      <c r="Y73" s="1000"/>
      <c r="Z73" s="1000"/>
      <c r="AA73" s="1000">
        <v>-768</v>
      </c>
      <c r="AB73" s="1000"/>
      <c r="AC73" s="1000"/>
      <c r="AD73" s="1000"/>
      <c r="AE73" s="1000"/>
      <c r="AF73" s="1000">
        <v>-768</v>
      </c>
      <c r="AG73" s="1000"/>
      <c r="AH73" s="1000"/>
      <c r="AI73" s="1000"/>
      <c r="AJ73" s="1000"/>
      <c r="AK73" s="1000">
        <v>249</v>
      </c>
      <c r="AL73" s="1000"/>
      <c r="AM73" s="1000"/>
      <c r="AN73" s="1000"/>
      <c r="AO73" s="1000"/>
      <c r="AP73" s="1000">
        <v>6761</v>
      </c>
      <c r="AQ73" s="1000"/>
      <c r="AR73" s="1000"/>
      <c r="AS73" s="1000"/>
      <c r="AT73" s="1000"/>
      <c r="AU73" s="1000">
        <v>236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536</v>
      </c>
      <c r="C74" s="1004"/>
      <c r="D74" s="1004"/>
      <c r="E74" s="1004"/>
      <c r="F74" s="1004"/>
      <c r="G74" s="1004"/>
      <c r="H74" s="1004"/>
      <c r="I74" s="1004"/>
      <c r="J74" s="1004"/>
      <c r="K74" s="1004"/>
      <c r="L74" s="1004"/>
      <c r="M74" s="1004"/>
      <c r="N74" s="1004"/>
      <c r="O74" s="1004"/>
      <c r="P74" s="1005"/>
      <c r="Q74" s="1006">
        <v>14094</v>
      </c>
      <c r="R74" s="1000"/>
      <c r="S74" s="1000"/>
      <c r="T74" s="1000"/>
      <c r="U74" s="1000"/>
      <c r="V74" s="1000">
        <v>13724</v>
      </c>
      <c r="W74" s="1000"/>
      <c r="X74" s="1000"/>
      <c r="Y74" s="1000"/>
      <c r="Z74" s="1000"/>
      <c r="AA74" s="1000">
        <v>370</v>
      </c>
      <c r="AB74" s="1000"/>
      <c r="AC74" s="1000"/>
      <c r="AD74" s="1000"/>
      <c r="AE74" s="1000"/>
      <c r="AF74" s="1000">
        <v>370</v>
      </c>
      <c r="AG74" s="1000"/>
      <c r="AH74" s="1000"/>
      <c r="AI74" s="1000"/>
      <c r="AJ74" s="1000"/>
      <c r="AK74" s="1000">
        <v>40</v>
      </c>
      <c r="AL74" s="1000"/>
      <c r="AM74" s="1000"/>
      <c r="AN74" s="1000"/>
      <c r="AO74" s="1000"/>
      <c r="AP74" s="1000">
        <v>3955</v>
      </c>
      <c r="AQ74" s="1000"/>
      <c r="AR74" s="1000"/>
      <c r="AS74" s="1000"/>
      <c r="AT74" s="1000"/>
      <c r="AU74" s="1000">
        <v>46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537</v>
      </c>
      <c r="C75" s="1004"/>
      <c r="D75" s="1004"/>
      <c r="E75" s="1004"/>
      <c r="F75" s="1004"/>
      <c r="G75" s="1004"/>
      <c r="H75" s="1004"/>
      <c r="I75" s="1004"/>
      <c r="J75" s="1004"/>
      <c r="K75" s="1004"/>
      <c r="L75" s="1004"/>
      <c r="M75" s="1004"/>
      <c r="N75" s="1004"/>
      <c r="O75" s="1004"/>
      <c r="P75" s="1005"/>
      <c r="Q75" s="1007">
        <v>51</v>
      </c>
      <c r="R75" s="1008"/>
      <c r="S75" s="1008"/>
      <c r="T75" s="1008"/>
      <c r="U75" s="1009"/>
      <c r="V75" s="1010">
        <v>45</v>
      </c>
      <c r="W75" s="1008"/>
      <c r="X75" s="1008"/>
      <c r="Y75" s="1008"/>
      <c r="Z75" s="1009"/>
      <c r="AA75" s="1010">
        <v>5</v>
      </c>
      <c r="AB75" s="1008"/>
      <c r="AC75" s="1008"/>
      <c r="AD75" s="1008"/>
      <c r="AE75" s="1009"/>
      <c r="AF75" s="1010">
        <v>5</v>
      </c>
      <c r="AG75" s="1008"/>
      <c r="AH75" s="1008"/>
      <c r="AI75" s="1008"/>
      <c r="AJ75" s="1009"/>
      <c r="AK75" s="1010">
        <v>0</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-219</v>
      </c>
      <c r="AG88" s="988"/>
      <c r="AH88" s="988"/>
      <c r="AI88" s="988"/>
      <c r="AJ88" s="988"/>
      <c r="AK88" s="992"/>
      <c r="AL88" s="992"/>
      <c r="AM88" s="992"/>
      <c r="AN88" s="992"/>
      <c r="AO88" s="992"/>
      <c r="AP88" s="988">
        <v>10833</v>
      </c>
      <c r="AQ88" s="988"/>
      <c r="AR88" s="988"/>
      <c r="AS88" s="988"/>
      <c r="AT88" s="988"/>
      <c r="AU88" s="988">
        <v>300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205943</v>
      </c>
      <c r="AB110" s="916"/>
      <c r="AC110" s="916"/>
      <c r="AD110" s="916"/>
      <c r="AE110" s="917"/>
      <c r="AF110" s="918">
        <v>183927</v>
      </c>
      <c r="AG110" s="916"/>
      <c r="AH110" s="916"/>
      <c r="AI110" s="916"/>
      <c r="AJ110" s="917"/>
      <c r="AK110" s="918">
        <v>176812</v>
      </c>
      <c r="AL110" s="916"/>
      <c r="AM110" s="916"/>
      <c r="AN110" s="916"/>
      <c r="AO110" s="917"/>
      <c r="AP110" s="919">
        <v>13.6</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1815171</v>
      </c>
      <c r="BR110" s="863"/>
      <c r="BS110" s="863"/>
      <c r="BT110" s="863"/>
      <c r="BU110" s="863"/>
      <c r="BV110" s="863">
        <v>2059262</v>
      </c>
      <c r="BW110" s="863"/>
      <c r="BX110" s="863"/>
      <c r="BY110" s="863"/>
      <c r="BZ110" s="863"/>
      <c r="CA110" s="863">
        <v>2284556</v>
      </c>
      <c r="CB110" s="863"/>
      <c r="CC110" s="863"/>
      <c r="CD110" s="863"/>
      <c r="CE110" s="863"/>
      <c r="CF110" s="887">
        <v>175.9</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791</v>
      </c>
      <c r="BR111" s="835"/>
      <c r="BS111" s="835"/>
      <c r="BT111" s="835"/>
      <c r="BU111" s="835"/>
      <c r="BV111" s="835">
        <v>593</v>
      </c>
      <c r="BW111" s="835"/>
      <c r="BX111" s="835"/>
      <c r="BY111" s="835"/>
      <c r="BZ111" s="835"/>
      <c r="CA111" s="835">
        <v>395</v>
      </c>
      <c r="CB111" s="835"/>
      <c r="CC111" s="835"/>
      <c r="CD111" s="835"/>
      <c r="CE111" s="835"/>
      <c r="CF111" s="896">
        <v>0</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899426</v>
      </c>
      <c r="BR112" s="835"/>
      <c r="BS112" s="835"/>
      <c r="BT112" s="835"/>
      <c r="BU112" s="835"/>
      <c r="BV112" s="835">
        <v>800845</v>
      </c>
      <c r="BW112" s="835"/>
      <c r="BX112" s="835"/>
      <c r="BY112" s="835"/>
      <c r="BZ112" s="835"/>
      <c r="CA112" s="835">
        <v>704261</v>
      </c>
      <c r="CB112" s="835"/>
      <c r="CC112" s="835"/>
      <c r="CD112" s="835"/>
      <c r="CE112" s="835"/>
      <c r="CF112" s="896">
        <v>54.2</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119270</v>
      </c>
      <c r="AB113" s="944"/>
      <c r="AC113" s="944"/>
      <c r="AD113" s="944"/>
      <c r="AE113" s="945"/>
      <c r="AF113" s="946">
        <v>86153</v>
      </c>
      <c r="AG113" s="944"/>
      <c r="AH113" s="944"/>
      <c r="AI113" s="944"/>
      <c r="AJ113" s="945"/>
      <c r="AK113" s="946">
        <v>71902</v>
      </c>
      <c r="AL113" s="944"/>
      <c r="AM113" s="944"/>
      <c r="AN113" s="944"/>
      <c r="AO113" s="945"/>
      <c r="AP113" s="947">
        <v>5.5</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92405</v>
      </c>
      <c r="BR113" s="835"/>
      <c r="BS113" s="835"/>
      <c r="BT113" s="835"/>
      <c r="BU113" s="835"/>
      <c r="BV113" s="835">
        <v>191530</v>
      </c>
      <c r="BW113" s="835"/>
      <c r="BX113" s="835"/>
      <c r="BY113" s="835"/>
      <c r="BZ113" s="835"/>
      <c r="CA113" s="835">
        <v>300678</v>
      </c>
      <c r="CB113" s="835"/>
      <c r="CC113" s="835"/>
      <c r="CD113" s="835"/>
      <c r="CE113" s="835"/>
      <c r="CF113" s="896">
        <v>23.1</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19138</v>
      </c>
      <c r="AB114" s="798"/>
      <c r="AC114" s="798"/>
      <c r="AD114" s="798"/>
      <c r="AE114" s="799"/>
      <c r="AF114" s="800">
        <v>16287</v>
      </c>
      <c r="AG114" s="798"/>
      <c r="AH114" s="798"/>
      <c r="AI114" s="798"/>
      <c r="AJ114" s="799"/>
      <c r="AK114" s="800">
        <v>13206</v>
      </c>
      <c r="AL114" s="798"/>
      <c r="AM114" s="798"/>
      <c r="AN114" s="798"/>
      <c r="AO114" s="799"/>
      <c r="AP114" s="845">
        <v>1</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623557</v>
      </c>
      <c r="BR114" s="835"/>
      <c r="BS114" s="835"/>
      <c r="BT114" s="835"/>
      <c r="BU114" s="835"/>
      <c r="BV114" s="835">
        <v>569664</v>
      </c>
      <c r="BW114" s="835"/>
      <c r="BX114" s="835"/>
      <c r="BY114" s="835"/>
      <c r="BZ114" s="835"/>
      <c r="CA114" s="835">
        <v>548235</v>
      </c>
      <c r="CB114" s="835"/>
      <c r="CC114" s="835"/>
      <c r="CD114" s="835"/>
      <c r="CE114" s="835"/>
      <c r="CF114" s="896">
        <v>42.2</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344351</v>
      </c>
      <c r="AB117" s="930"/>
      <c r="AC117" s="930"/>
      <c r="AD117" s="930"/>
      <c r="AE117" s="931"/>
      <c r="AF117" s="932">
        <v>286367</v>
      </c>
      <c r="AG117" s="930"/>
      <c r="AH117" s="930"/>
      <c r="AI117" s="930"/>
      <c r="AJ117" s="931"/>
      <c r="AK117" s="932">
        <v>261920</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431</v>
      </c>
      <c r="BP119" s="899"/>
      <c r="BQ119" s="903">
        <v>3431350</v>
      </c>
      <c r="BR119" s="866"/>
      <c r="BS119" s="866"/>
      <c r="BT119" s="866"/>
      <c r="BU119" s="866"/>
      <c r="BV119" s="866">
        <v>3621894</v>
      </c>
      <c r="BW119" s="866"/>
      <c r="BX119" s="866"/>
      <c r="BY119" s="866"/>
      <c r="BZ119" s="866"/>
      <c r="CA119" s="866">
        <v>3838125</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791</v>
      </c>
      <c r="DH119" s="781"/>
      <c r="DI119" s="781"/>
      <c r="DJ119" s="781"/>
      <c r="DK119" s="782"/>
      <c r="DL119" s="783">
        <v>593</v>
      </c>
      <c r="DM119" s="781"/>
      <c r="DN119" s="781"/>
      <c r="DO119" s="781"/>
      <c r="DP119" s="782"/>
      <c r="DQ119" s="783">
        <v>395</v>
      </c>
      <c r="DR119" s="781"/>
      <c r="DS119" s="781"/>
      <c r="DT119" s="781"/>
      <c r="DU119" s="782"/>
      <c r="DV119" s="869">
        <v>0</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1168526</v>
      </c>
      <c r="BR120" s="863"/>
      <c r="BS120" s="863"/>
      <c r="BT120" s="863"/>
      <c r="BU120" s="863"/>
      <c r="BV120" s="863">
        <v>1154465</v>
      </c>
      <c r="BW120" s="863"/>
      <c r="BX120" s="863"/>
      <c r="BY120" s="863"/>
      <c r="BZ120" s="863"/>
      <c r="CA120" s="863">
        <v>1182163</v>
      </c>
      <c r="CB120" s="863"/>
      <c r="CC120" s="863"/>
      <c r="CD120" s="863"/>
      <c r="CE120" s="863"/>
      <c r="CF120" s="887">
        <v>91</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899426</v>
      </c>
      <c r="DH120" s="863"/>
      <c r="DI120" s="863"/>
      <c r="DJ120" s="863"/>
      <c r="DK120" s="863"/>
      <c r="DL120" s="863">
        <v>800845</v>
      </c>
      <c r="DM120" s="863"/>
      <c r="DN120" s="863"/>
      <c r="DO120" s="863"/>
      <c r="DP120" s="863"/>
      <c r="DQ120" s="863">
        <v>704261</v>
      </c>
      <c r="DR120" s="863"/>
      <c r="DS120" s="863"/>
      <c r="DT120" s="863"/>
      <c r="DU120" s="863"/>
      <c r="DV120" s="864">
        <v>54.2</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c r="CQ121" s="857"/>
      <c r="CR121" s="857"/>
      <c r="CS121" s="857"/>
      <c r="CT121" s="857"/>
      <c r="CU121" s="857"/>
      <c r="CV121" s="857"/>
      <c r="CW121" s="857"/>
      <c r="CX121" s="857"/>
      <c r="CY121" s="857"/>
      <c r="CZ121" s="857"/>
      <c r="DA121" s="857"/>
      <c r="DB121" s="857"/>
      <c r="DC121" s="857"/>
      <c r="DD121" s="857"/>
      <c r="DE121" s="857"/>
      <c r="DF121" s="858"/>
      <c r="DG121" s="834"/>
      <c r="DH121" s="835"/>
      <c r="DI121" s="835"/>
      <c r="DJ121" s="835"/>
      <c r="DK121" s="835"/>
      <c r="DL121" s="835"/>
      <c r="DM121" s="835"/>
      <c r="DN121" s="835"/>
      <c r="DO121" s="835"/>
      <c r="DP121" s="835"/>
      <c r="DQ121" s="835"/>
      <c r="DR121" s="835"/>
      <c r="DS121" s="835"/>
      <c r="DT121" s="835"/>
      <c r="DU121" s="835"/>
      <c r="DV121" s="812"/>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1720368</v>
      </c>
      <c r="BR122" s="866"/>
      <c r="BS122" s="866"/>
      <c r="BT122" s="866"/>
      <c r="BU122" s="866"/>
      <c r="BV122" s="866">
        <v>1916863</v>
      </c>
      <c r="BW122" s="866"/>
      <c r="BX122" s="866"/>
      <c r="BY122" s="866"/>
      <c r="BZ122" s="866"/>
      <c r="CA122" s="866">
        <v>2201880</v>
      </c>
      <c r="CB122" s="866"/>
      <c r="CC122" s="866"/>
      <c r="CD122" s="866"/>
      <c r="CE122" s="866"/>
      <c r="CF122" s="867">
        <v>169.5</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439</v>
      </c>
      <c r="BP123" s="899"/>
      <c r="BQ123" s="853">
        <v>2888894</v>
      </c>
      <c r="BR123" s="854"/>
      <c r="BS123" s="854"/>
      <c r="BT123" s="854"/>
      <c r="BU123" s="854"/>
      <c r="BV123" s="854">
        <v>3071328</v>
      </c>
      <c r="BW123" s="854"/>
      <c r="BX123" s="854"/>
      <c r="BY123" s="854"/>
      <c r="BZ123" s="854"/>
      <c r="CA123" s="854">
        <v>3384043</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43.8</v>
      </c>
      <c r="BR124" s="852"/>
      <c r="BS124" s="852"/>
      <c r="BT124" s="852"/>
      <c r="BU124" s="852"/>
      <c r="BV124" s="852">
        <v>41.5</v>
      </c>
      <c r="BW124" s="852"/>
      <c r="BX124" s="852"/>
      <c r="BY124" s="852"/>
      <c r="BZ124" s="852"/>
      <c r="CA124" s="852">
        <v>34.9</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442</v>
      </c>
      <c r="DH124" s="781"/>
      <c r="DI124" s="781"/>
      <c r="DJ124" s="781"/>
      <c r="DK124" s="782"/>
      <c r="DL124" s="783" t="s">
        <v>442</v>
      </c>
      <c r="DM124" s="781"/>
      <c r="DN124" s="781"/>
      <c r="DO124" s="781"/>
      <c r="DP124" s="782"/>
      <c r="DQ124" s="783" t="s">
        <v>442</v>
      </c>
      <c r="DR124" s="781"/>
      <c r="DS124" s="781"/>
      <c r="DT124" s="781"/>
      <c r="DU124" s="782"/>
      <c r="DV124" s="869" t="s">
        <v>442</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442</v>
      </c>
      <c r="AB125" s="798"/>
      <c r="AC125" s="798"/>
      <c r="AD125" s="798"/>
      <c r="AE125" s="799"/>
      <c r="AF125" s="800" t="s">
        <v>442</v>
      </c>
      <c r="AG125" s="798"/>
      <c r="AH125" s="798"/>
      <c r="AI125" s="798"/>
      <c r="AJ125" s="799"/>
      <c r="AK125" s="800" t="s">
        <v>442</v>
      </c>
      <c r="AL125" s="798"/>
      <c r="AM125" s="798"/>
      <c r="AN125" s="798"/>
      <c r="AO125" s="799"/>
      <c r="AP125" s="845" t="s">
        <v>442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442</v>
      </c>
      <c r="DH125" s="863"/>
      <c r="DI125" s="863"/>
      <c r="DJ125" s="863"/>
      <c r="DK125" s="863"/>
      <c r="DL125" s="863" t="s">
        <v>442</v>
      </c>
      <c r="DM125" s="863"/>
      <c r="DN125" s="863"/>
      <c r="DO125" s="863"/>
      <c r="DP125" s="863"/>
      <c r="DQ125" s="863" t="s">
        <v>442</v>
      </c>
      <c r="DR125" s="863"/>
      <c r="DS125" s="863"/>
      <c r="DT125" s="863"/>
      <c r="DU125" s="863"/>
      <c r="DV125" s="864" t="s">
        <v>442</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442</v>
      </c>
      <c r="AB126" s="798"/>
      <c r="AC126" s="798"/>
      <c r="AD126" s="798"/>
      <c r="AE126" s="799"/>
      <c r="AF126" s="800" t="s">
        <v>442</v>
      </c>
      <c r="AG126" s="798"/>
      <c r="AH126" s="798"/>
      <c r="AI126" s="798"/>
      <c r="AJ126" s="799"/>
      <c r="AK126" s="800" t="s">
        <v>442</v>
      </c>
      <c r="AL126" s="798"/>
      <c r="AM126" s="798"/>
      <c r="AN126" s="798"/>
      <c r="AO126" s="799"/>
      <c r="AP126" s="845" t="s">
        <v>442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442</v>
      </c>
      <c r="DH126" s="835"/>
      <c r="DI126" s="835"/>
      <c r="DJ126" s="835"/>
      <c r="DK126" s="835"/>
      <c r="DL126" s="835" t="s">
        <v>442</v>
      </c>
      <c r="DM126" s="835"/>
      <c r="DN126" s="835"/>
      <c r="DO126" s="835"/>
      <c r="DP126" s="835"/>
      <c r="DQ126" s="835" t="s">
        <v>442</v>
      </c>
      <c r="DR126" s="835"/>
      <c r="DS126" s="835"/>
      <c r="DT126" s="835"/>
      <c r="DU126" s="835"/>
      <c r="DV126" s="812" t="s">
        <v>442</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442</v>
      </c>
      <c r="AB127" s="798"/>
      <c r="AC127" s="798"/>
      <c r="AD127" s="798"/>
      <c r="AE127" s="799"/>
      <c r="AF127" s="800" t="s">
        <v>442</v>
      </c>
      <c r="AG127" s="798"/>
      <c r="AH127" s="798"/>
      <c r="AI127" s="798"/>
      <c r="AJ127" s="799"/>
      <c r="AK127" s="800" t="s">
        <v>442</v>
      </c>
      <c r="AL127" s="798"/>
      <c r="AM127" s="798"/>
      <c r="AN127" s="798"/>
      <c r="AO127" s="799"/>
      <c r="AP127" s="845" t="s">
        <v>442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442</v>
      </c>
      <c r="DH127" s="835"/>
      <c r="DI127" s="835"/>
      <c r="DJ127" s="835"/>
      <c r="DK127" s="835"/>
      <c r="DL127" s="835" t="s">
        <v>442</v>
      </c>
      <c r="DM127" s="835"/>
      <c r="DN127" s="835"/>
      <c r="DO127" s="835"/>
      <c r="DP127" s="835"/>
      <c r="DQ127" s="835" t="s">
        <v>442</v>
      </c>
      <c r="DR127" s="835"/>
      <c r="DS127" s="835"/>
      <c r="DT127" s="835"/>
      <c r="DU127" s="835"/>
      <c r="DV127" s="812" t="s">
        <v>442</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1</v>
      </c>
      <c r="AB128" s="819"/>
      <c r="AC128" s="819"/>
      <c r="AD128" s="819"/>
      <c r="AE128" s="820"/>
      <c r="AF128" s="821">
        <v>1</v>
      </c>
      <c r="AG128" s="819"/>
      <c r="AH128" s="819"/>
      <c r="AI128" s="819"/>
      <c r="AJ128" s="820"/>
      <c r="AK128" s="821">
        <v>1</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1445896</v>
      </c>
      <c r="AB129" s="798"/>
      <c r="AC129" s="798"/>
      <c r="AD129" s="798"/>
      <c r="AE129" s="799"/>
      <c r="AF129" s="800">
        <v>1507834</v>
      </c>
      <c r="AG129" s="798"/>
      <c r="AH129" s="798"/>
      <c r="AI129" s="798"/>
      <c r="AJ129" s="799"/>
      <c r="AK129" s="800">
        <v>1469169</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209959</v>
      </c>
      <c r="AB130" s="798"/>
      <c r="AC130" s="798"/>
      <c r="AD130" s="798"/>
      <c r="AE130" s="799"/>
      <c r="AF130" s="800">
        <v>182038</v>
      </c>
      <c r="AG130" s="798"/>
      <c r="AH130" s="798"/>
      <c r="AI130" s="798"/>
      <c r="AJ130" s="799"/>
      <c r="AK130" s="800">
        <v>170227</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8.6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1235937</v>
      </c>
      <c r="AB131" s="781"/>
      <c r="AC131" s="781"/>
      <c r="AD131" s="781"/>
      <c r="AE131" s="782"/>
      <c r="AF131" s="783">
        <v>1325796</v>
      </c>
      <c r="AG131" s="781"/>
      <c r="AH131" s="781"/>
      <c r="AI131" s="781"/>
      <c r="AJ131" s="782"/>
      <c r="AK131" s="783">
        <v>1298942</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34.9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10.873612489999999</v>
      </c>
      <c r="AB132" s="761"/>
      <c r="AC132" s="761"/>
      <c r="AD132" s="761"/>
      <c r="AE132" s="762"/>
      <c r="AF132" s="763">
        <v>7.8690839309999996</v>
      </c>
      <c r="AG132" s="761"/>
      <c r="AH132" s="761"/>
      <c r="AI132" s="761"/>
      <c r="AJ132" s="762"/>
      <c r="AK132" s="763">
        <v>7.0589756890000004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11.1</v>
      </c>
      <c r="AB133" s="740"/>
      <c r="AC133" s="740"/>
      <c r="AD133" s="740"/>
      <c r="AE133" s="741"/>
      <c r="AF133" s="739">
        <v>9.9</v>
      </c>
      <c r="AG133" s="740"/>
      <c r="AH133" s="740"/>
      <c r="AI133" s="740"/>
      <c r="AJ133" s="741"/>
      <c r="AK133" s="739">
        <v>8.6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446854</v>
      </c>
      <c r="L9" s="266">
        <v>237562</v>
      </c>
      <c r="M9" s="267">
        <v>160295</v>
      </c>
      <c r="N9" s="268">
        <v>48.2</v>
      </c>
    </row>
    <row r="10" spans="1:16" x14ac:dyDescent="0.15">
      <c r="A10" s="250"/>
      <c r="B10" s="246"/>
      <c r="C10" s="246"/>
      <c r="D10" s="246"/>
      <c r="E10" s="246"/>
      <c r="F10" s="246"/>
      <c r="G10" s="1166" t="s">
        <v>474</v>
      </c>
      <c r="H10" s="1167"/>
      <c r="I10" s="1167"/>
      <c r="J10" s="1168"/>
      <c r="K10" s="269">
        <v>39965</v>
      </c>
      <c r="L10" s="270">
        <v>21247</v>
      </c>
      <c r="M10" s="271">
        <v>18795</v>
      </c>
      <c r="N10" s="272">
        <v>13</v>
      </c>
    </row>
    <row r="11" spans="1:16" ht="13.5" customHeight="1" x14ac:dyDescent="0.15">
      <c r="A11" s="250"/>
      <c r="B11" s="246"/>
      <c r="C11" s="246"/>
      <c r="D11" s="246"/>
      <c r="E11" s="246"/>
      <c r="F11" s="246"/>
      <c r="G11" s="1166" t="s">
        <v>475</v>
      </c>
      <c r="H11" s="1167"/>
      <c r="I11" s="1167"/>
      <c r="J11" s="1168"/>
      <c r="K11" s="269">
        <v>138856</v>
      </c>
      <c r="L11" s="270">
        <v>73820</v>
      </c>
      <c r="M11" s="271">
        <v>26340</v>
      </c>
      <c r="N11" s="272">
        <v>180.3</v>
      </c>
    </row>
    <row r="12" spans="1:16" ht="13.5" customHeight="1" x14ac:dyDescent="0.15">
      <c r="A12" s="250"/>
      <c r="B12" s="246"/>
      <c r="C12" s="246"/>
      <c r="D12" s="246"/>
      <c r="E12" s="246"/>
      <c r="F12" s="246"/>
      <c r="G12" s="1166" t="s">
        <v>476</v>
      </c>
      <c r="H12" s="1167"/>
      <c r="I12" s="1167"/>
      <c r="J12" s="1168"/>
      <c r="K12" s="269" t="s">
        <v>477</v>
      </c>
      <c r="L12" s="270" t="s">
        <v>477</v>
      </c>
      <c r="M12" s="271">
        <v>1514</v>
      </c>
      <c r="N12" s="272" t="s">
        <v>477</v>
      </c>
    </row>
    <row r="13" spans="1:16" ht="13.5" customHeight="1" x14ac:dyDescent="0.15">
      <c r="A13" s="250"/>
      <c r="B13" s="246"/>
      <c r="C13" s="246"/>
      <c r="D13" s="246"/>
      <c r="E13" s="246"/>
      <c r="F13" s="246"/>
      <c r="G13" s="1166" t="s">
        <v>478</v>
      </c>
      <c r="H13" s="1167"/>
      <c r="I13" s="1167"/>
      <c r="J13" s="1168"/>
      <c r="K13" s="269" t="s">
        <v>477</v>
      </c>
      <c r="L13" s="270" t="s">
        <v>477</v>
      </c>
      <c r="M13" s="271" t="s">
        <v>477</v>
      </c>
      <c r="N13" s="272" t="s">
        <v>477</v>
      </c>
    </row>
    <row r="14" spans="1:16" ht="13.5" customHeight="1" x14ac:dyDescent="0.15">
      <c r="A14" s="250"/>
      <c r="B14" s="246"/>
      <c r="C14" s="246"/>
      <c r="D14" s="246"/>
      <c r="E14" s="246"/>
      <c r="F14" s="246"/>
      <c r="G14" s="1166" t="s">
        <v>479</v>
      </c>
      <c r="H14" s="1167"/>
      <c r="I14" s="1167"/>
      <c r="J14" s="1168"/>
      <c r="K14" s="269">
        <v>16253</v>
      </c>
      <c r="L14" s="270">
        <v>8641</v>
      </c>
      <c r="M14" s="271">
        <v>7022</v>
      </c>
      <c r="N14" s="272">
        <v>23.1</v>
      </c>
    </row>
    <row r="15" spans="1:16" ht="13.5" customHeight="1" x14ac:dyDescent="0.15">
      <c r="A15" s="250"/>
      <c r="B15" s="246"/>
      <c r="C15" s="246"/>
      <c r="D15" s="246"/>
      <c r="E15" s="246"/>
      <c r="F15" s="246"/>
      <c r="G15" s="1166" t="s">
        <v>480</v>
      </c>
      <c r="H15" s="1167"/>
      <c r="I15" s="1167"/>
      <c r="J15" s="1168"/>
      <c r="K15" s="269">
        <v>34098</v>
      </c>
      <c r="L15" s="270">
        <v>18128</v>
      </c>
      <c r="M15" s="271">
        <v>5072</v>
      </c>
      <c r="N15" s="272">
        <v>257.39999999999998</v>
      </c>
    </row>
    <row r="16" spans="1:16" x14ac:dyDescent="0.15">
      <c r="A16" s="250"/>
      <c r="B16" s="246"/>
      <c r="C16" s="246"/>
      <c r="D16" s="246"/>
      <c r="E16" s="246"/>
      <c r="F16" s="246"/>
      <c r="G16" s="1169" t="s">
        <v>481</v>
      </c>
      <c r="H16" s="1170"/>
      <c r="I16" s="1170"/>
      <c r="J16" s="1171"/>
      <c r="K16" s="270">
        <v>-53097</v>
      </c>
      <c r="L16" s="270">
        <v>-28228</v>
      </c>
      <c r="M16" s="271">
        <v>-16946</v>
      </c>
      <c r="N16" s="272">
        <v>66.599999999999994</v>
      </c>
    </row>
    <row r="17" spans="1:16" x14ac:dyDescent="0.15">
      <c r="A17" s="250"/>
      <c r="B17" s="246"/>
      <c r="C17" s="246"/>
      <c r="D17" s="246"/>
      <c r="E17" s="246"/>
      <c r="F17" s="246"/>
      <c r="G17" s="1169" t="s">
        <v>171</v>
      </c>
      <c r="H17" s="1170"/>
      <c r="I17" s="1170"/>
      <c r="J17" s="1171"/>
      <c r="K17" s="270">
        <v>622929</v>
      </c>
      <c r="L17" s="270">
        <v>331169</v>
      </c>
      <c r="M17" s="271">
        <v>202093</v>
      </c>
      <c r="N17" s="272">
        <v>63.9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29.77</v>
      </c>
      <c r="L21" s="283">
        <v>18.46</v>
      </c>
      <c r="M21" s="284">
        <v>11.31</v>
      </c>
      <c r="N21" s="251"/>
      <c r="O21" s="285"/>
      <c r="P21" s="281"/>
    </row>
    <row r="22" spans="1:16" s="286" customFormat="1" x14ac:dyDescent="0.15">
      <c r="A22" s="281"/>
      <c r="B22" s="251"/>
      <c r="C22" s="251"/>
      <c r="D22" s="251"/>
      <c r="E22" s="251"/>
      <c r="F22" s="251"/>
      <c r="G22" s="1163" t="s">
        <v>487</v>
      </c>
      <c r="H22" s="1164"/>
      <c r="I22" s="1164"/>
      <c r="J22" s="1165"/>
      <c r="K22" s="287">
        <v>94.2</v>
      </c>
      <c r="L22" s="288">
        <v>94.7</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176812</v>
      </c>
      <c r="L32" s="296">
        <v>93999</v>
      </c>
      <c r="M32" s="297">
        <v>103357</v>
      </c>
      <c r="N32" s="298">
        <v>-9.1</v>
      </c>
    </row>
    <row r="33" spans="1:16" ht="13.5" customHeight="1" x14ac:dyDescent="0.15">
      <c r="A33" s="250"/>
      <c r="B33" s="246"/>
      <c r="C33" s="246"/>
      <c r="D33" s="246"/>
      <c r="E33" s="246"/>
      <c r="F33" s="246"/>
      <c r="G33" s="1154" t="s">
        <v>492</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493</v>
      </c>
      <c r="H34" s="1155"/>
      <c r="I34" s="1155"/>
      <c r="J34" s="1156"/>
      <c r="K34" s="296" t="s">
        <v>477</v>
      </c>
      <c r="L34" s="296" t="s">
        <v>477</v>
      </c>
      <c r="M34" s="297" t="s">
        <v>477</v>
      </c>
      <c r="N34" s="298" t="s">
        <v>477</v>
      </c>
    </row>
    <row r="35" spans="1:16" ht="27" customHeight="1" x14ac:dyDescent="0.15">
      <c r="A35" s="250"/>
      <c r="B35" s="246"/>
      <c r="C35" s="246"/>
      <c r="D35" s="246"/>
      <c r="E35" s="246"/>
      <c r="F35" s="246"/>
      <c r="G35" s="1154" t="s">
        <v>494</v>
      </c>
      <c r="H35" s="1155"/>
      <c r="I35" s="1155"/>
      <c r="J35" s="1156"/>
      <c r="K35" s="296">
        <v>71902</v>
      </c>
      <c r="L35" s="296">
        <v>38225</v>
      </c>
      <c r="M35" s="297">
        <v>28799</v>
      </c>
      <c r="N35" s="298">
        <v>32.700000000000003</v>
      </c>
    </row>
    <row r="36" spans="1:16" ht="27" customHeight="1" x14ac:dyDescent="0.15">
      <c r="A36" s="250"/>
      <c r="B36" s="246"/>
      <c r="C36" s="246"/>
      <c r="D36" s="246"/>
      <c r="E36" s="246"/>
      <c r="F36" s="246"/>
      <c r="G36" s="1154" t="s">
        <v>495</v>
      </c>
      <c r="H36" s="1155"/>
      <c r="I36" s="1155"/>
      <c r="J36" s="1156"/>
      <c r="K36" s="296">
        <v>13206</v>
      </c>
      <c r="L36" s="296">
        <v>7021</v>
      </c>
      <c r="M36" s="297">
        <v>4510</v>
      </c>
      <c r="N36" s="298">
        <v>55.7</v>
      </c>
    </row>
    <row r="37" spans="1:16" ht="13.5" customHeight="1" x14ac:dyDescent="0.15">
      <c r="A37" s="250"/>
      <c r="B37" s="246"/>
      <c r="C37" s="246"/>
      <c r="D37" s="246"/>
      <c r="E37" s="246"/>
      <c r="F37" s="246"/>
      <c r="G37" s="1154" t="s">
        <v>496</v>
      </c>
      <c r="H37" s="1155"/>
      <c r="I37" s="1155"/>
      <c r="J37" s="1156"/>
      <c r="K37" s="296" t="s">
        <v>477</v>
      </c>
      <c r="L37" s="296" t="s">
        <v>477</v>
      </c>
      <c r="M37" s="297">
        <v>1276</v>
      </c>
      <c r="N37" s="298" t="s">
        <v>477</v>
      </c>
    </row>
    <row r="38" spans="1:16" ht="27" customHeight="1" x14ac:dyDescent="0.15">
      <c r="A38" s="250"/>
      <c r="B38" s="246"/>
      <c r="C38" s="246"/>
      <c r="D38" s="246"/>
      <c r="E38" s="246"/>
      <c r="F38" s="246"/>
      <c r="G38" s="1157" t="s">
        <v>497</v>
      </c>
      <c r="H38" s="1158"/>
      <c r="I38" s="1158"/>
      <c r="J38" s="1159"/>
      <c r="K38" s="299" t="s">
        <v>477</v>
      </c>
      <c r="L38" s="299" t="s">
        <v>477</v>
      </c>
      <c r="M38" s="300">
        <v>40</v>
      </c>
      <c r="N38" s="301" t="s">
        <v>477</v>
      </c>
      <c r="O38" s="295"/>
    </row>
    <row r="39" spans="1:16" x14ac:dyDescent="0.15">
      <c r="A39" s="250"/>
      <c r="B39" s="246"/>
      <c r="C39" s="246"/>
      <c r="D39" s="246"/>
      <c r="E39" s="246"/>
      <c r="F39" s="246"/>
      <c r="G39" s="1157" t="s">
        <v>498</v>
      </c>
      <c r="H39" s="1158"/>
      <c r="I39" s="1158"/>
      <c r="J39" s="1159"/>
      <c r="K39" s="302">
        <v>-1</v>
      </c>
      <c r="L39" s="302">
        <v>-1</v>
      </c>
      <c r="M39" s="303">
        <v>-3340</v>
      </c>
      <c r="N39" s="304">
        <v>-100</v>
      </c>
      <c r="O39" s="295"/>
    </row>
    <row r="40" spans="1:16" ht="27" customHeight="1" x14ac:dyDescent="0.15">
      <c r="A40" s="250"/>
      <c r="B40" s="246"/>
      <c r="C40" s="246"/>
      <c r="D40" s="246"/>
      <c r="E40" s="246"/>
      <c r="F40" s="246"/>
      <c r="G40" s="1154" t="s">
        <v>499</v>
      </c>
      <c r="H40" s="1155"/>
      <c r="I40" s="1155"/>
      <c r="J40" s="1156"/>
      <c r="K40" s="302">
        <v>-170227</v>
      </c>
      <c r="L40" s="302">
        <v>-90498</v>
      </c>
      <c r="M40" s="303">
        <v>-104131</v>
      </c>
      <c r="N40" s="304">
        <v>-13.1</v>
      </c>
      <c r="O40" s="295"/>
    </row>
    <row r="41" spans="1:16" x14ac:dyDescent="0.15">
      <c r="A41" s="250"/>
      <c r="B41" s="246"/>
      <c r="C41" s="246"/>
      <c r="D41" s="246"/>
      <c r="E41" s="246"/>
      <c r="F41" s="246"/>
      <c r="G41" s="1160" t="s">
        <v>282</v>
      </c>
      <c r="H41" s="1161"/>
      <c r="I41" s="1161"/>
      <c r="J41" s="1162"/>
      <c r="K41" s="296">
        <v>91692</v>
      </c>
      <c r="L41" s="302">
        <v>48746</v>
      </c>
      <c r="M41" s="303">
        <v>30511</v>
      </c>
      <c r="N41" s="304">
        <v>59.8</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217559</v>
      </c>
      <c r="J51" s="322">
        <v>98443</v>
      </c>
      <c r="K51" s="323">
        <v>42.1</v>
      </c>
      <c r="L51" s="324">
        <v>185018</v>
      </c>
      <c r="M51" s="325">
        <v>-9.1</v>
      </c>
      <c r="N51" s="326">
        <v>51.2</v>
      </c>
    </row>
    <row r="52" spans="1:14" x14ac:dyDescent="0.15">
      <c r="A52" s="250"/>
      <c r="B52" s="246"/>
      <c r="C52" s="246"/>
      <c r="D52" s="246"/>
      <c r="E52" s="246"/>
      <c r="F52" s="246"/>
      <c r="G52" s="327"/>
      <c r="H52" s="328" t="s">
        <v>510</v>
      </c>
      <c r="I52" s="329">
        <v>163551</v>
      </c>
      <c r="J52" s="330">
        <v>74005</v>
      </c>
      <c r="K52" s="331">
        <v>44.8</v>
      </c>
      <c r="L52" s="332">
        <v>95064</v>
      </c>
      <c r="M52" s="333">
        <v>-21.5</v>
      </c>
      <c r="N52" s="334">
        <v>66.3</v>
      </c>
    </row>
    <row r="53" spans="1:14" x14ac:dyDescent="0.15">
      <c r="A53" s="250"/>
      <c r="B53" s="246"/>
      <c r="C53" s="246"/>
      <c r="D53" s="246"/>
      <c r="E53" s="246"/>
      <c r="F53" s="246"/>
      <c r="G53" s="312" t="s">
        <v>511</v>
      </c>
      <c r="H53" s="313"/>
      <c r="I53" s="321">
        <v>143837</v>
      </c>
      <c r="J53" s="322">
        <v>66715</v>
      </c>
      <c r="K53" s="323">
        <v>-32.200000000000003</v>
      </c>
      <c r="L53" s="324">
        <v>238802</v>
      </c>
      <c r="M53" s="325">
        <v>29.1</v>
      </c>
      <c r="N53" s="326">
        <v>-61.3</v>
      </c>
    </row>
    <row r="54" spans="1:14" x14ac:dyDescent="0.15">
      <c r="A54" s="250"/>
      <c r="B54" s="246"/>
      <c r="C54" s="246"/>
      <c r="D54" s="246"/>
      <c r="E54" s="246"/>
      <c r="F54" s="246"/>
      <c r="G54" s="327"/>
      <c r="H54" s="328" t="s">
        <v>510</v>
      </c>
      <c r="I54" s="329">
        <v>116754</v>
      </c>
      <c r="J54" s="330">
        <v>54153</v>
      </c>
      <c r="K54" s="331">
        <v>-26.8</v>
      </c>
      <c r="L54" s="332">
        <v>128562</v>
      </c>
      <c r="M54" s="333">
        <v>35.200000000000003</v>
      </c>
      <c r="N54" s="334">
        <v>-62</v>
      </c>
    </row>
    <row r="55" spans="1:14" x14ac:dyDescent="0.15">
      <c r="A55" s="250"/>
      <c r="B55" s="246"/>
      <c r="C55" s="246"/>
      <c r="D55" s="246"/>
      <c r="E55" s="246"/>
      <c r="F55" s="246"/>
      <c r="G55" s="312" t="s">
        <v>512</v>
      </c>
      <c r="H55" s="313"/>
      <c r="I55" s="321">
        <v>144406</v>
      </c>
      <c r="J55" s="322">
        <v>69728</v>
      </c>
      <c r="K55" s="323">
        <v>4.5</v>
      </c>
      <c r="L55" s="324">
        <v>288550</v>
      </c>
      <c r="M55" s="325">
        <v>20.8</v>
      </c>
      <c r="N55" s="326">
        <v>-16.3</v>
      </c>
    </row>
    <row r="56" spans="1:14" x14ac:dyDescent="0.15">
      <c r="A56" s="250"/>
      <c r="B56" s="246"/>
      <c r="C56" s="246"/>
      <c r="D56" s="246"/>
      <c r="E56" s="246"/>
      <c r="F56" s="246"/>
      <c r="G56" s="327"/>
      <c r="H56" s="328" t="s">
        <v>510</v>
      </c>
      <c r="I56" s="329">
        <v>87931</v>
      </c>
      <c r="J56" s="330">
        <v>42458</v>
      </c>
      <c r="K56" s="331">
        <v>-21.6</v>
      </c>
      <c r="L56" s="332">
        <v>141525</v>
      </c>
      <c r="M56" s="333">
        <v>10.1</v>
      </c>
      <c r="N56" s="334">
        <v>-31.7</v>
      </c>
    </row>
    <row r="57" spans="1:14" x14ac:dyDescent="0.15">
      <c r="A57" s="250"/>
      <c r="B57" s="246"/>
      <c r="C57" s="246"/>
      <c r="D57" s="246"/>
      <c r="E57" s="246"/>
      <c r="F57" s="246"/>
      <c r="G57" s="312" t="s">
        <v>513</v>
      </c>
      <c r="H57" s="313"/>
      <c r="I57" s="321">
        <v>425778</v>
      </c>
      <c r="J57" s="322">
        <v>217234</v>
      </c>
      <c r="K57" s="323">
        <v>211.5</v>
      </c>
      <c r="L57" s="324">
        <v>245039</v>
      </c>
      <c r="M57" s="325">
        <v>-15.1</v>
      </c>
      <c r="N57" s="326">
        <v>226.6</v>
      </c>
    </row>
    <row r="58" spans="1:14" x14ac:dyDescent="0.15">
      <c r="A58" s="250"/>
      <c r="B58" s="246"/>
      <c r="C58" s="246"/>
      <c r="D58" s="246"/>
      <c r="E58" s="246"/>
      <c r="F58" s="246"/>
      <c r="G58" s="327"/>
      <c r="H58" s="328" t="s">
        <v>510</v>
      </c>
      <c r="I58" s="329">
        <v>140999</v>
      </c>
      <c r="J58" s="330">
        <v>71938</v>
      </c>
      <c r="K58" s="331">
        <v>69.400000000000006</v>
      </c>
      <c r="L58" s="332">
        <v>108922</v>
      </c>
      <c r="M58" s="333">
        <v>-23</v>
      </c>
      <c r="N58" s="334">
        <v>92.4</v>
      </c>
    </row>
    <row r="59" spans="1:14" x14ac:dyDescent="0.15">
      <c r="A59" s="250"/>
      <c r="B59" s="246"/>
      <c r="C59" s="246"/>
      <c r="D59" s="246"/>
      <c r="E59" s="246"/>
      <c r="F59" s="246"/>
      <c r="G59" s="312" t="s">
        <v>514</v>
      </c>
      <c r="H59" s="313"/>
      <c r="I59" s="321">
        <v>610864</v>
      </c>
      <c r="J59" s="322">
        <v>324755</v>
      </c>
      <c r="K59" s="323">
        <v>49.5</v>
      </c>
      <c r="L59" s="324">
        <v>237994</v>
      </c>
      <c r="M59" s="325">
        <v>-2.9</v>
      </c>
      <c r="N59" s="326">
        <v>52.4</v>
      </c>
    </row>
    <row r="60" spans="1:14" x14ac:dyDescent="0.15">
      <c r="A60" s="250"/>
      <c r="B60" s="246"/>
      <c r="C60" s="246"/>
      <c r="D60" s="246"/>
      <c r="E60" s="246"/>
      <c r="F60" s="246"/>
      <c r="G60" s="327"/>
      <c r="H60" s="328" t="s">
        <v>510</v>
      </c>
      <c r="I60" s="335">
        <v>214443</v>
      </c>
      <c r="J60" s="330">
        <v>114005</v>
      </c>
      <c r="K60" s="331">
        <v>58.5</v>
      </c>
      <c r="L60" s="332">
        <v>110361</v>
      </c>
      <c r="M60" s="333">
        <v>1.3</v>
      </c>
      <c r="N60" s="334">
        <v>57.2</v>
      </c>
    </row>
    <row r="61" spans="1:14" x14ac:dyDescent="0.15">
      <c r="A61" s="250"/>
      <c r="B61" s="246"/>
      <c r="C61" s="246"/>
      <c r="D61" s="246"/>
      <c r="E61" s="246"/>
      <c r="F61" s="246"/>
      <c r="G61" s="312" t="s">
        <v>515</v>
      </c>
      <c r="H61" s="336"/>
      <c r="I61" s="337">
        <v>308489</v>
      </c>
      <c r="J61" s="338">
        <v>155375</v>
      </c>
      <c r="K61" s="339">
        <v>55.1</v>
      </c>
      <c r="L61" s="340">
        <v>239081</v>
      </c>
      <c r="M61" s="341">
        <v>4.5999999999999996</v>
      </c>
      <c r="N61" s="326">
        <v>50.5</v>
      </c>
    </row>
    <row r="62" spans="1:14" x14ac:dyDescent="0.15">
      <c r="A62" s="250"/>
      <c r="B62" s="246"/>
      <c r="C62" s="246"/>
      <c r="D62" s="246"/>
      <c r="E62" s="246"/>
      <c r="F62" s="246"/>
      <c r="G62" s="327"/>
      <c r="H62" s="328" t="s">
        <v>510</v>
      </c>
      <c r="I62" s="329">
        <v>144736</v>
      </c>
      <c r="J62" s="330">
        <v>71312</v>
      </c>
      <c r="K62" s="331">
        <v>24.9</v>
      </c>
      <c r="L62" s="332">
        <v>116887</v>
      </c>
      <c r="M62" s="333">
        <v>0.4</v>
      </c>
      <c r="N62" s="334">
        <v>24.5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41.01</v>
      </c>
      <c r="G47" s="12">
        <v>41.7</v>
      </c>
      <c r="H47" s="12">
        <v>42.67</v>
      </c>
      <c r="I47" s="12">
        <v>40.94</v>
      </c>
      <c r="J47" s="13">
        <v>42.03</v>
      </c>
    </row>
    <row r="48" spans="2:10" ht="57.75" customHeight="1" x14ac:dyDescent="0.15">
      <c r="B48" s="14"/>
      <c r="C48" s="1174" t="s">
        <v>4</v>
      </c>
      <c r="D48" s="1174"/>
      <c r="E48" s="1175"/>
      <c r="F48" s="15">
        <v>42.09</v>
      </c>
      <c r="G48" s="16">
        <v>53.19</v>
      </c>
      <c r="H48" s="16">
        <v>56.92</v>
      </c>
      <c r="I48" s="16">
        <v>63.54</v>
      </c>
      <c r="J48" s="17">
        <v>72.680000000000007</v>
      </c>
    </row>
    <row r="49" spans="2:10" ht="57.75" customHeight="1" thickBot="1" x14ac:dyDescent="0.2">
      <c r="B49" s="18"/>
      <c r="C49" s="1176" t="s">
        <v>5</v>
      </c>
      <c r="D49" s="1176"/>
      <c r="E49" s="1177"/>
      <c r="F49" s="19">
        <v>5.51</v>
      </c>
      <c r="G49" s="20">
        <v>10.44</v>
      </c>
      <c r="H49" s="20">
        <v>3.71</v>
      </c>
      <c r="I49" s="20">
        <v>8.99</v>
      </c>
      <c r="J49" s="21">
        <v>7.47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2018-02-28T15:31:48Z</cp:lastPrinted>
  <dcterms:created xsi:type="dcterms:W3CDTF">2018-01-24T05:44:56Z</dcterms:created>
  <dcterms:modified xsi:type="dcterms:W3CDTF">2018-11-26T07:08:54Z</dcterms:modified>
  <cp:category/>
</cp:coreProperties>
</file>