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6" sheetId="1" r:id="rId1"/>
  </sheets>
  <definedNames>
    <definedName name="_１５２">#REF!</definedName>
    <definedName name="_１５３">#REF!</definedName>
    <definedName name="_６２">#REF!</definedName>
    <definedName name="_xlnm.Print_Area" localSheetId="0">'6'!$A$1:$J$65</definedName>
  </definedNames>
  <calcPr fullCalcOnLoad="1"/>
</workbook>
</file>

<file path=xl/sharedStrings.xml><?xml version="1.0" encoding="utf-8"?>
<sst xmlns="http://schemas.openxmlformats.org/spreadsheetml/2006/main" count="125" uniqueCount="122">
  <si>
    <t>（単位：人）</t>
  </si>
  <si>
    <t>乗　車　人　員</t>
  </si>
  <si>
    <t>駅　　名</t>
  </si>
  <si>
    <t>尺土</t>
  </si>
  <si>
    <t>高田市</t>
  </si>
  <si>
    <t>浮孔</t>
  </si>
  <si>
    <t>坊城</t>
  </si>
  <si>
    <t>大　阪　線</t>
  </si>
  <si>
    <t>橿原神宮西口</t>
  </si>
  <si>
    <t>関屋</t>
  </si>
  <si>
    <t>橿原神宮前</t>
  </si>
  <si>
    <t>二上</t>
  </si>
  <si>
    <t>御　所　線</t>
  </si>
  <si>
    <t>近鉄下田</t>
  </si>
  <si>
    <t>近 鉄 新 庄</t>
  </si>
  <si>
    <t>五位堂</t>
  </si>
  <si>
    <t>忍海</t>
  </si>
  <si>
    <t>築山</t>
  </si>
  <si>
    <t>近鉄御所</t>
  </si>
  <si>
    <t>大和高田</t>
  </si>
  <si>
    <t>吉　野　線</t>
  </si>
  <si>
    <t>松塚</t>
  </si>
  <si>
    <t>岡寺</t>
  </si>
  <si>
    <t>真菅</t>
  </si>
  <si>
    <t>飛鳥</t>
  </si>
  <si>
    <t>大和八木</t>
  </si>
  <si>
    <t>壺阪山</t>
  </si>
  <si>
    <t>耳成</t>
  </si>
  <si>
    <t>市尾</t>
  </si>
  <si>
    <t>大福</t>
  </si>
  <si>
    <t>葛</t>
  </si>
  <si>
    <t>桜井(経由)</t>
  </si>
  <si>
    <t>吉野口(経由)</t>
  </si>
  <si>
    <t>大和朝倉</t>
  </si>
  <si>
    <t>薬水</t>
  </si>
  <si>
    <t>長谷寺</t>
  </si>
  <si>
    <t>福神</t>
  </si>
  <si>
    <t>榛原</t>
  </si>
  <si>
    <t>大阿太</t>
  </si>
  <si>
    <t>室生口大野</t>
  </si>
  <si>
    <t>下市口</t>
  </si>
  <si>
    <t>三本松</t>
  </si>
  <si>
    <t>越部</t>
  </si>
  <si>
    <t>奈　良　線</t>
  </si>
  <si>
    <t>六田</t>
  </si>
  <si>
    <t>大和上市</t>
  </si>
  <si>
    <t>東生駒</t>
  </si>
  <si>
    <t>吉野神宮</t>
  </si>
  <si>
    <t>富雄</t>
  </si>
  <si>
    <t>吉野</t>
  </si>
  <si>
    <t>学園前</t>
  </si>
  <si>
    <t>生駒鋼索線</t>
  </si>
  <si>
    <t>菖蒲池</t>
  </si>
  <si>
    <t>生駒山上</t>
  </si>
  <si>
    <t>大和西大寺</t>
  </si>
  <si>
    <t>宝山寺</t>
  </si>
  <si>
    <t>新大宮</t>
  </si>
  <si>
    <t>近鉄奈良</t>
  </si>
  <si>
    <t>京　都　線</t>
  </si>
  <si>
    <t>橿　原　線</t>
  </si>
  <si>
    <t>平城</t>
  </si>
  <si>
    <t>尼ケ辻</t>
  </si>
  <si>
    <t>高の原</t>
  </si>
  <si>
    <t>西ノ京</t>
  </si>
  <si>
    <t>生　駒　線</t>
  </si>
  <si>
    <t>九条</t>
  </si>
  <si>
    <t>王寺(経由)</t>
  </si>
  <si>
    <t>近鉄郡山</t>
  </si>
  <si>
    <t>信貴山下</t>
  </si>
  <si>
    <t>筒井</t>
  </si>
  <si>
    <t>勢野北口</t>
  </si>
  <si>
    <t>平端</t>
  </si>
  <si>
    <t>竜田川</t>
  </si>
  <si>
    <t>ﾌｧﾐﾘｰ公園前</t>
  </si>
  <si>
    <t>平群</t>
  </si>
  <si>
    <t>結崎</t>
  </si>
  <si>
    <t>元山上口</t>
  </si>
  <si>
    <t>石見</t>
  </si>
  <si>
    <t>東山</t>
  </si>
  <si>
    <t>田原本</t>
  </si>
  <si>
    <t>萩の台</t>
  </si>
  <si>
    <t>笠縫</t>
  </si>
  <si>
    <t>南生駒</t>
  </si>
  <si>
    <t>新ノ口</t>
  </si>
  <si>
    <t>一分</t>
  </si>
  <si>
    <t>畝傍御陵前</t>
  </si>
  <si>
    <t>菜畑</t>
  </si>
  <si>
    <t>天　理　線</t>
  </si>
  <si>
    <t>田 原 本 線</t>
  </si>
  <si>
    <t>二階堂</t>
  </si>
  <si>
    <t>新王寺(経由)</t>
  </si>
  <si>
    <t>前栽</t>
  </si>
  <si>
    <t>大輪田</t>
  </si>
  <si>
    <t>天理</t>
  </si>
  <si>
    <t>佐味田川</t>
  </si>
  <si>
    <t>南 大 阪 線</t>
  </si>
  <si>
    <t>池部</t>
  </si>
  <si>
    <t>二上山</t>
  </si>
  <si>
    <t>箸尾</t>
  </si>
  <si>
    <t>二上神社口</t>
  </si>
  <si>
    <t>但馬</t>
  </si>
  <si>
    <t>当麻寺</t>
  </si>
  <si>
    <t>黒田</t>
  </si>
  <si>
    <t>磐城</t>
  </si>
  <si>
    <t>西田原本</t>
  </si>
  <si>
    <t>資料：近畿日本鉄道株式会社</t>
  </si>
  <si>
    <t>年度及び駅名</t>
  </si>
  <si>
    <t>６.　近　鉄　輸　送　実　績</t>
  </si>
  <si>
    <t>総  　数</t>
  </si>
  <si>
    <t>定　  期</t>
  </si>
  <si>
    <t>定 期 外</t>
  </si>
  <si>
    <t>定  　期</t>
  </si>
  <si>
    <t>けいはんな線</t>
  </si>
  <si>
    <t>白庭台</t>
  </si>
  <si>
    <t>学研北生駒</t>
  </si>
  <si>
    <t>学研奈良登美ヶ丘</t>
  </si>
  <si>
    <t xml:space="preserve">    3.八木西口駅の乗車人員は、大和八木駅の乗車人員に含まれている。</t>
  </si>
  <si>
    <t>生駒</t>
  </si>
  <si>
    <t>鳥居前</t>
  </si>
  <si>
    <t>(注)1.各年度一年間の総乗車人員である。</t>
  </si>
  <si>
    <t>　　2.(経由)とは、ＪＲ線からの乗り継ぎを含めたものである。</t>
  </si>
  <si>
    <t>平成24年度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</si>
</sst>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 ;[Red]\-#,##0\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.5"/>
      <name val="System"/>
      <family val="0"/>
    </font>
    <font>
      <sz val="9.5"/>
      <name val="ＭＳ ゴシック"/>
      <family val="3"/>
    </font>
    <font>
      <sz val="9.5"/>
      <name val="明朝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0" fontId="10" fillId="0" borderId="0" xfId="0" applyNumberFormat="1" applyFont="1" applyFill="1" applyBorder="1" applyAlignment="1" applyProtection="1">
      <alignment vertical="center"/>
      <protection locked="0"/>
    </xf>
    <xf numFmtId="180" fontId="10" fillId="0" borderId="10" xfId="0" applyNumberFormat="1" applyFont="1" applyFill="1" applyBorder="1" applyAlignment="1" applyProtection="1">
      <alignment horizontal="distributed" vertical="center"/>
      <protection locked="0"/>
    </xf>
    <xf numFmtId="180" fontId="10" fillId="0" borderId="10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180" fontId="10" fillId="0" borderId="13" xfId="0" applyNumberFormat="1" applyFont="1" applyFill="1" applyBorder="1" applyAlignment="1" applyProtection="1">
      <alignment vertical="center"/>
      <protection locked="0"/>
    </xf>
    <xf numFmtId="180" fontId="10" fillId="0" borderId="14" xfId="0" applyNumberFormat="1" applyFont="1" applyFill="1" applyBorder="1" applyAlignment="1" applyProtection="1">
      <alignment vertical="center"/>
      <protection locked="0"/>
    </xf>
    <xf numFmtId="180" fontId="12" fillId="0" borderId="14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80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NumberFormat="1" applyFont="1" applyFill="1" applyBorder="1" applyAlignment="1" applyProtection="1">
      <alignment horizontal="distributed" vertical="center"/>
      <protection locked="0"/>
    </xf>
    <xf numFmtId="180" fontId="10" fillId="0" borderId="15" xfId="0" applyNumberFormat="1" applyFont="1" applyFill="1" applyBorder="1" applyAlignment="1" applyProtection="1">
      <alignment vertical="center"/>
      <protection locked="0"/>
    </xf>
    <xf numFmtId="180" fontId="10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10" xfId="0" applyNumberFormat="1" applyFont="1" applyFill="1" applyBorder="1" applyAlignment="1" applyProtection="1">
      <alignment vertical="center"/>
      <protection locked="0"/>
    </xf>
    <xf numFmtId="180" fontId="12" fillId="0" borderId="0" xfId="0" applyNumberFormat="1" applyFont="1" applyFill="1" applyBorder="1" applyAlignment="1" applyProtection="1">
      <alignment vertical="center"/>
      <protection locked="0"/>
    </xf>
    <xf numFmtId="180" fontId="10" fillId="0" borderId="0" xfId="0" applyNumberFormat="1" applyFont="1" applyFill="1" applyBorder="1" applyAlignment="1" applyProtection="1">
      <alignment horizontal="right" vertical="center"/>
      <protection locked="0"/>
    </xf>
    <xf numFmtId="180" fontId="10" fillId="0" borderId="10" xfId="0" applyNumberFormat="1" applyFont="1" applyFill="1" applyBorder="1" applyAlignment="1" applyProtection="1" quotePrefix="1">
      <alignment horizontal="distributed" vertical="center"/>
      <protection locked="0"/>
    </xf>
    <xf numFmtId="180" fontId="12" fillId="0" borderId="10" xfId="0" applyNumberFormat="1" applyFont="1" applyFill="1" applyBorder="1" applyAlignment="1" applyProtection="1">
      <alignment horizontal="distributed" vertical="center"/>
      <protection locked="0"/>
    </xf>
    <xf numFmtId="180" fontId="1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80" fontId="13" fillId="0" borderId="10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NumberFormat="1" applyFont="1" applyFill="1" applyBorder="1" applyAlignment="1" applyProtection="1" quotePrefix="1">
      <alignment horizontal="distributed" vertical="center"/>
      <protection locked="0"/>
    </xf>
    <xf numFmtId="0" fontId="12" fillId="0" borderId="10" xfId="0" applyNumberFormat="1" applyFont="1" applyFill="1" applyBorder="1" applyAlignment="1" applyProtection="1">
      <alignment horizontal="distributed" vertical="center"/>
      <protection locked="0"/>
    </xf>
    <xf numFmtId="180" fontId="10" fillId="0" borderId="16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10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180" fontId="10" fillId="0" borderId="14" xfId="0" applyNumberFormat="1" applyFont="1" applyFill="1" applyBorder="1" applyAlignment="1" applyProtection="1">
      <alignment horizontal="right" vertical="center"/>
      <protection locked="0"/>
    </xf>
    <xf numFmtId="180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180" fontId="12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49">
      <selection activeCell="J2" sqref="J2"/>
    </sheetView>
  </sheetViews>
  <sheetFormatPr defaultColWidth="8.796875" defaultRowHeight="14.25" customHeight="1"/>
  <cols>
    <col min="1" max="1" width="1.1015625" style="12" customWidth="1"/>
    <col min="2" max="2" width="14.09765625" style="12" customWidth="1"/>
    <col min="3" max="3" width="10.19921875" style="12" customWidth="1"/>
    <col min="4" max="5" width="9.3984375" style="12" customWidth="1"/>
    <col min="6" max="6" width="1.1015625" style="12" customWidth="1"/>
    <col min="7" max="7" width="12.09765625" style="12" customWidth="1"/>
    <col min="8" max="9" width="9.3984375" style="12" customWidth="1"/>
    <col min="10" max="10" width="9.5" style="13" bestFit="1" customWidth="1"/>
    <col min="11" max="16384" width="9" style="12" customWidth="1"/>
  </cols>
  <sheetData>
    <row r="1" spans="1:10" s="39" customFormat="1" ht="18" customHeight="1">
      <c r="A1" s="45" t="s">
        <v>107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6.5" thickBot="1">
      <c r="A2" s="4" t="s">
        <v>0</v>
      </c>
      <c r="B2" s="40"/>
      <c r="C2" s="4"/>
      <c r="D2" s="4"/>
      <c r="E2" s="4"/>
      <c r="F2" s="4"/>
      <c r="G2" s="4"/>
      <c r="H2" s="4"/>
      <c r="I2" s="4"/>
      <c r="J2" s="10"/>
    </row>
    <row r="3" spans="1:10" ht="13.5" customHeight="1">
      <c r="A3" s="54" t="s">
        <v>106</v>
      </c>
      <c r="B3" s="55"/>
      <c r="C3" s="5" t="s">
        <v>1</v>
      </c>
      <c r="D3" s="41"/>
      <c r="E3" s="42"/>
      <c r="F3" s="50" t="s">
        <v>2</v>
      </c>
      <c r="G3" s="51"/>
      <c r="H3" s="5" t="s">
        <v>1</v>
      </c>
      <c r="I3" s="41"/>
      <c r="J3" s="41"/>
    </row>
    <row r="4" spans="1:10" ht="13.5" customHeight="1">
      <c r="A4" s="56"/>
      <c r="B4" s="57"/>
      <c r="C4" s="6" t="s">
        <v>108</v>
      </c>
      <c r="D4" s="6" t="s">
        <v>109</v>
      </c>
      <c r="E4" s="43" t="s">
        <v>110</v>
      </c>
      <c r="F4" s="52"/>
      <c r="G4" s="53"/>
      <c r="H4" s="6" t="s">
        <v>108</v>
      </c>
      <c r="I4" s="6" t="s">
        <v>111</v>
      </c>
      <c r="J4" s="6" t="s">
        <v>110</v>
      </c>
    </row>
    <row r="5" spans="1:10" ht="14.25" customHeight="1">
      <c r="A5" s="46" t="s">
        <v>121</v>
      </c>
      <c r="B5" s="47"/>
      <c r="C5" s="8">
        <f>D5+E5</f>
        <v>136953491</v>
      </c>
      <c r="D5" s="1">
        <v>83048910</v>
      </c>
      <c r="E5" s="14">
        <v>53904581</v>
      </c>
      <c r="F5" s="15"/>
      <c r="G5" s="16" t="s">
        <v>99</v>
      </c>
      <c r="H5" s="7">
        <f>I5+J5</f>
        <v>154899</v>
      </c>
      <c r="I5" s="17">
        <v>90000</v>
      </c>
      <c r="J5" s="17">
        <v>64899</v>
      </c>
    </row>
    <row r="6" spans="1:10" ht="14.25" customHeight="1">
      <c r="A6" s="46">
        <v>25</v>
      </c>
      <c r="B6" s="47"/>
      <c r="C6" s="8">
        <f>D6+E6</f>
        <v>139270874</v>
      </c>
      <c r="D6" s="1">
        <v>84243510</v>
      </c>
      <c r="E6" s="14">
        <v>55027364</v>
      </c>
      <c r="F6" s="18"/>
      <c r="G6" s="2" t="s">
        <v>101</v>
      </c>
      <c r="H6" s="8">
        <f aca="true" t="shared" si="0" ref="H6:H13">I6+J6</f>
        <v>280456</v>
      </c>
      <c r="I6" s="1">
        <v>165720</v>
      </c>
      <c r="J6" s="1">
        <v>114736</v>
      </c>
    </row>
    <row r="7" spans="1:10" ht="14.25" customHeight="1">
      <c r="A7" s="46">
        <v>26</v>
      </c>
      <c r="B7" s="47"/>
      <c r="C7" s="8">
        <f>D7+E7</f>
        <v>136250855</v>
      </c>
      <c r="D7" s="1">
        <v>82124130</v>
      </c>
      <c r="E7" s="14">
        <v>54126725</v>
      </c>
      <c r="F7" s="18"/>
      <c r="G7" s="2" t="s">
        <v>103</v>
      </c>
      <c r="H7" s="8">
        <f t="shared" si="0"/>
        <v>225578</v>
      </c>
      <c r="I7" s="1">
        <v>134130</v>
      </c>
      <c r="J7" s="1">
        <v>91448</v>
      </c>
    </row>
    <row r="8" spans="1:10" ht="14.25" customHeight="1">
      <c r="A8" s="46">
        <v>27</v>
      </c>
      <c r="B8" s="47"/>
      <c r="C8" s="37">
        <f>D8+E8</f>
        <v>138473335</v>
      </c>
      <c r="D8" s="1">
        <v>83038020</v>
      </c>
      <c r="E8" s="14">
        <v>55435315</v>
      </c>
      <c r="F8" s="22"/>
      <c r="G8" s="2" t="s">
        <v>3</v>
      </c>
      <c r="H8" s="8">
        <f t="shared" si="0"/>
        <v>865404</v>
      </c>
      <c r="I8" s="1">
        <v>580710</v>
      </c>
      <c r="J8" s="1">
        <v>284694</v>
      </c>
    </row>
    <row r="9" spans="1:10" ht="14.25" customHeight="1">
      <c r="A9" s="48">
        <v>28</v>
      </c>
      <c r="B9" s="49"/>
      <c r="C9" s="9">
        <f>D9+E9</f>
        <v>138275322</v>
      </c>
      <c r="D9" s="21">
        <f>D11+D29+D38+D52+D56+D60+I14+I18+I34+I38+I41+I53</f>
        <v>82738140</v>
      </c>
      <c r="E9" s="44">
        <f>E11+E29+E38+E52+E56+E60+J14+J18+J34+J38+J41+J53</f>
        <v>55537182</v>
      </c>
      <c r="F9" s="18"/>
      <c r="G9" s="2" t="s">
        <v>4</v>
      </c>
      <c r="H9" s="8">
        <f t="shared" si="0"/>
        <v>1467926</v>
      </c>
      <c r="I9" s="1">
        <v>975930</v>
      </c>
      <c r="J9" s="1">
        <v>491996</v>
      </c>
    </row>
    <row r="10" spans="1:10" ht="14.25" customHeight="1">
      <c r="A10" s="19"/>
      <c r="B10" s="20"/>
      <c r="C10" s="9"/>
      <c r="D10" s="21"/>
      <c r="E10" s="44"/>
      <c r="F10" s="22"/>
      <c r="G10" s="2" t="s">
        <v>5</v>
      </c>
      <c r="H10" s="8">
        <f t="shared" si="0"/>
        <v>291271</v>
      </c>
      <c r="I10" s="1">
        <v>190380</v>
      </c>
      <c r="J10" s="1">
        <v>100891</v>
      </c>
    </row>
    <row r="11" spans="1:10" ht="14.25" customHeight="1">
      <c r="A11" s="19" t="s">
        <v>7</v>
      </c>
      <c r="B11" s="20"/>
      <c r="C11" s="9">
        <f>D11+E11</f>
        <v>27226448</v>
      </c>
      <c r="D11" s="21">
        <f>SUM(D12:D28)</f>
        <v>17626290</v>
      </c>
      <c r="E11" s="44">
        <f>SUM(E12:E28)</f>
        <v>9600158</v>
      </c>
      <c r="F11" s="22"/>
      <c r="G11" s="2" t="s">
        <v>6</v>
      </c>
      <c r="H11" s="8">
        <f t="shared" si="0"/>
        <v>645032</v>
      </c>
      <c r="I11" s="1">
        <v>447990</v>
      </c>
      <c r="J11" s="1">
        <v>197042</v>
      </c>
    </row>
    <row r="12" spans="1:10" ht="14.25" customHeight="1">
      <c r="A12" s="15"/>
      <c r="B12" s="16" t="s">
        <v>9</v>
      </c>
      <c r="C12" s="8">
        <f aca="true" t="shared" si="1" ref="C12:C28">D12+E12</f>
        <v>794958</v>
      </c>
      <c r="D12" s="1">
        <v>502860</v>
      </c>
      <c r="E12" s="14">
        <v>292098</v>
      </c>
      <c r="F12" s="1"/>
      <c r="G12" s="2" t="s">
        <v>8</v>
      </c>
      <c r="H12" s="8">
        <f t="shared" si="0"/>
        <v>357856</v>
      </c>
      <c r="I12" s="1">
        <v>259140</v>
      </c>
      <c r="J12" s="1">
        <v>98716</v>
      </c>
    </row>
    <row r="13" spans="1:10" ht="14.25" customHeight="1">
      <c r="A13" s="15"/>
      <c r="B13" s="16" t="s">
        <v>11</v>
      </c>
      <c r="C13" s="8">
        <f t="shared" si="1"/>
        <v>1776382</v>
      </c>
      <c r="D13" s="1">
        <v>1265280</v>
      </c>
      <c r="E13" s="38">
        <v>511102</v>
      </c>
      <c r="F13" s="22"/>
      <c r="G13" s="23" t="s">
        <v>10</v>
      </c>
      <c r="H13" s="8">
        <f t="shared" si="0"/>
        <v>3568543</v>
      </c>
      <c r="I13" s="1">
        <v>2060130</v>
      </c>
      <c r="J13" s="1">
        <v>1508413</v>
      </c>
    </row>
    <row r="14" spans="1:10" ht="14.25" customHeight="1">
      <c r="A14" s="15"/>
      <c r="B14" s="16" t="s">
        <v>13</v>
      </c>
      <c r="C14" s="8">
        <f t="shared" si="1"/>
        <v>841764</v>
      </c>
      <c r="D14" s="1">
        <v>518100</v>
      </c>
      <c r="E14" s="14">
        <v>323664</v>
      </c>
      <c r="F14" s="21" t="s">
        <v>12</v>
      </c>
      <c r="G14" s="24"/>
      <c r="H14" s="9">
        <f>I14+J14</f>
        <v>1580519</v>
      </c>
      <c r="I14" s="21">
        <f>SUM(I15:I17)</f>
        <v>1098990</v>
      </c>
      <c r="J14" s="21">
        <f>SUM(J15:J17)</f>
        <v>481529</v>
      </c>
    </row>
    <row r="15" spans="1:10" ht="14.25" customHeight="1">
      <c r="A15" s="15"/>
      <c r="B15" s="16" t="s">
        <v>15</v>
      </c>
      <c r="C15" s="8">
        <f t="shared" si="1"/>
        <v>5173692</v>
      </c>
      <c r="D15" s="1">
        <v>3695070</v>
      </c>
      <c r="E15" s="14">
        <v>1478622</v>
      </c>
      <c r="F15" s="22"/>
      <c r="G15" s="2" t="s">
        <v>14</v>
      </c>
      <c r="H15" s="8">
        <f>I15+J15</f>
        <v>532011</v>
      </c>
      <c r="I15" s="1">
        <v>367830</v>
      </c>
      <c r="J15" s="1">
        <v>164181</v>
      </c>
    </row>
    <row r="16" spans="1:10" ht="14.25" customHeight="1">
      <c r="A16" s="15"/>
      <c r="B16" s="16" t="s">
        <v>17</v>
      </c>
      <c r="C16" s="8">
        <f t="shared" si="1"/>
        <v>514329</v>
      </c>
      <c r="D16" s="1">
        <v>342990</v>
      </c>
      <c r="E16" s="14">
        <v>171339</v>
      </c>
      <c r="F16" s="1"/>
      <c r="G16" s="3" t="s">
        <v>16</v>
      </c>
      <c r="H16" s="8">
        <f>I16+J16</f>
        <v>301050</v>
      </c>
      <c r="I16" s="1">
        <v>203340</v>
      </c>
      <c r="J16" s="1">
        <v>97710</v>
      </c>
    </row>
    <row r="17" spans="1:10" ht="14.25" customHeight="1">
      <c r="A17" s="15"/>
      <c r="B17" s="16" t="s">
        <v>19</v>
      </c>
      <c r="C17" s="8">
        <f t="shared" si="1"/>
        <v>3135126</v>
      </c>
      <c r="D17" s="1">
        <v>2013510</v>
      </c>
      <c r="E17" s="14">
        <v>1121616</v>
      </c>
      <c r="F17" s="18"/>
      <c r="G17" s="2" t="s">
        <v>18</v>
      </c>
      <c r="H17" s="8">
        <f>I17+J17</f>
        <v>747458</v>
      </c>
      <c r="I17" s="1">
        <v>527820</v>
      </c>
      <c r="J17" s="1">
        <v>219638</v>
      </c>
    </row>
    <row r="18" spans="1:10" ht="14.25" customHeight="1">
      <c r="A18" s="15"/>
      <c r="B18" s="16" t="s">
        <v>21</v>
      </c>
      <c r="C18" s="8">
        <f t="shared" si="1"/>
        <v>224517</v>
      </c>
      <c r="D18" s="1">
        <v>163680</v>
      </c>
      <c r="E18" s="14">
        <v>60837</v>
      </c>
      <c r="F18" s="25" t="s">
        <v>20</v>
      </c>
      <c r="G18" s="24"/>
      <c r="H18" s="9">
        <f>I18+J18</f>
        <v>3351210</v>
      </c>
      <c r="I18" s="21">
        <f>SUM(I19:I33)</f>
        <v>2345730</v>
      </c>
      <c r="J18" s="21">
        <f>SUM(J19:J33)</f>
        <v>1005480</v>
      </c>
    </row>
    <row r="19" spans="1:10" ht="14.25" customHeight="1">
      <c r="A19" s="26"/>
      <c r="B19" s="16" t="s">
        <v>23</v>
      </c>
      <c r="C19" s="8">
        <f t="shared" si="1"/>
        <v>896488</v>
      </c>
      <c r="D19" s="1">
        <v>586500</v>
      </c>
      <c r="E19" s="14">
        <v>309988</v>
      </c>
      <c r="F19" s="1"/>
      <c r="G19" s="2" t="s">
        <v>22</v>
      </c>
      <c r="H19" s="8">
        <f aca="true" t="shared" si="2" ref="H19:H33">I19+J19</f>
        <v>331856</v>
      </c>
      <c r="I19" s="1">
        <v>248940</v>
      </c>
      <c r="J19" s="1">
        <v>82916</v>
      </c>
    </row>
    <row r="20" spans="1:10" ht="14.25" customHeight="1">
      <c r="A20" s="15"/>
      <c r="B20" s="16" t="s">
        <v>25</v>
      </c>
      <c r="C20" s="8">
        <f t="shared" si="1"/>
        <v>6819275</v>
      </c>
      <c r="D20" s="1">
        <v>3677820</v>
      </c>
      <c r="E20" s="14">
        <v>3141455</v>
      </c>
      <c r="F20" s="22"/>
      <c r="G20" s="2" t="s">
        <v>24</v>
      </c>
      <c r="H20" s="8">
        <f t="shared" si="2"/>
        <v>425747</v>
      </c>
      <c r="I20" s="1">
        <v>290130</v>
      </c>
      <c r="J20" s="1">
        <v>135617</v>
      </c>
    </row>
    <row r="21" spans="1:10" ht="14.25" customHeight="1">
      <c r="A21" s="15"/>
      <c r="B21" s="16" t="s">
        <v>27</v>
      </c>
      <c r="C21" s="8">
        <f t="shared" si="1"/>
        <v>764873</v>
      </c>
      <c r="D21" s="1">
        <v>552420</v>
      </c>
      <c r="E21" s="14">
        <v>212453</v>
      </c>
      <c r="F21" s="22"/>
      <c r="G21" s="27" t="s">
        <v>26</v>
      </c>
      <c r="H21" s="8">
        <f t="shared" si="2"/>
        <v>250756</v>
      </c>
      <c r="I21" s="1">
        <v>154980</v>
      </c>
      <c r="J21" s="1">
        <v>95776</v>
      </c>
    </row>
    <row r="22" spans="1:10" ht="14.25" customHeight="1">
      <c r="A22" s="15"/>
      <c r="B22" s="16" t="s">
        <v>29</v>
      </c>
      <c r="C22" s="8">
        <f t="shared" si="1"/>
        <v>298611</v>
      </c>
      <c r="D22" s="1">
        <v>192090</v>
      </c>
      <c r="E22" s="14">
        <v>106521</v>
      </c>
      <c r="F22" s="22"/>
      <c r="G22" s="2" t="s">
        <v>28</v>
      </c>
      <c r="H22" s="8">
        <f t="shared" si="2"/>
        <v>95959</v>
      </c>
      <c r="I22" s="1">
        <v>67680</v>
      </c>
      <c r="J22" s="1">
        <v>28279</v>
      </c>
    </row>
    <row r="23" spans="1:10" ht="14.25" customHeight="1">
      <c r="A23" s="15"/>
      <c r="B23" s="16" t="s">
        <v>31</v>
      </c>
      <c r="C23" s="8">
        <f t="shared" si="1"/>
        <v>3237221</v>
      </c>
      <c r="D23" s="1">
        <v>2239980</v>
      </c>
      <c r="E23" s="14">
        <v>997241</v>
      </c>
      <c r="F23" s="22"/>
      <c r="G23" s="2" t="s">
        <v>30</v>
      </c>
      <c r="H23" s="8">
        <f t="shared" si="2"/>
        <v>73353</v>
      </c>
      <c r="I23" s="1">
        <v>45690</v>
      </c>
      <c r="J23" s="1">
        <v>27663</v>
      </c>
    </row>
    <row r="24" spans="1:10" ht="14.25" customHeight="1">
      <c r="A24" s="15"/>
      <c r="B24" s="16" t="s">
        <v>33</v>
      </c>
      <c r="C24" s="8">
        <f t="shared" si="1"/>
        <v>419588</v>
      </c>
      <c r="D24" s="1">
        <v>310290</v>
      </c>
      <c r="E24" s="14">
        <v>109298</v>
      </c>
      <c r="F24" s="22"/>
      <c r="G24" s="2" t="s">
        <v>32</v>
      </c>
      <c r="H24" s="8">
        <f t="shared" si="2"/>
        <v>307104</v>
      </c>
      <c r="I24" s="1">
        <v>205260</v>
      </c>
      <c r="J24" s="1">
        <v>101844</v>
      </c>
    </row>
    <row r="25" spans="1:10" ht="14.25" customHeight="1">
      <c r="A25" s="15"/>
      <c r="B25" s="16" t="s">
        <v>35</v>
      </c>
      <c r="C25" s="8">
        <f t="shared" si="1"/>
        <v>185868</v>
      </c>
      <c r="D25" s="1">
        <v>81900</v>
      </c>
      <c r="E25" s="14">
        <v>103968</v>
      </c>
      <c r="F25" s="1"/>
      <c r="G25" s="2" t="s">
        <v>34</v>
      </c>
      <c r="H25" s="8">
        <f t="shared" si="2"/>
        <v>29349</v>
      </c>
      <c r="I25" s="1">
        <v>13320</v>
      </c>
      <c r="J25" s="1">
        <v>16029</v>
      </c>
    </row>
    <row r="26" spans="1:10" ht="14.25" customHeight="1">
      <c r="A26" s="10"/>
      <c r="B26" s="16" t="s">
        <v>37</v>
      </c>
      <c r="C26" s="8">
        <f t="shared" si="1"/>
        <v>1918269</v>
      </c>
      <c r="D26" s="1">
        <v>1363140</v>
      </c>
      <c r="E26" s="14">
        <v>555129</v>
      </c>
      <c r="F26" s="22"/>
      <c r="G26" s="2" t="s">
        <v>36</v>
      </c>
      <c r="H26" s="8">
        <f t="shared" si="2"/>
        <v>502747</v>
      </c>
      <c r="I26" s="1">
        <v>406050</v>
      </c>
      <c r="J26" s="1">
        <v>96697</v>
      </c>
    </row>
    <row r="27" spans="1:10" ht="14.25" customHeight="1">
      <c r="A27" s="15"/>
      <c r="B27" s="16" t="s">
        <v>39</v>
      </c>
      <c r="C27" s="8">
        <f t="shared" si="1"/>
        <v>187423</v>
      </c>
      <c r="D27" s="1">
        <v>101040</v>
      </c>
      <c r="E27" s="14">
        <v>86383</v>
      </c>
      <c r="F27" s="22"/>
      <c r="G27" s="2" t="s">
        <v>38</v>
      </c>
      <c r="H27" s="8">
        <f t="shared" si="2"/>
        <v>21107</v>
      </c>
      <c r="I27" s="1">
        <v>15870</v>
      </c>
      <c r="J27" s="1">
        <v>5237</v>
      </c>
    </row>
    <row r="28" spans="1:10" ht="14.25" customHeight="1">
      <c r="A28" s="15"/>
      <c r="B28" s="16" t="s">
        <v>41</v>
      </c>
      <c r="C28" s="8">
        <f t="shared" si="1"/>
        <v>38064</v>
      </c>
      <c r="D28" s="1">
        <v>19620</v>
      </c>
      <c r="E28" s="14">
        <v>18444</v>
      </c>
      <c r="F28" s="22"/>
      <c r="G28" s="2" t="s">
        <v>40</v>
      </c>
      <c r="H28" s="8">
        <f t="shared" si="2"/>
        <v>584549</v>
      </c>
      <c r="I28" s="1">
        <v>449190</v>
      </c>
      <c r="J28" s="1">
        <v>135359</v>
      </c>
    </row>
    <row r="29" spans="1:10" ht="14.25" customHeight="1">
      <c r="A29" s="19" t="s">
        <v>43</v>
      </c>
      <c r="B29" s="20"/>
      <c r="C29" s="9">
        <f>D29+E29</f>
        <v>54626401</v>
      </c>
      <c r="D29" s="21">
        <f>SUM(D30:D37)</f>
        <v>28963050</v>
      </c>
      <c r="E29" s="44">
        <f>SUM(E30:E37)</f>
        <v>25663351</v>
      </c>
      <c r="F29" s="22"/>
      <c r="G29" s="2" t="s">
        <v>42</v>
      </c>
      <c r="H29" s="8">
        <f t="shared" si="2"/>
        <v>162053</v>
      </c>
      <c r="I29" s="1">
        <v>140460</v>
      </c>
      <c r="J29" s="1">
        <v>21593</v>
      </c>
    </row>
    <row r="30" spans="1:10" ht="14.25" customHeight="1">
      <c r="A30" s="15"/>
      <c r="B30" s="16" t="s">
        <v>117</v>
      </c>
      <c r="C30" s="8">
        <f aca="true" t="shared" si="3" ref="C30:C37">D30+E30</f>
        <v>8249564</v>
      </c>
      <c r="D30" s="1">
        <v>4052130</v>
      </c>
      <c r="E30" s="14">
        <v>4197434</v>
      </c>
      <c r="F30" s="22"/>
      <c r="G30" s="2" t="s">
        <v>44</v>
      </c>
      <c r="H30" s="8">
        <f t="shared" si="2"/>
        <v>178859</v>
      </c>
      <c r="I30" s="1">
        <v>149970</v>
      </c>
      <c r="J30" s="1">
        <v>28889</v>
      </c>
    </row>
    <row r="31" spans="1:10" ht="14.25" customHeight="1">
      <c r="A31" s="15"/>
      <c r="B31" s="16" t="s">
        <v>46</v>
      </c>
      <c r="C31" s="8">
        <f t="shared" si="3"/>
        <v>3290881</v>
      </c>
      <c r="D31" s="1">
        <v>2027250</v>
      </c>
      <c r="E31" s="14">
        <v>1263631</v>
      </c>
      <c r="F31" s="22"/>
      <c r="G31" s="2" t="s">
        <v>45</v>
      </c>
      <c r="H31" s="8">
        <f t="shared" si="2"/>
        <v>113579</v>
      </c>
      <c r="I31" s="1">
        <v>64800</v>
      </c>
      <c r="J31" s="1">
        <v>48779</v>
      </c>
    </row>
    <row r="32" spans="1:10" ht="14.25" customHeight="1">
      <c r="A32" s="15"/>
      <c r="B32" s="16" t="s">
        <v>48</v>
      </c>
      <c r="C32" s="8">
        <f t="shared" si="3"/>
        <v>5382773</v>
      </c>
      <c r="D32" s="1">
        <v>3336900</v>
      </c>
      <c r="E32" s="14">
        <v>2045873</v>
      </c>
      <c r="F32" s="1"/>
      <c r="G32" s="2" t="s">
        <v>47</v>
      </c>
      <c r="H32" s="8">
        <f t="shared" si="2"/>
        <v>108892</v>
      </c>
      <c r="I32" s="1">
        <v>80280</v>
      </c>
      <c r="J32" s="1">
        <v>28612</v>
      </c>
    </row>
    <row r="33" spans="1:10" ht="14.25" customHeight="1">
      <c r="A33" s="15"/>
      <c r="B33" s="16" t="s">
        <v>50</v>
      </c>
      <c r="C33" s="8">
        <f t="shared" si="3"/>
        <v>9764865</v>
      </c>
      <c r="D33" s="1">
        <v>5867490</v>
      </c>
      <c r="E33" s="14">
        <v>3897375</v>
      </c>
      <c r="F33" s="22"/>
      <c r="G33" s="2" t="s">
        <v>49</v>
      </c>
      <c r="H33" s="8">
        <f t="shared" si="2"/>
        <v>165300</v>
      </c>
      <c r="I33" s="1">
        <v>13110</v>
      </c>
      <c r="J33" s="1">
        <v>152190</v>
      </c>
    </row>
    <row r="34" spans="1:10" ht="14.25" customHeight="1">
      <c r="A34" s="26"/>
      <c r="B34" s="16" t="s">
        <v>52</v>
      </c>
      <c r="C34" s="8">
        <f t="shared" si="3"/>
        <v>2250876</v>
      </c>
      <c r="D34" s="1">
        <v>1266390</v>
      </c>
      <c r="E34" s="14">
        <v>984486</v>
      </c>
      <c r="F34" s="21" t="s">
        <v>51</v>
      </c>
      <c r="G34" s="24"/>
      <c r="H34" s="9">
        <f aca="true" t="shared" si="4" ref="H34:H41">I34+J34</f>
        <v>366330</v>
      </c>
      <c r="I34" s="21">
        <f>SUM(I35:I37)</f>
        <v>143580</v>
      </c>
      <c r="J34" s="21">
        <f>SUM(J35:J37)</f>
        <v>222750</v>
      </c>
    </row>
    <row r="35" spans="1:10" ht="14.25" customHeight="1">
      <c r="A35" s="15"/>
      <c r="B35" s="16" t="s">
        <v>54</v>
      </c>
      <c r="C35" s="8">
        <f t="shared" si="3"/>
        <v>8552706</v>
      </c>
      <c r="D35" s="1">
        <v>3689130</v>
      </c>
      <c r="E35" s="14">
        <v>4863576</v>
      </c>
      <c r="F35" s="1"/>
      <c r="G35" s="2" t="s">
        <v>53</v>
      </c>
      <c r="H35" s="8">
        <f t="shared" si="4"/>
        <v>74718</v>
      </c>
      <c r="I35" s="1">
        <v>13980</v>
      </c>
      <c r="J35" s="1">
        <v>60738</v>
      </c>
    </row>
    <row r="36" spans="1:10" ht="14.25" customHeight="1">
      <c r="A36" s="15"/>
      <c r="B36" s="16" t="s">
        <v>56</v>
      </c>
      <c r="C36" s="8">
        <f t="shared" si="3"/>
        <v>5010802</v>
      </c>
      <c r="D36" s="1">
        <v>2754780</v>
      </c>
      <c r="E36" s="14">
        <v>2256022</v>
      </c>
      <c r="F36" s="1"/>
      <c r="G36" s="2" t="s">
        <v>55</v>
      </c>
      <c r="H36" s="8">
        <f t="shared" si="4"/>
        <v>114340</v>
      </c>
      <c r="I36" s="1">
        <v>68190</v>
      </c>
      <c r="J36" s="1">
        <v>46150</v>
      </c>
    </row>
    <row r="37" spans="1:10" ht="14.25" customHeight="1">
      <c r="A37" s="15"/>
      <c r="B37" s="16" t="s">
        <v>57</v>
      </c>
      <c r="C37" s="8">
        <f t="shared" si="3"/>
        <v>12123934</v>
      </c>
      <c r="D37" s="1">
        <v>5968980</v>
      </c>
      <c r="E37" s="14">
        <v>6154954</v>
      </c>
      <c r="F37" s="22"/>
      <c r="G37" s="2" t="s">
        <v>118</v>
      </c>
      <c r="H37" s="8">
        <f t="shared" si="4"/>
        <v>177272</v>
      </c>
      <c r="I37" s="1">
        <v>61410</v>
      </c>
      <c r="J37" s="1">
        <v>115862</v>
      </c>
    </row>
    <row r="38" spans="1:10" ht="14.25" customHeight="1">
      <c r="A38" s="28" t="s">
        <v>59</v>
      </c>
      <c r="B38" s="20"/>
      <c r="C38" s="9">
        <f>D38+E38</f>
        <v>14372565</v>
      </c>
      <c r="D38" s="21">
        <f>SUM(D39:D51)</f>
        <v>9028230</v>
      </c>
      <c r="E38" s="44">
        <f>SUM(E39:E51)</f>
        <v>5344335</v>
      </c>
      <c r="F38" s="21" t="s">
        <v>58</v>
      </c>
      <c r="G38" s="24"/>
      <c r="H38" s="9">
        <f t="shared" si="4"/>
        <v>7596670</v>
      </c>
      <c r="I38" s="21">
        <f>SUM(I39:I40)</f>
        <v>4879110</v>
      </c>
      <c r="J38" s="21">
        <f>SUM(J39:J40)</f>
        <v>2717560</v>
      </c>
    </row>
    <row r="39" spans="1:10" ht="14.25" customHeight="1">
      <c r="A39" s="15"/>
      <c r="B39" s="29" t="s">
        <v>61</v>
      </c>
      <c r="C39" s="8">
        <f aca="true" t="shared" si="5" ref="C39:C51">D39+E39</f>
        <v>1065995</v>
      </c>
      <c r="D39" s="1">
        <v>661350</v>
      </c>
      <c r="E39" s="14">
        <v>404645</v>
      </c>
      <c r="F39" s="1"/>
      <c r="G39" s="2" t="s">
        <v>60</v>
      </c>
      <c r="H39" s="8">
        <f t="shared" si="4"/>
        <v>599630</v>
      </c>
      <c r="I39" s="1">
        <v>422010</v>
      </c>
      <c r="J39" s="1">
        <v>177620</v>
      </c>
    </row>
    <row r="40" spans="1:10" ht="14.25" customHeight="1">
      <c r="A40" s="15"/>
      <c r="B40" s="16" t="s">
        <v>63</v>
      </c>
      <c r="C40" s="8">
        <f t="shared" si="5"/>
        <v>1443983</v>
      </c>
      <c r="D40" s="1">
        <v>862500</v>
      </c>
      <c r="E40" s="14">
        <v>581483</v>
      </c>
      <c r="F40" s="22"/>
      <c r="G40" s="2" t="s">
        <v>62</v>
      </c>
      <c r="H40" s="8">
        <f t="shared" si="4"/>
        <v>6997040</v>
      </c>
      <c r="I40" s="1">
        <v>4457100</v>
      </c>
      <c r="J40" s="1">
        <v>2539940</v>
      </c>
    </row>
    <row r="41" spans="1:10" ht="14.25" customHeight="1">
      <c r="A41" s="15"/>
      <c r="B41" s="16" t="s">
        <v>65</v>
      </c>
      <c r="C41" s="8">
        <f t="shared" si="5"/>
        <v>883203</v>
      </c>
      <c r="D41" s="1">
        <v>542940</v>
      </c>
      <c r="E41" s="14">
        <v>340263</v>
      </c>
      <c r="F41" s="21" t="s">
        <v>64</v>
      </c>
      <c r="G41" s="24"/>
      <c r="H41" s="9">
        <f t="shared" si="4"/>
        <v>8281742</v>
      </c>
      <c r="I41" s="21">
        <f>SUM(I42:I52)</f>
        <v>5356320</v>
      </c>
      <c r="J41" s="21">
        <f>SUM(J42:J52)</f>
        <v>2925422</v>
      </c>
    </row>
    <row r="42" spans="1:10" ht="14.25" customHeight="1">
      <c r="A42" s="26"/>
      <c r="B42" s="16" t="s">
        <v>67</v>
      </c>
      <c r="C42" s="8">
        <f t="shared" si="5"/>
        <v>3595005</v>
      </c>
      <c r="D42" s="1">
        <v>2300490</v>
      </c>
      <c r="E42" s="14">
        <v>1294515</v>
      </c>
      <c r="F42" s="22"/>
      <c r="G42" s="2" t="s">
        <v>66</v>
      </c>
      <c r="H42" s="8">
        <f aca="true" t="shared" si="6" ref="H42:H52">I42+J42</f>
        <v>1917178</v>
      </c>
      <c r="I42" s="1">
        <v>1290840</v>
      </c>
      <c r="J42" s="1">
        <v>626338</v>
      </c>
    </row>
    <row r="43" spans="1:10" ht="14.25" customHeight="1">
      <c r="A43" s="15"/>
      <c r="B43" s="16" t="s">
        <v>69</v>
      </c>
      <c r="C43" s="8">
        <f t="shared" si="5"/>
        <v>1488968</v>
      </c>
      <c r="D43" s="1">
        <v>952830</v>
      </c>
      <c r="E43" s="14">
        <v>536138</v>
      </c>
      <c r="F43" s="22"/>
      <c r="G43" s="2" t="s">
        <v>68</v>
      </c>
      <c r="H43" s="8">
        <f t="shared" si="6"/>
        <v>573333</v>
      </c>
      <c r="I43" s="1">
        <v>399750</v>
      </c>
      <c r="J43" s="1">
        <v>173583</v>
      </c>
    </row>
    <row r="44" spans="1:10" ht="14.25" customHeight="1">
      <c r="A44" s="26"/>
      <c r="B44" s="16" t="s">
        <v>71</v>
      </c>
      <c r="C44" s="8">
        <f t="shared" si="5"/>
        <v>831825</v>
      </c>
      <c r="D44" s="1">
        <v>547170</v>
      </c>
      <c r="E44" s="14">
        <v>284655</v>
      </c>
      <c r="F44" s="1"/>
      <c r="G44" s="2" t="s">
        <v>70</v>
      </c>
      <c r="H44" s="8">
        <f t="shared" si="6"/>
        <v>372379</v>
      </c>
      <c r="I44" s="1">
        <v>236370</v>
      </c>
      <c r="J44" s="1">
        <v>136009</v>
      </c>
    </row>
    <row r="45" spans="1:10" ht="14.25" customHeight="1">
      <c r="A45" s="15"/>
      <c r="B45" s="16" t="s">
        <v>73</v>
      </c>
      <c r="C45" s="8">
        <f t="shared" si="5"/>
        <v>109583</v>
      </c>
      <c r="D45" s="1">
        <v>45660</v>
      </c>
      <c r="E45" s="14">
        <v>63923</v>
      </c>
      <c r="F45" s="22"/>
      <c r="G45" s="2" t="s">
        <v>72</v>
      </c>
      <c r="H45" s="8">
        <f t="shared" si="6"/>
        <v>380125</v>
      </c>
      <c r="I45" s="1">
        <v>242280</v>
      </c>
      <c r="J45" s="1">
        <v>137845</v>
      </c>
    </row>
    <row r="46" spans="1:10" ht="14.25" customHeight="1">
      <c r="A46" s="15"/>
      <c r="B46" s="16" t="s">
        <v>75</v>
      </c>
      <c r="C46" s="8">
        <f t="shared" si="5"/>
        <v>792734</v>
      </c>
      <c r="D46" s="1">
        <v>519420</v>
      </c>
      <c r="E46" s="14">
        <v>273314</v>
      </c>
      <c r="F46" s="22"/>
      <c r="G46" s="2" t="s">
        <v>74</v>
      </c>
      <c r="H46" s="8">
        <f t="shared" si="6"/>
        <v>641963</v>
      </c>
      <c r="I46" s="1">
        <v>410430</v>
      </c>
      <c r="J46" s="1">
        <v>231533</v>
      </c>
    </row>
    <row r="47" spans="1:10" ht="14.25" customHeight="1">
      <c r="A47" s="15"/>
      <c r="B47" s="16" t="s">
        <v>77</v>
      </c>
      <c r="C47" s="8">
        <f t="shared" si="5"/>
        <v>412815</v>
      </c>
      <c r="D47" s="1">
        <v>272040</v>
      </c>
      <c r="E47" s="14">
        <v>140775</v>
      </c>
      <c r="F47" s="22"/>
      <c r="G47" s="2" t="s">
        <v>76</v>
      </c>
      <c r="H47" s="8">
        <f t="shared" si="6"/>
        <v>355519</v>
      </c>
      <c r="I47" s="1">
        <v>209850</v>
      </c>
      <c r="J47" s="1">
        <v>145669</v>
      </c>
    </row>
    <row r="48" spans="1:10" ht="14.25" customHeight="1">
      <c r="A48" s="15"/>
      <c r="B48" s="16" t="s">
        <v>79</v>
      </c>
      <c r="C48" s="8">
        <f t="shared" si="5"/>
        <v>1722433</v>
      </c>
      <c r="D48" s="1">
        <v>1191600</v>
      </c>
      <c r="E48" s="14">
        <v>530833</v>
      </c>
      <c r="F48" s="22"/>
      <c r="G48" s="2" t="s">
        <v>78</v>
      </c>
      <c r="H48" s="8">
        <f t="shared" si="6"/>
        <v>630367</v>
      </c>
      <c r="I48" s="1">
        <v>338310</v>
      </c>
      <c r="J48" s="1">
        <v>292057</v>
      </c>
    </row>
    <row r="49" spans="1:10" ht="14.25" customHeight="1">
      <c r="A49" s="15"/>
      <c r="B49" s="16" t="s">
        <v>81</v>
      </c>
      <c r="C49" s="8">
        <f t="shared" si="5"/>
        <v>502548</v>
      </c>
      <c r="D49" s="1">
        <v>351660</v>
      </c>
      <c r="E49" s="14">
        <v>150888</v>
      </c>
      <c r="F49" s="22"/>
      <c r="G49" s="2" t="s">
        <v>80</v>
      </c>
      <c r="H49" s="8">
        <f t="shared" si="6"/>
        <v>534989</v>
      </c>
      <c r="I49" s="1">
        <v>322260</v>
      </c>
      <c r="J49" s="1">
        <v>212729</v>
      </c>
    </row>
    <row r="50" spans="1:10" ht="14.25" customHeight="1">
      <c r="A50" s="15"/>
      <c r="B50" s="16" t="s">
        <v>83</v>
      </c>
      <c r="C50" s="8">
        <f t="shared" si="5"/>
        <v>755137</v>
      </c>
      <c r="D50" s="1">
        <v>414120</v>
      </c>
      <c r="E50" s="14">
        <v>341017</v>
      </c>
      <c r="F50" s="22"/>
      <c r="G50" s="2" t="s">
        <v>82</v>
      </c>
      <c r="H50" s="8">
        <f t="shared" si="6"/>
        <v>1064160</v>
      </c>
      <c r="I50" s="1">
        <v>679170</v>
      </c>
      <c r="J50" s="1">
        <v>384990</v>
      </c>
    </row>
    <row r="51" spans="1:10" ht="14.25" customHeight="1">
      <c r="A51" s="15"/>
      <c r="B51" s="16" t="s">
        <v>85</v>
      </c>
      <c r="C51" s="8">
        <f t="shared" si="5"/>
        <v>768336</v>
      </c>
      <c r="D51" s="1">
        <v>366450</v>
      </c>
      <c r="E51" s="14">
        <v>401886</v>
      </c>
      <c r="F51" s="1"/>
      <c r="G51" s="2" t="s">
        <v>84</v>
      </c>
      <c r="H51" s="8">
        <f t="shared" si="6"/>
        <v>1019687</v>
      </c>
      <c r="I51" s="1">
        <v>722070</v>
      </c>
      <c r="J51" s="1">
        <v>297617</v>
      </c>
    </row>
    <row r="52" spans="1:10" ht="14.25" customHeight="1">
      <c r="A52" s="19" t="s">
        <v>87</v>
      </c>
      <c r="B52" s="20"/>
      <c r="C52" s="9">
        <f aca="true" t="shared" si="7" ref="C52:C61">D52+E52</f>
        <v>3711930</v>
      </c>
      <c r="D52" s="21">
        <f>SUM(D53:D55)</f>
        <v>2333130</v>
      </c>
      <c r="E52" s="44">
        <f>SUM(E53:E55)</f>
        <v>1378800</v>
      </c>
      <c r="F52" s="22"/>
      <c r="G52" s="2" t="s">
        <v>86</v>
      </c>
      <c r="H52" s="8">
        <f t="shared" si="6"/>
        <v>792042</v>
      </c>
      <c r="I52" s="1">
        <v>504990</v>
      </c>
      <c r="J52" s="1">
        <v>287052</v>
      </c>
    </row>
    <row r="53" spans="1:10" ht="14.25" customHeight="1">
      <c r="A53" s="15"/>
      <c r="B53" s="16" t="s">
        <v>89</v>
      </c>
      <c r="C53" s="8">
        <f t="shared" si="7"/>
        <v>668079</v>
      </c>
      <c r="D53" s="1">
        <v>490620</v>
      </c>
      <c r="E53" s="14">
        <v>177459</v>
      </c>
      <c r="F53" s="21" t="s">
        <v>88</v>
      </c>
      <c r="G53" s="24"/>
      <c r="H53" s="9">
        <f>I53+J53</f>
        <v>3538499</v>
      </c>
      <c r="I53" s="21">
        <f>SUM(I54:I61)</f>
        <v>2494050</v>
      </c>
      <c r="J53" s="21">
        <f>SUM(J54:J61)</f>
        <v>1044449</v>
      </c>
    </row>
    <row r="54" spans="1:10" ht="14.25" customHeight="1">
      <c r="A54" s="26"/>
      <c r="B54" s="16" t="s">
        <v>91</v>
      </c>
      <c r="C54" s="8">
        <f t="shared" si="7"/>
        <v>598306</v>
      </c>
      <c r="D54" s="1">
        <v>388620</v>
      </c>
      <c r="E54" s="14">
        <v>209686</v>
      </c>
      <c r="F54" s="1"/>
      <c r="G54" s="2" t="s">
        <v>90</v>
      </c>
      <c r="H54" s="8">
        <f aca="true" t="shared" si="8" ref="H54:H61">I54+J54</f>
        <v>1474307</v>
      </c>
      <c r="I54" s="1">
        <v>1026450</v>
      </c>
      <c r="J54" s="1">
        <v>447857</v>
      </c>
    </row>
    <row r="55" spans="1:10" ht="14.25" customHeight="1">
      <c r="A55" s="15"/>
      <c r="B55" s="16" t="s">
        <v>93</v>
      </c>
      <c r="C55" s="8">
        <f t="shared" si="7"/>
        <v>2445545</v>
      </c>
      <c r="D55" s="1">
        <v>1453890</v>
      </c>
      <c r="E55" s="14">
        <v>991655</v>
      </c>
      <c r="F55" s="22"/>
      <c r="G55" s="2" t="s">
        <v>92</v>
      </c>
      <c r="H55" s="8">
        <f t="shared" si="8"/>
        <v>487385</v>
      </c>
      <c r="I55" s="1">
        <v>341190</v>
      </c>
      <c r="J55" s="1">
        <v>146195</v>
      </c>
    </row>
    <row r="56" spans="1:10" ht="14.25" customHeight="1">
      <c r="A56" s="28" t="s">
        <v>112</v>
      </c>
      <c r="B56" s="20"/>
      <c r="C56" s="9">
        <f t="shared" si="7"/>
        <v>5539640</v>
      </c>
      <c r="D56" s="21">
        <f>SUM(D57:D59)</f>
        <v>3423750</v>
      </c>
      <c r="E56" s="44">
        <f>SUM(E57:E59)</f>
        <v>2115890</v>
      </c>
      <c r="F56" s="22"/>
      <c r="G56" s="2" t="s">
        <v>94</v>
      </c>
      <c r="H56" s="8">
        <f t="shared" si="8"/>
        <v>347402</v>
      </c>
      <c r="I56" s="1">
        <v>240030</v>
      </c>
      <c r="J56" s="1">
        <v>107372</v>
      </c>
    </row>
    <row r="57" spans="1:10" ht="14.25" customHeight="1">
      <c r="A57" s="15"/>
      <c r="B57" s="16" t="s">
        <v>113</v>
      </c>
      <c r="C57" s="8">
        <f t="shared" si="7"/>
        <v>1627246</v>
      </c>
      <c r="D57" s="1">
        <v>1021830</v>
      </c>
      <c r="E57" s="14">
        <v>605416</v>
      </c>
      <c r="F57" s="22"/>
      <c r="G57" s="2" t="s">
        <v>96</v>
      </c>
      <c r="H57" s="8">
        <f t="shared" si="8"/>
        <v>246307</v>
      </c>
      <c r="I57" s="1">
        <v>163830</v>
      </c>
      <c r="J57" s="1">
        <v>82477</v>
      </c>
    </row>
    <row r="58" spans="1:10" ht="14.25" customHeight="1">
      <c r="A58" s="15"/>
      <c r="B58" s="16" t="s">
        <v>114</v>
      </c>
      <c r="C58" s="8">
        <f t="shared" si="7"/>
        <v>1250658</v>
      </c>
      <c r="D58" s="1">
        <v>747510</v>
      </c>
      <c r="E58" s="14">
        <v>503148</v>
      </c>
      <c r="F58" s="22"/>
      <c r="G58" s="2" t="s">
        <v>98</v>
      </c>
      <c r="H58" s="8">
        <f t="shared" si="8"/>
        <v>399143</v>
      </c>
      <c r="I58" s="1">
        <v>312240</v>
      </c>
      <c r="J58" s="1">
        <v>86903</v>
      </c>
    </row>
    <row r="59" spans="1:10" ht="14.25" customHeight="1">
      <c r="A59" s="15"/>
      <c r="B59" s="16" t="s">
        <v>115</v>
      </c>
      <c r="C59" s="8">
        <f t="shared" si="7"/>
        <v>2661736</v>
      </c>
      <c r="D59" s="1">
        <v>1654410</v>
      </c>
      <c r="E59" s="14">
        <v>1007326</v>
      </c>
      <c r="F59" s="22"/>
      <c r="G59" s="2" t="s">
        <v>100</v>
      </c>
      <c r="H59" s="8">
        <f t="shared" si="8"/>
        <v>166876</v>
      </c>
      <c r="I59" s="1">
        <v>130170</v>
      </c>
      <c r="J59" s="1">
        <v>36706</v>
      </c>
    </row>
    <row r="60" spans="1:10" ht="14.25" customHeight="1">
      <c r="A60" s="19" t="s">
        <v>95</v>
      </c>
      <c r="B60" s="30"/>
      <c r="C60" s="9">
        <f t="shared" si="7"/>
        <v>8083368</v>
      </c>
      <c r="D60" s="21">
        <f>SUM(I5:I13)+D61</f>
        <v>5045910</v>
      </c>
      <c r="E60" s="44">
        <f>SUM(J5:J13)+E61</f>
        <v>3037458</v>
      </c>
      <c r="F60" s="37"/>
      <c r="G60" s="2" t="s">
        <v>102</v>
      </c>
      <c r="H60" s="8">
        <f t="shared" si="8"/>
        <v>139994</v>
      </c>
      <c r="I60" s="1">
        <v>97650</v>
      </c>
      <c r="J60" s="1">
        <v>42344</v>
      </c>
    </row>
    <row r="61" spans="1:10" ht="14.25" customHeight="1" thickBot="1">
      <c r="A61" s="15"/>
      <c r="B61" s="16" t="s">
        <v>97</v>
      </c>
      <c r="C61" s="8">
        <f t="shared" si="7"/>
        <v>226403</v>
      </c>
      <c r="D61" s="31">
        <v>141780</v>
      </c>
      <c r="E61" s="14">
        <v>84623</v>
      </c>
      <c r="F61" s="22"/>
      <c r="G61" s="2" t="s">
        <v>104</v>
      </c>
      <c r="H61" s="8">
        <f t="shared" si="8"/>
        <v>277085</v>
      </c>
      <c r="I61" s="31">
        <v>182490</v>
      </c>
      <c r="J61" s="31">
        <v>94595</v>
      </c>
    </row>
    <row r="62" spans="1:10" s="13" customFormat="1" ht="12">
      <c r="A62" s="35" t="s">
        <v>119</v>
      </c>
      <c r="B62" s="35"/>
      <c r="C62" s="35"/>
      <c r="D62" s="36"/>
      <c r="E62" s="35"/>
      <c r="F62" s="35"/>
      <c r="G62" s="35"/>
      <c r="H62" s="35"/>
      <c r="I62" s="32"/>
      <c r="J62" s="33"/>
    </row>
    <row r="63" spans="1:10" ht="12.75" customHeight="1">
      <c r="A63" s="10" t="s">
        <v>120</v>
      </c>
      <c r="B63" s="10"/>
      <c r="C63" s="10"/>
      <c r="E63" s="10"/>
      <c r="F63" s="10"/>
      <c r="G63" s="10"/>
      <c r="H63" s="10"/>
      <c r="I63" s="26"/>
      <c r="J63" s="26"/>
    </row>
    <row r="64" spans="1:10" ht="12.75" customHeight="1">
      <c r="A64" s="10" t="s">
        <v>116</v>
      </c>
      <c r="B64" s="10"/>
      <c r="C64" s="10"/>
      <c r="E64" s="10"/>
      <c r="F64" s="10"/>
      <c r="G64" s="10"/>
      <c r="H64" s="10"/>
      <c r="I64" s="26"/>
      <c r="J64" s="26"/>
    </row>
    <row r="65" spans="1:10" ht="11.25" customHeight="1">
      <c r="A65" s="32" t="s">
        <v>105</v>
      </c>
      <c r="B65" s="11"/>
      <c r="C65" s="11"/>
      <c r="D65" s="11"/>
      <c r="E65" s="11"/>
      <c r="F65" s="11"/>
      <c r="G65" s="11"/>
      <c r="H65" s="11"/>
      <c r="I65" s="11"/>
      <c r="J65" s="34"/>
    </row>
    <row r="66" ht="13.5" customHeight="1"/>
    <row r="73" ht="14.25" customHeight="1">
      <c r="C73" s="13"/>
    </row>
  </sheetData>
  <sheetProtection/>
  <mergeCells count="8">
    <mergeCell ref="A1:J1"/>
    <mergeCell ref="A7:B7"/>
    <mergeCell ref="A8:B8"/>
    <mergeCell ref="A9:B9"/>
    <mergeCell ref="A5:B5"/>
    <mergeCell ref="A6:B6"/>
    <mergeCell ref="F3:G4"/>
    <mergeCell ref="A3:B4"/>
  </mergeCells>
  <printOptions horizontalCentered="1"/>
  <pageMargins left="0.5905511811023623" right="0.5905511811023623" top="0.5905511811023623" bottom="0.5905511811023623" header="0.5511811023622047" footer="0.5511811023622047"/>
  <pageSetup blackAndWhite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2018-11-11T23:56:56Z</cp:lastPrinted>
  <dcterms:created xsi:type="dcterms:W3CDTF">2003-02-05T06:25:05Z</dcterms:created>
  <dcterms:modified xsi:type="dcterms:W3CDTF">2018-11-11T23:57:24Z</dcterms:modified>
  <cp:category/>
  <cp:version/>
  <cp:contentType/>
  <cp:contentStatus/>
</cp:coreProperties>
</file>