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<sst xmlns="http://schemas.openxmlformats.org/spreadsheetml/2006/main" count="1069" uniqueCount="589">
  <si>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</si>
  <si>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</si>
  <si>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</si>
  <si>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</si>
  <si>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</si>
  <si>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</si>
  <si>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</si>
  <si>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</si>
  <si>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</si>
  <si>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</si>
  <si>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</si>
  <si>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</si>
  <si>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</si>
  <si>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</si>
  <si>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</si>
  <si>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</si>
  <si>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</si>
  <si>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</si>
  <si>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</si>
  <si>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</si>
  <si>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</si>
  <si>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</si>
  <si>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</si>
  <si>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</si>
  <si>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</si>
  <si>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</si>
  <si>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</si>
  <si>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</si>
  <si>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</si>
  <si>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</si>
  <si>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</si>
  <si>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</si>
  <si>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</si>
  <si>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</si>
  <si>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</si>
  <si>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</si>
  <si>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</si>
  <si>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</si>
  <si>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</si>
  <si>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</si>
  <si>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</si>
  <si>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</si>
  <si>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</si>
  <si>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</si>
  <si>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</si>
  <si>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</si>
  <si>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</si>
  <si>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</si>
  <si>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</si>
  <si>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</si>
  <si>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</si>
  <si>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</si>
  <si>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</si>
  <si>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</si>
  <si>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</si>
  <si>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</si>
  <si>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</si>
  <si>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</si>
  <si>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</si>
  <si>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</si>
  <si>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</si>
  <si>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</si>
  <si>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</si>
  <si>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</si>
  <si>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</si>
  <si>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</si>
  <si>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</si>
  <si>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</si>
  <si>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</si>
  <si>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</si>
  <si>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</si>
  <si>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</si>
  <si>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</si>
  <si>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</si>
  <si>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</si>
  <si>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</si>
  <si>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</si>
  <si>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</si>
  <si>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</si>
  <si>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</si>
  <si>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</si>
  <si>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</si>
  <si>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</si>
  <si>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</si>
  <si>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</si>
  <si>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</si>
  <si>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</si>
  <si>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</si>
  <si>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</si>
  <si>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</si>
  <si>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</si>
  <si>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</si>
  <si>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</si>
  <si>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</si>
  <si>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</si>
  <si>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</si>
  <si>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</si>
  <si>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</si>
  <si>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</si>
  <si>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</si>
  <si>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</si>
  <si>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</si>
  <si>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</si>
  <si>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</si>
  <si>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</si>
  <si>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</si>
  <si>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</si>
  <si>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</si>
  <si>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</si>
  <si>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</si>
  <si>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</si>
  <si>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</si>
  <si>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</si>
  <si>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</si>
  <si>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</si>
  <si>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</si>
  <si>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</si>
  <si>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</si>
  <si>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</si>
  <si>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</si>
  <si>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</si>
  <si>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</si>
  <si>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</si>
  <si>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</si>
  <si>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</si>
  <si>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</si>
  <si>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</si>
  <si>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</si>
  <si>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</si>
  <si>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</si>
  <si>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</si>
  <si>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</si>
  <si>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</si>
  <si>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</si>
  <si>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</si>
  <si>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</si>
  <si>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</si>
  <si>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</si>
  <si>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</si>
  <si>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</si>
  <si>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</si>
  <si>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</si>
  <si>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</si>
  <si>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</si>
  <si>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</si>
  <si>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</si>
  <si>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</si>
  <si>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</si>
  <si>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</si>
  <si>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</si>
  <si>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</si>
  <si>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</si>
  <si>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</si>
  <si>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</si>
  <si>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</si>
  <si>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</si>
  <si>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</si>
  <si>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</si>
  <si>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</si>
  <si>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</si>
  <si>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</si>
  <si>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</si>
  <si>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</si>
  <si>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</si>
  <si>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</si>
  <si>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</si>
  <si>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</si>
  <si>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</si>
  <si>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</si>
  <si>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</si>
  <si>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</si>
  <si>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</si>
  <si>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</si>
  <si>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</si>
  <si>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</si>
  <si>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</si>
  <si>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</si>
  <si>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</si>
  <si>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</si>
  <si>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</si>
  <si>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</si>
  <si>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</si>
  <si>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</si>
  <si>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</si>
  <si>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</si>
  <si>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</si>
  <si>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</si>
  <si>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</si>
  <si>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</si>
  <si>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</si>
  <si>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</si>
  <si>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</si>
  <si>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</si>
  <si>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</si>
  <si>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</si>
  <si>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</si>
  <si>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</si>
  <si>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</si>
  <si>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</si>
  <si>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</si>
  <si>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</si>
  <si>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</si>
  <si>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</si>
  <si>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</si>
  <si>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</si>
  <si>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</si>
  <si>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奈良県橿原市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</si>
  <si>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</si>
  <si>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</si>
  <si>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</si>
  <si>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</si>
  <si>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</si>
  <si>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</si>
  <si>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</si>
  <si>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</si>
  <si>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</si>
  <si>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</si>
  <si>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</si>
  <si>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</si>
  <si>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</si>
  <si>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</si>
  <si>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</si>
  <si>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</si>
  <si>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</si>
  <si>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</si>
  <si>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</si>
  <si>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</si>
  <si>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</si>
  <si>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</si>
  <si>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</si>
  <si>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</si>
  <si>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</si>
  <si>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</si>
  <si>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</si>
  <si>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</si>
  <si>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</si>
  <si>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</si>
  <si>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</si>
  <si>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</si>
  <si>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</si>
  <si>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</si>
  <si>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</si>
  <si>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</si>
  <si>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</si>
  <si>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</si>
  <si>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</si>
  <si>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</si>
  <si>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</si>
  <si>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</si>
  <si>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</si>
  <si>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</si>
  <si>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</si>
  <si>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</si>
  <si>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</si>
  <si>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</si>
  <si>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</si>
  <si>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</si>
  <si>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</si>
  <si>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</si>
  <si>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</si>
  <si>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</si>
  <si>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</si>
  <si>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</si>
  <si>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</si>
  <si>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</si>
  <si>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</si>
  <si>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</si>
  <si>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</si>
  <si>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</si>
  <si>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</si>
  <si>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</si>
  <si>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</si>
  <si>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</si>
  <si>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</si>
  <si>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</si>
  <si>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</si>
  <si>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</si>
  <si>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</si>
  <si>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</si>
  <si>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</si>
  <si>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</si>
  <si>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</si>
  <si>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</si>
  <si>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</si>
  <si>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</si>
  <si>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</si>
  <si>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</si>
  <si>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</si>
  <si>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</si>
  <si>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</si>
  <si>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</si>
  <si>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</si>
  <si>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</si>
  <si>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</si>
  <si>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</si>
  <si>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</si>
  <si>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</si>
  <si>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</si>
  <si>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</si>
  <si>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</si>
  <si>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</si>
  <si>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</si>
  <si>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</si>
  <si>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</si>
  <si>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</si>
  <si>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</si>
  <si>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</si>
  <si>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</si>
  <si>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</si>
  <si>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</si>
  <si>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</si>
  <si>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</si>
  <si>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</si>
  <si>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</si>
  <si>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</si>
  <si>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</si>
  <si>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</si>
  <si>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</si>
  <si>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</si>
  <si>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</si>
  <si>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</si>
  <si>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</si>
  <si>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</si>
  <si>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</si>
  <si>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</si>
  <si>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</si>
  <si>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</si>
  <si>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</si>
  <si>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</si>
  <si>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</si>
  <si>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</si>
  <si>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</si>
  <si>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</si>
  <si>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</si>
  <si>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</si>
  <si>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</si>
  <si>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</si>
  <si>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</si>
  <si>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</si>
  <si>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</si>
  <si>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</si>
  <si>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</si>
  <si>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</si>
  <si>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</si>
  <si>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</si>
  <si>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</si>
  <si>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</si>
  <si>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</si>
  <si>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</si>
  <si>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</si>
  <si>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</si>
  <si>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</si>
  <si>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</si>
  <si>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</si>
  <si>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</si>
  <si>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</si>
  <si>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奈良県橿原市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</si>
  <si>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</si>
  <si>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</si>
  <si>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</si>
  <si>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</si>
  <si>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</si>
  <si>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</si>
  <si>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</si>
  <si>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</si>
  <si>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</si>
  <si>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</si>
  <si>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</si>
  <si>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</si>
  <si>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</si>
  <si>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</si>
  <si>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</si>
  <si>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</si>
  <si>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</si>
  <si>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</si>
  <si>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</si>
  <si>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</si>
  <si>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</si>
  <si>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墓園事業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</si>
  <si>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</si>
  <si>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</si>
  <si>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</si>
  <si>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</si>
  <si>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</si>
  <si>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</si>
  <si>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</si>
  <si>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</si>
  <si>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</si>
  <si>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</si>
  <si>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</si>
  <si>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</si>
  <si>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</si>
  <si>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</si>
  <si>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</si>
  <si>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</si>
  <si>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駐車場事業</t>
    <phoneticPr fontId="5"/>
  </si>
  <si>
    <t>上水道事業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</si>
  <si>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</si>
  <si>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</si>
  <si>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</si>
  <si>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</si>
  <si>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</si>
  <si>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</si>
  <si>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</si>
  <si>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</si>
  <si>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</si>
  <si>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</si>
  <si>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</si>
  <si>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</si>
  <si>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</si>
  <si>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</si>
  <si>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</si>
  <si>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</si>
  <si>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</si>
  <si>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</si>
  <si>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</si>
  <si>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</si>
  <si>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</si>
  <si>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</si>
  <si>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</si>
  <si>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</si>
  <si>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</si>
  <si>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</si>
  <si>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</si>
  <si>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</si>
  <si>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</si>
  <si>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</si>
  <si>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</si>
  <si>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</si>
  <si>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</si>
  <si>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</si>
  <si>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</si>
  <si>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</si>
  <si>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</si>
  <si>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</si>
  <si>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</si>
  <si>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</si>
  <si>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</si>
  <si>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</si>
  <si>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</si>
  <si>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</si>
  <si>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</si>
  <si>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</si>
  <si>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</si>
  <si>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</si>
  <si>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</si>
  <si>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</si>
  <si>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</si>
  <si>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</si>
  <si>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</si>
  <si>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</si>
  <si>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</si>
  <si>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</si>
  <si>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</si>
  <si>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</si>
  <si>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</si>
  <si>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</si>
  <si>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</si>
  <si>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</si>
  <si>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</si>
  <si>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</si>
  <si>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</si>
  <si>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</si>
  <si>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</si>
  <si>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</si>
  <si>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</si>
  <si>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</si>
  <si>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</si>
  <si>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</si>
  <si>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</si>
  <si>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</si>
  <si>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</si>
  <si>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</si>
  <si>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</si>
  <si>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</si>
  <si>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</si>
  <si>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</si>
  <si>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</si>
  <si>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</si>
  <si>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</si>
  <si>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</si>
  <si>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</si>
  <si>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</si>
  <si>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</si>
  <si>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</si>
  <si>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</si>
  <si>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</si>
  <si>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</si>
  <si>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</si>
  <si>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</si>
  <si>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</si>
  <si>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</si>
  <si>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</si>
  <si>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</si>
  <si>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</si>
  <si>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</si>
  <si>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</si>
  <si>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</si>
  <si>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</si>
  <si>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</si>
  <si>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</si>
  <si>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</si>
  <si>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</si>
  <si>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</si>
  <si>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</si>
  <si>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</si>
  <si>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</si>
  <si>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</si>
  <si>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</si>
  <si>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</si>
  <si>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</si>
  <si>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</si>
  <si>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</si>
  <si>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</si>
  <si>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</si>
  <si>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</si>
  <si>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</si>
  <si>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</si>
  <si>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</si>
  <si>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</si>
  <si>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</si>
  <si>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</si>
  <si>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</si>
  <si>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</si>
  <si>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</si>
  <si>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</si>
  <si>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</si>
  <si>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</si>
  <si>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</si>
  <si>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</si>
  <si>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</si>
  <si>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</si>
  <si>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</si>
  <si>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</si>
  <si>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</si>
  <si>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</si>
  <si>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</si>
  <si>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</si>
  <si>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</si>
  <si>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</si>
  <si>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</si>
  <si>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</si>
  <si>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0.62</t>
  </si>
  <si>
    <t>▲ 2.06</t>
  </si>
  <si>
    <t>上水道事業</t>
  </si>
  <si>
    <t>下水道事業</t>
  </si>
  <si>
    <t>介護保険</t>
  </si>
  <si>
    <t>国民健康保険</t>
  </si>
  <si>
    <t>一般会計</t>
  </si>
  <si>
    <t>駐車場事業</t>
  </si>
  <si>
    <t>墓園事業</t>
  </si>
  <si>
    <t>後期高齢者医療</t>
  </si>
  <si>
    <t>その他会計（赤字）</t>
  </si>
  <si>
    <t>▲ 0.12</t>
  </si>
  <si>
    <t>▲ 0.13</t>
  </si>
  <si>
    <t>▲ 0.60</t>
  </si>
  <si>
    <t>▲ 0.19</t>
  </si>
  <si>
    <t>その他会計（黒字）</t>
  </si>
  <si>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</si>
  <si>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</si>
  <si>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</si>
  <si>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</si>
  <si>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</si>
  <si>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</si>
  <si>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橿原市土地開発公社</t>
    <rPh sb="0" eb="3">
      <t>カシハラシ</t>
    </rPh>
    <rPh sb="3" eb="5">
      <t>トチ</t>
    </rPh>
    <rPh sb="5" eb="7">
      <t>カイハツ</t>
    </rPh>
    <rPh sb="7" eb="9">
      <t>コウシャ</t>
    </rPh>
    <phoneticPr fontId="2"/>
  </si>
  <si>
    <t>-</t>
    <phoneticPr fontId="2"/>
  </si>
  <si>
    <t>公共施設整備基金</t>
    <phoneticPr fontId="11"/>
  </si>
  <si>
    <t>退職手当基金</t>
    <phoneticPr fontId="11"/>
  </si>
  <si>
    <t>かしはら元気っ子基金</t>
    <phoneticPr fontId="11"/>
  </si>
  <si>
    <t>墓園管理基金</t>
    <phoneticPr fontId="11"/>
  </si>
  <si>
    <t>橿原運動公園硬式野球場整備基金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</si>
  <si>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</si>
  <si>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</si>
  <si>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</si>
  <si>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</si>
  <si>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</si>
  <si>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</si>
  <si>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の平均と比較すると、どの年度も将来負担比率、有形固定資産減価償却率ともに、当市のほうが高くなっている。今後の施設老朽化によって、有形固定資産減価償却率は増加することとなる。また、その対策として、施設の長寿命化や統廃合を行うには、市債の借入が不可欠であるので将来負担比率が増加することとなる。両方の数値を同時に減少させることは困難であるが、まずは、コストの削減が可能となる長寿命化や統廃合を行い有形固定資産減価償却率の改善から考えていきたい。</t>
    <rPh sb="0" eb="2">
      <t>ルイジ</t>
    </rPh>
    <rPh sb="2" eb="4">
      <t>ダンタイ</t>
    </rPh>
    <rPh sb="5" eb="7">
      <t>ヘイキン</t>
    </rPh>
    <rPh sb="8" eb="10">
      <t>ヒカク</t>
    </rPh>
    <rPh sb="16" eb="18">
      <t>ネンド</t>
    </rPh>
    <rPh sb="19" eb="21">
      <t>ショウライ</t>
    </rPh>
    <rPh sb="21" eb="23">
      <t>フタン</t>
    </rPh>
    <rPh sb="23" eb="25">
      <t>ヒリツ</t>
    </rPh>
    <rPh sb="26" eb="28">
      <t>ユウケイ</t>
    </rPh>
    <rPh sb="28" eb="30">
      <t>コテイ</t>
    </rPh>
    <rPh sb="30" eb="32">
      <t>シサン</t>
    </rPh>
    <rPh sb="32" eb="34">
      <t>ゲンカ</t>
    </rPh>
    <rPh sb="34" eb="36">
      <t>ショウキャク</t>
    </rPh>
    <rPh sb="36" eb="37">
      <t>リツ</t>
    </rPh>
    <rPh sb="41" eb="43">
      <t>トウシ</t>
    </rPh>
    <rPh sb="47" eb="48">
      <t>タカ</t>
    </rPh>
    <rPh sb="55" eb="57">
      <t>コンゴ</t>
    </rPh>
    <rPh sb="58" eb="60">
      <t>シセツ</t>
    </rPh>
    <rPh sb="60" eb="62">
      <t>ロウキュウ</t>
    </rPh>
    <rPh sb="62" eb="63">
      <t>カ</t>
    </rPh>
    <rPh sb="68" eb="70">
      <t>ユウケイ</t>
    </rPh>
    <rPh sb="70" eb="72">
      <t>コテイ</t>
    </rPh>
    <rPh sb="72" eb="74">
      <t>シサン</t>
    </rPh>
    <rPh sb="74" eb="76">
      <t>ゲンカ</t>
    </rPh>
    <rPh sb="76" eb="78">
      <t>ショウキャク</t>
    </rPh>
    <rPh sb="78" eb="79">
      <t>リツ</t>
    </rPh>
    <rPh sb="80" eb="82">
      <t>ゾウカ</t>
    </rPh>
    <rPh sb="95" eb="97">
      <t>タイサク</t>
    </rPh>
    <rPh sb="101" eb="103">
      <t>シセツ</t>
    </rPh>
    <rPh sb="104" eb="108">
      <t>チョウジュミョウカ</t>
    </rPh>
    <rPh sb="109" eb="112">
      <t>トウハイゴウ</t>
    </rPh>
    <rPh sb="113" eb="114">
      <t>オコナ</t>
    </rPh>
    <rPh sb="118" eb="120">
      <t>シサイ</t>
    </rPh>
    <rPh sb="121" eb="123">
      <t>カリイレ</t>
    </rPh>
    <rPh sb="124" eb="127">
      <t>フカケツ</t>
    </rPh>
    <rPh sb="132" eb="134">
      <t>ショウライ</t>
    </rPh>
    <rPh sb="134" eb="136">
      <t>フタン</t>
    </rPh>
    <rPh sb="136" eb="138">
      <t>ヒリツ</t>
    </rPh>
    <rPh sb="139" eb="141">
      <t>ゾウカ</t>
    </rPh>
    <rPh sb="149" eb="151">
      <t>リョウホウ</t>
    </rPh>
    <rPh sb="152" eb="154">
      <t>スウチ</t>
    </rPh>
    <rPh sb="155" eb="157">
      <t>ドウジ</t>
    </rPh>
    <rPh sb="158" eb="160">
      <t>ゲンショウ</t>
    </rPh>
    <rPh sb="166" eb="168">
      <t>コンナン</t>
    </rPh>
    <rPh sb="181" eb="183">
      <t>サクゲン</t>
    </rPh>
    <rPh sb="184" eb="186">
      <t>カノウ</t>
    </rPh>
    <rPh sb="189" eb="193">
      <t>チョウジュミョウカ</t>
    </rPh>
    <rPh sb="194" eb="197">
      <t>トウハイゴウ</t>
    </rPh>
    <rPh sb="198" eb="199">
      <t>オコナ</t>
    </rPh>
    <rPh sb="200" eb="202">
      <t>ユウケイ</t>
    </rPh>
    <rPh sb="202" eb="204">
      <t>コテイ</t>
    </rPh>
    <rPh sb="204" eb="206">
      <t>シサン</t>
    </rPh>
    <rPh sb="206" eb="208">
      <t>ゲンカ</t>
    </rPh>
    <rPh sb="208" eb="210">
      <t>ショウキャク</t>
    </rPh>
    <rPh sb="210" eb="211">
      <t>リツ</t>
    </rPh>
    <rPh sb="212" eb="214">
      <t>カイゼン</t>
    </rPh>
    <rPh sb="216" eb="21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</si>
  <si>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</si>
  <si>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</si>
  <si>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</si>
  <si>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</si>
  <si>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</si>
  <si>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</si>
  <si>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類似団体の平均と比較すると、将来負担比率、実質公債費比率ともに、当市のほうが高い結果となった。今後、施設の老朽化対策等により、両方の数値は増加していくことが予想される。</t>
    <rPh sb="1" eb="3">
      <t>ルイジ</t>
    </rPh>
    <rPh sb="3" eb="5">
      <t>ダンタイ</t>
    </rPh>
    <rPh sb="6" eb="8">
      <t>ヘイキン</t>
    </rPh>
    <rPh sb="9" eb="11">
      <t>ヒカク</t>
    </rPh>
    <rPh sb="15" eb="17">
      <t>ショウライ</t>
    </rPh>
    <rPh sb="17" eb="19">
      <t>フタン</t>
    </rPh>
    <rPh sb="19" eb="21">
      <t>ヒリツ</t>
    </rPh>
    <rPh sb="22" eb="24">
      <t>ジッシツ</t>
    </rPh>
    <rPh sb="24" eb="27">
      <t>コウサイヒ</t>
    </rPh>
    <rPh sb="27" eb="29">
      <t>ヒリツ</t>
    </rPh>
    <rPh sb="33" eb="35">
      <t>トウシ</t>
    </rPh>
    <rPh sb="39" eb="40">
      <t>タカ</t>
    </rPh>
    <rPh sb="41" eb="43">
      <t>ケッカ</t>
    </rPh>
    <rPh sb="48" eb="50">
      <t>コンゴ</t>
    </rPh>
    <rPh sb="51" eb="53">
      <t>シセツ</t>
    </rPh>
    <rPh sb="54" eb="57">
      <t>ロウキュウカ</t>
    </rPh>
    <rPh sb="57" eb="59">
      <t>タイサク</t>
    </rPh>
    <rPh sb="59" eb="60">
      <t>トウ</t>
    </rPh>
    <rPh sb="64" eb="66">
      <t>リョウホウ</t>
    </rPh>
    <rPh sb="67" eb="69">
      <t>スウチ</t>
    </rPh>
    <rPh sb="70" eb="72">
      <t>ゾウカ</t>
    </rPh>
    <rPh sb="79" eb="81">
      <t>ヨソウ</t>
    </rPh>
    <phoneticPr fontId="2"/>
  </si>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</sst>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B548-4AB7-BDF2-D5ECC84A55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36637</c:v>
                </c:pt>
                <c:pt idx="1">
                  <c:v>24891</c:v>
                </c:pt>
                <c:pt idx="2">
                  <c:v>31974</c:v>
                </c:pt>
                <c:pt idx="3">
                  <c:v>26593</c:v>
                </c:pt>
                <c:pt idx="4">
                  <c:v>47862</c:v>
                </c:pt>
              </c:numCache>
            </c:numRef>
          </c:val>
          <c:smooth val="0"/>
          <c:extLst xmlns:c16r2="http://schemas.microsoft.com/office/drawing/2015/06/chart">
            <c:ext xmlns:c16="http://schemas.microsoft.com/office/drawing/2014/chart" uri="{C3380CC4-5D6E-409C-BE32-E72D297353CC}">
              <c16:uniqueId val="{00000001-B548-4AB7-BDF2-D5ECC84A5582}"/>
            </c:ext>
          </c:extLst>
        </c:ser>
        <c:dLbls>
          <c:showLegendKey val="0"/>
          <c:showVal val="0"/>
          <c:showCatName val="0"/>
          <c:showSerName val="0"/>
          <c:showPercent val="0"/>
          <c:showBubbleSize val="0"/>
        </c:dLbls>
        <c:marker val="1"/>
        <c:smooth val="0"/>
        <c:axId val="368594816"/>
        <c:axId val="368595208"/>
      </c:lineChart>
      <c:catAx>
        <c:axId val="36859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595208"/>
        <c:crosses val="autoZero"/>
        <c:auto val="1"/>
        <c:lblAlgn val="ctr"/>
        <c:lblOffset val="100"/>
        <c:tickLblSkip val="1"/>
        <c:tickMarkSkip val="1"/>
        <c:noMultiLvlLbl val="0"/>
      </c:catAx>
      <c:valAx>
        <c:axId val="368595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59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c:v>
                </c:pt>
                <c:pt idx="1">
                  <c:v>6.54</c:v>
                </c:pt>
                <c:pt idx="2">
                  <c:v>5.83</c:v>
                </c:pt>
                <c:pt idx="3">
                  <c:v>3.91</c:v>
                </c:pt>
                <c:pt idx="4">
                  <c:v>0.56999999999999995</c:v>
                </c:pt>
              </c:numCache>
            </c:numRef>
          </c:val>
          <c:extLst xmlns:c16r2="http://schemas.microsoft.com/office/drawing/2015/06/chart">
            <c:ext xmlns:c16="http://schemas.microsoft.com/office/drawing/2014/chart" uri="{C3380CC4-5D6E-409C-BE32-E72D297353CC}">
              <c16:uniqueId val="{00000000-A624-43C5-A94C-73DBBF5BB7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4.71</c:v>
                </c:pt>
                <c:pt idx="1">
                  <c:v>6.83</c:v>
                </c:pt>
                <c:pt idx="2">
                  <c:v>8.92</c:v>
                </c:pt>
                <c:pt idx="3">
                  <c:v>10.16</c:v>
                </c:pt>
                <c:pt idx="4">
                  <c:v>11.41</c:v>
                </c:pt>
              </c:numCache>
            </c:numRef>
          </c:val>
          <c:extLst xmlns:c16r2="http://schemas.microsoft.com/office/drawing/2015/06/chart">
            <c:ext xmlns:c16="http://schemas.microsoft.com/office/drawing/2014/chart" uri="{C3380CC4-5D6E-409C-BE32-E72D297353CC}">
              <c16:uniqueId val="{00000001-A624-43C5-A94C-73DBBF5BB7FD}"/>
            </c:ext>
          </c:extLst>
        </c:ser>
        <c:dLbls>
          <c:showLegendKey val="0"/>
          <c:showVal val="0"/>
          <c:showCatName val="0"/>
          <c:showSerName val="0"/>
          <c:showPercent val="0"/>
          <c:showBubbleSize val="0"/>
        </c:dLbls>
        <c:gapWidth val="250"/>
        <c:overlap val="100"/>
        <c:axId val="540232088"/>
        <c:axId val="54023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4.1100000000000003</c:v>
                </c:pt>
                <c:pt idx="1">
                  <c:v>1.41</c:v>
                </c:pt>
                <c:pt idx="2">
                  <c:v>1.45</c:v>
                </c:pt>
                <c:pt idx="3">
                  <c:v>-0.62</c:v>
                </c:pt>
                <c:pt idx="4">
                  <c:v>-2.06</c:v>
                </c:pt>
              </c:numCache>
            </c:numRef>
          </c:val>
          <c:smooth val="0"/>
          <c:extLst xmlns:c16r2="http://schemas.microsoft.com/office/drawing/2015/06/chart">
            <c:ext xmlns:c16="http://schemas.microsoft.com/office/drawing/2014/chart" uri="{C3380CC4-5D6E-409C-BE32-E72D297353CC}">
              <c16:uniqueId val="{00000002-A624-43C5-A94C-73DBBF5BB7FD}"/>
            </c:ext>
          </c:extLst>
        </c:ser>
        <c:dLbls>
          <c:showLegendKey val="0"/>
          <c:showVal val="0"/>
          <c:showCatName val="0"/>
          <c:showSerName val="0"/>
          <c:showPercent val="0"/>
          <c:showBubbleSize val="0"/>
        </c:dLbls>
        <c:marker val="1"/>
        <c:smooth val="0"/>
        <c:axId val="540232088"/>
        <c:axId val="540233264"/>
      </c:lineChart>
      <c:catAx>
        <c:axId val="54023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0233264"/>
        <c:crosses val="autoZero"/>
        <c:auto val="1"/>
        <c:lblAlgn val="ctr"/>
        <c:lblOffset val="100"/>
        <c:tickLblSkip val="1"/>
        <c:tickMarkSkip val="1"/>
        <c:noMultiLvlLbl val="0"/>
      </c:catAx>
      <c:valAx>
        <c:axId val="54023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3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D1FF-4FE8-9986-BC6066C032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0.12</c:v>
                </c:pt>
                <c:pt idx="1">
                  <c:v>#N/A</c:v>
                </c:pt>
                <c:pt idx="2">
                  <c:v>0.13</c:v>
                </c:pt>
                <c:pt idx="3">
                  <c:v>#N/A</c:v>
                </c:pt>
                <c:pt idx="4">
                  <c:v>0.6</c:v>
                </c:pt>
                <c:pt idx="5">
                  <c:v>#N/A</c:v>
                </c:pt>
                <c:pt idx="6">
                  <c:v>0.19</c:v>
                </c:pt>
                <c:pt idx="7">
                  <c:v>#N/A</c:v>
                </c:pt>
                <c:pt idx="8">
                  <c:v>0</c:v>
                </c:pt>
                <c:pt idx="9">
                  <c:v>0</c:v>
                </c:pt>
              </c:numCache>
            </c:numRef>
          </c:val>
          <c:extLst xmlns:c16r2="http://schemas.microsoft.com/office/drawing/2015/06/chart">
            <c:ext xmlns:c16="http://schemas.microsoft.com/office/drawing/2014/chart" uri="{C3380CC4-5D6E-409C-BE32-E72D297353CC}">
              <c16:uniqueId val="{00000001-D1FF-4FE8-9986-BC6066C032C6}"/>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1FF-4FE8-9986-BC6066C032C6}"/>
            </c:ext>
          </c:extLst>
        </c:ser>
        <c:ser>
          <c:idx val="3"/>
          <c:order val="3"/>
          <c:tx>
            <c:strRef>
              <c:f>データシート!$A$30</c:f>
              <c:strCache>
                <c:ptCount val="1"/>
                <c:pt idx="0">
                  <c:v>墓園事業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0.05</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D1FF-4FE8-9986-BC6066C032C6}"/>
            </c:ext>
          </c:extLst>
        </c:ser>
        <c:ser>
          <c:idx val="4"/>
          <c:order val="4"/>
          <c:tx>
            <c:strRef>
              <c:f>データシート!$A$31</c:f>
              <c:strCache>
                <c:ptCount val="1"/>
                <c:pt idx="0">
                  <c:v>駐車場事業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D1FF-4FE8-9986-BC6066C032C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7.36</c:v>
                </c:pt>
                <c:pt idx="2">
                  <c:v>#N/A</c:v>
                </c:pt>
                <c:pt idx="3">
                  <c:v>6.62</c:v>
                </c:pt>
                <c:pt idx="4">
                  <c:v>#N/A</c:v>
                </c:pt>
                <c:pt idx="5">
                  <c:v>5.98</c:v>
                </c:pt>
                <c:pt idx="6">
                  <c:v>#N/A</c:v>
                </c:pt>
                <c:pt idx="7">
                  <c:v>4.08</c:v>
                </c:pt>
                <c:pt idx="8">
                  <c:v>#N/A</c:v>
                </c:pt>
                <c:pt idx="9">
                  <c:v>0.54</c:v>
                </c:pt>
              </c:numCache>
            </c:numRef>
          </c:val>
          <c:extLst xmlns:c16r2="http://schemas.microsoft.com/office/drawing/2015/06/chart">
            <c:ext xmlns:c16="http://schemas.microsoft.com/office/drawing/2014/chart" uri="{C3380CC4-5D6E-409C-BE32-E72D297353CC}">
              <c16:uniqueId val="{00000005-D1FF-4FE8-9986-BC6066C032C6}"/>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0.8</c:v>
                </c:pt>
                <c:pt idx="4">
                  <c:v>#N/A</c:v>
                </c:pt>
                <c:pt idx="5">
                  <c:v>0.48</c:v>
                </c:pt>
                <c:pt idx="6">
                  <c:v>#N/A</c:v>
                </c:pt>
                <c:pt idx="7">
                  <c:v>0.52</c:v>
                </c:pt>
                <c:pt idx="8">
                  <c:v>#N/A</c:v>
                </c:pt>
                <c:pt idx="9">
                  <c:v>0.57999999999999996</c:v>
                </c:pt>
              </c:numCache>
            </c:numRef>
          </c:val>
          <c:extLst xmlns:c16r2="http://schemas.microsoft.com/office/drawing/2015/06/chart">
            <c:ext xmlns:c16="http://schemas.microsoft.com/office/drawing/2014/chart" uri="{C3380CC4-5D6E-409C-BE32-E72D297353CC}">
              <c16:uniqueId val="{00000006-D1FF-4FE8-9986-BC6066C032C6}"/>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0.76</c:v>
                </c:pt>
                <c:pt idx="4">
                  <c:v>#N/A</c:v>
                </c:pt>
                <c:pt idx="5">
                  <c:v>1.49</c:v>
                </c:pt>
                <c:pt idx="6">
                  <c:v>#N/A</c:v>
                </c:pt>
                <c:pt idx="7">
                  <c:v>0.98</c:v>
                </c:pt>
                <c:pt idx="8">
                  <c:v>#N/A</c:v>
                </c:pt>
                <c:pt idx="9">
                  <c:v>0.76</c:v>
                </c:pt>
              </c:numCache>
            </c:numRef>
          </c:val>
          <c:extLst xmlns:c16r2="http://schemas.microsoft.com/office/drawing/2015/06/chart">
            <c:ext xmlns:c16="http://schemas.microsoft.com/office/drawing/2014/chart" uri="{C3380CC4-5D6E-409C-BE32-E72D297353CC}">
              <c16:uniqueId val="{00000007-D1FF-4FE8-9986-BC6066C032C6}"/>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1.23</c:v>
                </c:pt>
                <c:pt idx="8">
                  <c:v>#N/A</c:v>
                </c:pt>
                <c:pt idx="9">
                  <c:v>1.89</c:v>
                </c:pt>
              </c:numCache>
            </c:numRef>
          </c:val>
          <c:extLst xmlns:c16r2="http://schemas.microsoft.com/office/drawing/2015/06/chart">
            <c:ext xmlns:c16="http://schemas.microsoft.com/office/drawing/2014/chart" uri="{C3380CC4-5D6E-409C-BE32-E72D297353CC}">
              <c16:uniqueId val="{00000008-D1FF-4FE8-9986-BC6066C032C6}"/>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9.58</c:v>
                </c:pt>
                <c:pt idx="2">
                  <c:v>#N/A</c:v>
                </c:pt>
                <c:pt idx="3">
                  <c:v>10.8</c:v>
                </c:pt>
                <c:pt idx="4">
                  <c:v>#N/A</c:v>
                </c:pt>
                <c:pt idx="5">
                  <c:v>12.31</c:v>
                </c:pt>
                <c:pt idx="6">
                  <c:v>#N/A</c:v>
                </c:pt>
                <c:pt idx="7">
                  <c:v>14.7</c:v>
                </c:pt>
                <c:pt idx="8">
                  <c:v>#N/A</c:v>
                </c:pt>
                <c:pt idx="9">
                  <c:v>13.36</c:v>
                </c:pt>
              </c:numCache>
            </c:numRef>
          </c:val>
          <c:extLst xmlns:c16r2="http://schemas.microsoft.com/office/drawing/2015/06/chart">
            <c:ext xmlns:c16="http://schemas.microsoft.com/office/drawing/2014/chart" uri="{C3380CC4-5D6E-409C-BE32-E72D297353CC}">
              <c16:uniqueId val="{00000009-D1FF-4FE8-9986-BC6066C032C6}"/>
            </c:ext>
          </c:extLst>
        </c:ser>
        <c:dLbls>
          <c:showLegendKey val="0"/>
          <c:showVal val="0"/>
          <c:showCatName val="0"/>
          <c:showSerName val="0"/>
          <c:showPercent val="0"/>
          <c:showBubbleSize val="0"/>
        </c:dLbls>
        <c:gapWidth val="150"/>
        <c:overlap val="100"/>
        <c:axId val="540234832"/>
        <c:axId val="540230520"/>
      </c:barChart>
      <c:catAx>
        <c:axId val="54023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230520"/>
        <c:crosses val="autoZero"/>
        <c:auto val="1"/>
        <c:lblAlgn val="ctr"/>
        <c:lblOffset val="100"/>
        <c:tickLblSkip val="1"/>
        <c:tickMarkSkip val="1"/>
        <c:noMultiLvlLbl val="0"/>
      </c:catAx>
      <c:valAx>
        <c:axId val="54023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3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4356</c:v>
                </c:pt>
                <c:pt idx="5">
                  <c:v>4414</c:v>
                </c:pt>
                <c:pt idx="8">
                  <c:v>3863</c:v>
                </c:pt>
                <c:pt idx="11">
                  <c:v>4344</c:v>
                </c:pt>
                <c:pt idx="14">
                  <c:v>4184</c:v>
                </c:pt>
              </c:numCache>
            </c:numRef>
          </c:val>
          <c:extLst xmlns:c16r2="http://schemas.microsoft.com/office/drawing/2015/06/chart">
            <c:ext xmlns:c16="http://schemas.microsoft.com/office/drawing/2014/chart" uri="{C3380CC4-5D6E-409C-BE32-E72D297353CC}">
              <c16:uniqueId val="{00000000-4C14-43A1-B7A3-00BEED55E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14-43A1-B7A3-00BEED55E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400</c:v>
                </c:pt>
                <c:pt idx="3">
                  <c:v>400</c:v>
                </c:pt>
                <c:pt idx="6">
                  <c:v>400</c:v>
                </c:pt>
                <c:pt idx="9">
                  <c:v>400</c:v>
                </c:pt>
                <c:pt idx="12">
                  <c:v>400</c:v>
                </c:pt>
              </c:numCache>
            </c:numRef>
          </c:val>
          <c:extLst xmlns:c16r2="http://schemas.microsoft.com/office/drawing/2015/06/chart">
            <c:ext xmlns:c16="http://schemas.microsoft.com/office/drawing/2014/chart" uri="{C3380CC4-5D6E-409C-BE32-E72D297353CC}">
              <c16:uniqueId val="{00000002-4C14-43A1-B7A3-00BEED55E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48</c:v>
                </c:pt>
                <c:pt idx="6">
                  <c:v>39</c:v>
                </c:pt>
                <c:pt idx="9">
                  <c:v>50</c:v>
                </c:pt>
                <c:pt idx="12">
                  <c:v>77</c:v>
                </c:pt>
              </c:numCache>
            </c:numRef>
          </c:val>
          <c:extLst xmlns:c16r2="http://schemas.microsoft.com/office/drawing/2015/06/chart">
            <c:ext xmlns:c16="http://schemas.microsoft.com/office/drawing/2014/chart" uri="{C3380CC4-5D6E-409C-BE32-E72D297353CC}">
              <c16:uniqueId val="{00000003-4C14-43A1-B7A3-00BEED55E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665</c:v>
                </c:pt>
                <c:pt idx="3">
                  <c:v>704</c:v>
                </c:pt>
                <c:pt idx="6">
                  <c:v>718</c:v>
                </c:pt>
                <c:pt idx="9">
                  <c:v>879</c:v>
                </c:pt>
                <c:pt idx="12">
                  <c:v>777</c:v>
                </c:pt>
              </c:numCache>
            </c:numRef>
          </c:val>
          <c:extLst xmlns:c16r2="http://schemas.microsoft.com/office/drawing/2015/06/chart">
            <c:ext xmlns:c16="http://schemas.microsoft.com/office/drawing/2014/chart" uri="{C3380CC4-5D6E-409C-BE32-E72D297353CC}">
              <c16:uniqueId val="{00000004-4C14-43A1-B7A3-00BEED55E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14-43A1-B7A3-00BEED55E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14-43A1-B7A3-00BEED55E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5054</c:v>
                </c:pt>
                <c:pt idx="3">
                  <c:v>5040</c:v>
                </c:pt>
                <c:pt idx="6">
                  <c:v>4489</c:v>
                </c:pt>
                <c:pt idx="9">
                  <c:v>4552</c:v>
                </c:pt>
                <c:pt idx="12">
                  <c:v>4308</c:v>
                </c:pt>
              </c:numCache>
            </c:numRef>
          </c:val>
          <c:extLst xmlns:c16r2="http://schemas.microsoft.com/office/drawing/2015/06/chart">
            <c:ext xmlns:c16="http://schemas.microsoft.com/office/drawing/2014/chart" uri="{C3380CC4-5D6E-409C-BE32-E72D297353CC}">
              <c16:uniqueId val="{00000007-4C14-43A1-B7A3-00BEED55E224}"/>
            </c:ext>
          </c:extLst>
        </c:ser>
        <c:dLbls>
          <c:showLegendKey val="0"/>
          <c:showVal val="0"/>
          <c:showCatName val="0"/>
          <c:showSerName val="0"/>
          <c:showPercent val="0"/>
          <c:showBubbleSize val="0"/>
        </c:dLbls>
        <c:gapWidth val="100"/>
        <c:overlap val="100"/>
        <c:axId val="540235224"/>
        <c:axId val="54023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1819</c:v>
                </c:pt>
                <c:pt idx="2">
                  <c:v>#N/A</c:v>
                </c:pt>
                <c:pt idx="3">
                  <c:v>#N/A</c:v>
                </c:pt>
                <c:pt idx="4">
                  <c:v>1778</c:v>
                </c:pt>
                <c:pt idx="5">
                  <c:v>#N/A</c:v>
                </c:pt>
                <c:pt idx="6">
                  <c:v>#N/A</c:v>
                </c:pt>
                <c:pt idx="7">
                  <c:v>1783</c:v>
                </c:pt>
                <c:pt idx="8">
                  <c:v>#N/A</c:v>
                </c:pt>
                <c:pt idx="9">
                  <c:v>#N/A</c:v>
                </c:pt>
                <c:pt idx="10">
                  <c:v>1537</c:v>
                </c:pt>
                <c:pt idx="11">
                  <c:v>#N/A</c:v>
                </c:pt>
                <c:pt idx="12">
                  <c:v>#N/A</c:v>
                </c:pt>
                <c:pt idx="13">
                  <c:v>1378</c:v>
                </c:pt>
                <c:pt idx="14">
                  <c:v>#N/A</c:v>
                </c:pt>
              </c:numCache>
            </c:numRef>
          </c:val>
          <c:smooth val="0"/>
          <c:extLst xmlns:c16r2="http://schemas.microsoft.com/office/drawing/2015/06/chart">
            <c:ext xmlns:c16="http://schemas.microsoft.com/office/drawing/2014/chart" uri="{C3380CC4-5D6E-409C-BE32-E72D297353CC}">
              <c16:uniqueId val="{00000008-4C14-43A1-B7A3-00BEED55E224}"/>
            </c:ext>
          </c:extLst>
        </c:ser>
        <c:dLbls>
          <c:showLegendKey val="0"/>
          <c:showVal val="0"/>
          <c:showCatName val="0"/>
          <c:showSerName val="0"/>
          <c:showPercent val="0"/>
          <c:showBubbleSize val="0"/>
        </c:dLbls>
        <c:marker val="1"/>
        <c:smooth val="0"/>
        <c:axId val="540235224"/>
        <c:axId val="540232480"/>
      </c:lineChart>
      <c:catAx>
        <c:axId val="54023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0232480"/>
        <c:crosses val="autoZero"/>
        <c:auto val="1"/>
        <c:lblAlgn val="ctr"/>
        <c:lblOffset val="100"/>
        <c:tickLblSkip val="1"/>
        <c:tickMarkSkip val="1"/>
        <c:noMultiLvlLbl val="0"/>
      </c:catAx>
      <c:valAx>
        <c:axId val="54023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3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38054</c:v>
                </c:pt>
                <c:pt idx="5">
                  <c:v>37444</c:v>
                </c:pt>
                <c:pt idx="8">
                  <c:v>37344</c:v>
                </c:pt>
                <c:pt idx="11">
                  <c:v>36279</c:v>
                </c:pt>
                <c:pt idx="14">
                  <c:v>35386</c:v>
                </c:pt>
              </c:numCache>
            </c:numRef>
          </c:val>
          <c:extLst xmlns:c16r2="http://schemas.microsoft.com/office/drawing/2015/06/chart">
            <c:ext xmlns:c16="http://schemas.microsoft.com/office/drawing/2014/chart" uri="{C3380CC4-5D6E-409C-BE32-E72D297353CC}">
              <c16:uniqueId val="{00000000-9BE9-41B8-9235-AB5330814E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5759</c:v>
                </c:pt>
                <c:pt idx="5">
                  <c:v>4706</c:v>
                </c:pt>
                <c:pt idx="8">
                  <c:v>3636</c:v>
                </c:pt>
                <c:pt idx="11">
                  <c:v>8634</c:v>
                </c:pt>
                <c:pt idx="14">
                  <c:v>8353</c:v>
                </c:pt>
              </c:numCache>
            </c:numRef>
          </c:val>
          <c:extLst xmlns:c16r2="http://schemas.microsoft.com/office/drawing/2015/06/chart">
            <c:ext xmlns:c16="http://schemas.microsoft.com/office/drawing/2014/chart" uri="{C3380CC4-5D6E-409C-BE32-E72D297353CC}">
              <c16:uniqueId val="{00000001-9BE9-41B8-9235-AB5330814E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4406</c:v>
                </c:pt>
                <c:pt idx="5">
                  <c:v>5073</c:v>
                </c:pt>
                <c:pt idx="8">
                  <c:v>5839</c:v>
                </c:pt>
                <c:pt idx="11">
                  <c:v>6413</c:v>
                </c:pt>
                <c:pt idx="14">
                  <c:v>7186</c:v>
                </c:pt>
              </c:numCache>
            </c:numRef>
          </c:val>
          <c:extLst xmlns:c16r2="http://schemas.microsoft.com/office/drawing/2015/06/chart">
            <c:ext xmlns:c16="http://schemas.microsoft.com/office/drawing/2014/chart" uri="{C3380CC4-5D6E-409C-BE32-E72D297353CC}">
              <c16:uniqueId val="{00000002-9BE9-41B8-9235-AB5330814E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E9-41B8-9235-AB5330814E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E9-41B8-9235-AB5330814E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4057</c:v>
                </c:pt>
                <c:pt idx="3">
                  <c:v>3938</c:v>
                </c:pt>
                <c:pt idx="6">
                  <c:v>3811</c:v>
                </c:pt>
                <c:pt idx="9">
                  <c:v>3500</c:v>
                </c:pt>
                <c:pt idx="12">
                  <c:v>3302</c:v>
                </c:pt>
              </c:numCache>
            </c:numRef>
          </c:val>
          <c:extLst xmlns:c16r2="http://schemas.microsoft.com/office/drawing/2015/06/chart">
            <c:ext xmlns:c16="http://schemas.microsoft.com/office/drawing/2014/chart" uri="{C3380CC4-5D6E-409C-BE32-E72D297353CC}">
              <c16:uniqueId val="{00000005-9BE9-41B8-9235-AB5330814E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6317</c:v>
                </c:pt>
                <c:pt idx="3">
                  <c:v>5384</c:v>
                </c:pt>
                <c:pt idx="6">
                  <c:v>4892</c:v>
                </c:pt>
                <c:pt idx="9">
                  <c:v>5038</c:v>
                </c:pt>
                <c:pt idx="12">
                  <c:v>5008</c:v>
                </c:pt>
              </c:numCache>
            </c:numRef>
          </c:val>
          <c:extLst xmlns:c16r2="http://schemas.microsoft.com/office/drawing/2015/06/chart">
            <c:ext xmlns:c16="http://schemas.microsoft.com/office/drawing/2014/chart" uri="{C3380CC4-5D6E-409C-BE32-E72D297353CC}">
              <c16:uniqueId val="{00000006-9BE9-41B8-9235-AB5330814E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173</c:v>
                </c:pt>
                <c:pt idx="3">
                  <c:v>260</c:v>
                </c:pt>
                <c:pt idx="6">
                  <c:v>463</c:v>
                </c:pt>
                <c:pt idx="9">
                  <c:v>510</c:v>
                </c:pt>
                <c:pt idx="12">
                  <c:v>492</c:v>
                </c:pt>
              </c:numCache>
            </c:numRef>
          </c:val>
          <c:extLst xmlns:c16r2="http://schemas.microsoft.com/office/drawing/2015/06/chart">
            <c:ext xmlns:c16="http://schemas.microsoft.com/office/drawing/2014/chart" uri="{C3380CC4-5D6E-409C-BE32-E72D297353CC}">
              <c16:uniqueId val="{00000007-9BE9-41B8-9235-AB5330814E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12834</c:v>
                </c:pt>
                <c:pt idx="3">
                  <c:v>12939</c:v>
                </c:pt>
                <c:pt idx="6">
                  <c:v>12995</c:v>
                </c:pt>
                <c:pt idx="9">
                  <c:v>12635</c:v>
                </c:pt>
                <c:pt idx="12">
                  <c:v>11788</c:v>
                </c:pt>
              </c:numCache>
            </c:numRef>
          </c:val>
          <c:extLst xmlns:c16r2="http://schemas.microsoft.com/office/drawing/2015/06/chart">
            <c:ext xmlns:c16="http://schemas.microsoft.com/office/drawing/2014/chart" uri="{C3380CC4-5D6E-409C-BE32-E72D297353CC}">
              <c16:uniqueId val="{00000008-9BE9-41B8-9235-AB5330814E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2484</c:v>
                </c:pt>
                <c:pt idx="3">
                  <c:v>1997</c:v>
                </c:pt>
                <c:pt idx="6">
                  <c:v>1482</c:v>
                </c:pt>
                <c:pt idx="9">
                  <c:v>1076</c:v>
                </c:pt>
                <c:pt idx="12">
                  <c:v>5297</c:v>
                </c:pt>
              </c:numCache>
            </c:numRef>
          </c:val>
          <c:extLst xmlns:c16r2="http://schemas.microsoft.com/office/drawing/2015/06/chart">
            <c:ext xmlns:c16="http://schemas.microsoft.com/office/drawing/2014/chart" uri="{C3380CC4-5D6E-409C-BE32-E72D297353CC}">
              <c16:uniqueId val="{00000009-9BE9-41B8-9235-AB5330814E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41044</c:v>
                </c:pt>
                <c:pt idx="3">
                  <c:v>39442</c:v>
                </c:pt>
                <c:pt idx="6">
                  <c:v>38645</c:v>
                </c:pt>
                <c:pt idx="9">
                  <c:v>36888</c:v>
                </c:pt>
                <c:pt idx="12">
                  <c:v>37929</c:v>
                </c:pt>
              </c:numCache>
            </c:numRef>
          </c:val>
          <c:extLst xmlns:c16r2="http://schemas.microsoft.com/office/drawing/2015/06/chart">
            <c:ext xmlns:c16="http://schemas.microsoft.com/office/drawing/2014/chart" uri="{C3380CC4-5D6E-409C-BE32-E72D297353CC}">
              <c16:uniqueId val="{0000000A-9BE9-41B8-9235-AB5330814E08}"/>
            </c:ext>
          </c:extLst>
        </c:ser>
        <c:dLbls>
          <c:showLegendKey val="0"/>
          <c:showVal val="0"/>
          <c:showCatName val="0"/>
          <c:showSerName val="0"/>
          <c:showPercent val="0"/>
          <c:showBubbleSize val="0"/>
        </c:dLbls>
        <c:gapWidth val="100"/>
        <c:overlap val="100"/>
        <c:axId val="540231696"/>
        <c:axId val="540234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18691</c:v>
                </c:pt>
                <c:pt idx="2">
                  <c:v>#N/A</c:v>
                </c:pt>
                <c:pt idx="3">
                  <c:v>#N/A</c:v>
                </c:pt>
                <c:pt idx="4">
                  <c:v>16736</c:v>
                </c:pt>
                <c:pt idx="5">
                  <c:v>#N/A</c:v>
                </c:pt>
                <c:pt idx="6">
                  <c:v>#N/A</c:v>
                </c:pt>
                <c:pt idx="7">
                  <c:v>15469</c:v>
                </c:pt>
                <c:pt idx="8">
                  <c:v>#N/A</c:v>
                </c:pt>
                <c:pt idx="9">
                  <c:v>#N/A</c:v>
                </c:pt>
                <c:pt idx="10">
                  <c:v>8321</c:v>
                </c:pt>
                <c:pt idx="11">
                  <c:v>#N/A</c:v>
                </c:pt>
                <c:pt idx="12">
                  <c:v>#N/A</c:v>
                </c:pt>
                <c:pt idx="13">
                  <c:v>12892</c:v>
                </c:pt>
                <c:pt idx="14">
                  <c:v>#N/A</c:v>
                </c:pt>
              </c:numCache>
            </c:numRef>
          </c:val>
          <c:smooth val="0"/>
          <c:extLst xmlns:c16r2="http://schemas.microsoft.com/office/drawing/2015/06/chart">
            <c:ext xmlns:c16="http://schemas.microsoft.com/office/drawing/2014/chart" uri="{C3380CC4-5D6E-409C-BE32-E72D297353CC}">
              <c16:uniqueId val="{0000000B-9BE9-41B8-9235-AB5330814E08}"/>
            </c:ext>
          </c:extLst>
        </c:ser>
        <c:dLbls>
          <c:showLegendKey val="0"/>
          <c:showVal val="0"/>
          <c:showCatName val="0"/>
          <c:showSerName val="0"/>
          <c:showPercent val="0"/>
          <c:showBubbleSize val="0"/>
        </c:dLbls>
        <c:marker val="1"/>
        <c:smooth val="0"/>
        <c:axId val="540231696"/>
        <c:axId val="540234440"/>
      </c:lineChart>
      <c:catAx>
        <c:axId val="54023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234440"/>
        <c:crosses val="autoZero"/>
        <c:auto val="1"/>
        <c:lblAlgn val="ctr"/>
        <c:lblOffset val="100"/>
        <c:tickLblSkip val="1"/>
        <c:tickMarkSkip val="1"/>
        <c:noMultiLvlLbl val="0"/>
      </c:catAx>
      <c:valAx>
        <c:axId val="54023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3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2109</c:v>
                </c:pt>
                <c:pt idx="1">
                  <c:v>2412</c:v>
                </c:pt>
                <c:pt idx="2">
                  <c:v>2713</c:v>
                </c:pt>
              </c:numCache>
            </c:numRef>
          </c:val>
          <c:extLst xmlns:c16r2="http://schemas.microsoft.com/office/drawing/2015/06/chart">
            <c:ext xmlns:c16="http://schemas.microsoft.com/office/drawing/2014/chart" uri="{C3380CC4-5D6E-409C-BE32-E72D297353CC}">
              <c16:uniqueId val="{00000000-17AC-4059-B14A-2DBD33FEB8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183</c:v>
                </c:pt>
                <c:pt idx="1">
                  <c:v>65</c:v>
                </c:pt>
                <c:pt idx="2">
                  <c:v>4</c:v>
                </c:pt>
              </c:numCache>
            </c:numRef>
          </c:val>
          <c:extLst xmlns:c16r2="http://schemas.microsoft.com/office/drawing/2015/06/chart">
            <c:ext xmlns:c16="http://schemas.microsoft.com/office/drawing/2014/chart" uri="{C3380CC4-5D6E-409C-BE32-E72D297353CC}">
              <c16:uniqueId val="{00000001-17AC-4059-B14A-2DBD33FEB8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3542</c:v>
                </c:pt>
                <c:pt idx="1">
                  <c:v>3931</c:v>
                </c:pt>
                <c:pt idx="2">
                  <c:v>4264</c:v>
                </c:pt>
              </c:numCache>
            </c:numRef>
          </c:val>
          <c:extLst xmlns:c16r2="http://schemas.microsoft.com/office/drawing/2015/06/chart">
            <c:ext xmlns:c16="http://schemas.microsoft.com/office/drawing/2014/chart" uri="{C3380CC4-5D6E-409C-BE32-E72D297353CC}">
              <c16:uniqueId val="{00000002-17AC-4059-B14A-2DBD33FEB80B}"/>
            </c:ext>
          </c:extLst>
        </c:ser>
        <c:dLbls>
          <c:showLegendKey val="0"/>
          <c:showVal val="0"/>
          <c:showCatName val="0"/>
          <c:showSerName val="0"/>
          <c:showPercent val="0"/>
          <c:showBubbleSize val="0"/>
        </c:dLbls>
        <c:gapWidth val="120"/>
        <c:overlap val="100"/>
        <c:axId val="544296848"/>
        <c:axId val="544292928"/>
      </c:barChart>
      <c:catAx>
        <c:axId val="54429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4292928"/>
        <c:crosses val="autoZero"/>
        <c:auto val="1"/>
        <c:lblAlgn val="ctr"/>
        <c:lblOffset val="100"/>
        <c:tickLblSkip val="1"/>
        <c:tickMarkSkip val="1"/>
        <c:noMultiLvlLbl val="0"/>
      </c:catAx>
      <c:valAx>
        <c:axId val="54429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429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D4-4A0D-9E86-14BF5E07AD8D}"/>
                </c:ext>
                <c:ext xmlns:c15="http://schemas.microsoft.com/office/drawing/2012/chart" uri="{CE6537A1-D6FC-4f65-9D91-7224C49458BB}">
                  <c15:dlblFieldTable>
                    <c15:dlblFTEntry>
                      <c15:txfldGUID>{6515AB46-9F96-4F34-87B9-0D8BD9D409D9}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D4-4A0D-9E86-14BF5E07AD8D}"/>
                </c:ext>
                <c:ext xmlns:c15="http://schemas.microsoft.com/office/drawing/2012/chart" uri="{CE6537A1-D6FC-4f65-9D91-7224C49458BB}">
                  <c15:dlblFieldTable>
                    <c15:dlblFTEntry>
                      <c15:txfldGUID>{7620803D-617A-4C88-8980-F0DFE1E81EA2}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D4-4A0D-9E86-14BF5E07AD8D}"/>
                </c:ext>
                <c:ext xmlns:c15="http://schemas.microsoft.com/office/drawing/2012/chart" uri="{CE6537A1-D6FC-4f65-9D91-7224C49458BB}">
                  <c15:dlblFieldTable>
                    <c15:dlblFTEntry>
                      <c15:txfldGUID>{6EC8B481-E991-47A1-863B-395C507A08AF}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D4-4A0D-9E86-14BF5E07AD8D}"/>
                </c:ext>
                <c:ext xmlns:c15="http://schemas.microsoft.com/office/drawing/2012/chart" uri="{CE6537A1-D6FC-4f65-9D91-7224C49458BB}">
                  <c15:dlblFieldTable>
                    <c15:dlblFTEntry>
                      <c15:txfldGUID>{E1C03855-543C-42E1-B411-C01EEAB91CEC}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D4-4A0D-9E86-14BF5E07AD8D}"/>
                </c:ext>
                <c:ext xmlns:c15="http://schemas.microsoft.com/office/drawing/2012/chart" uri="{CE6537A1-D6FC-4f65-9D91-7224C49458BB}">
                  <c15:dlblFieldTable>
                    <c15:dlblFTEntry>
                      <c15:txfldGUID>{DE1323FC-DD4D-4377-B83E-0C47CC91552E}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D4-4A0D-9E86-14BF5E07AD8D}"/>
                </c:ext>
                <c:ext xmlns:c15="http://schemas.microsoft.com/office/drawing/2012/chart" uri="{CE6537A1-D6FC-4f65-9D91-7224C49458BB}">
                  <c15:dlblFieldTable>
                    <c15:dlblFTEntry>
                      <c15:txfldGUID>{9331CEDF-EEAB-46E9-94A4-3711A2B6BA26}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D4-4A0D-9E86-14BF5E07AD8D}"/>
                </c:ext>
                <c:ext xmlns:c15="http://schemas.microsoft.com/office/drawing/2012/chart" uri="{CE6537A1-D6FC-4f65-9D91-7224C49458BB}">
                  <c15:dlblFieldTable>
                    <c15:dlblFTEntry>
                      <c15:txfldGUID>{1ACDC22E-B802-4321-9043-A607F57D38A7}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D4-4A0D-9E86-14BF5E07AD8D}"/>
                </c:ext>
                <c:ext xmlns:c15="http://schemas.microsoft.com/office/drawing/2012/chart" uri="{CE6537A1-D6FC-4f65-9D91-7224C49458BB}">
                  <c15:dlblFieldTable>
                    <c15:dlblFTEntry>
                      <c15:txfldGUID>{4B4B3A05-4C96-43F7-965E-E035F07FE447}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D4-4A0D-9E86-14BF5E07AD8D}"/>
                </c:ext>
                <c:ext xmlns:c15="http://schemas.microsoft.com/office/drawing/2012/chart" uri="{CE6537A1-D6FC-4f65-9D91-7224C49458BB}">
                  <c15:dlblFieldTable>
                    <c15:dlblFTEntry>
                      <c15:txfldGUID>{8FAD6E05-77A3-4D75-8756-84BEF5606812}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61.4</c:v>
                </c:pt>
                <c:pt idx="32">
                  <c:v>60.7</c:v>
                </c:pt>
              </c:numCache>
            </c:numRef>
          </c:xVal>
          <c:yVal>
            <c:numRef>
              <c:f>公会計指標分析・財政指標組合せ分析表!$BP$51:$DC$51</c:f>
              <c:numCache>
                <c:formatCode>#,##0.0;"▲ "#,##0.0</c:formatCode>
                <c:ptCount val="40"/>
                <c:pt idx="16">
                  <c:v>75.900000000000006</c:v>
                </c:pt>
                <c:pt idx="24">
                  <c:v>40.9</c:v>
                </c:pt>
                <c:pt idx="32">
                  <c:v>62.8</c:v>
                </c:pt>
              </c:numCache>
            </c:numRef>
          </c:yVal>
          <c:smooth val="0"/>
          <c:extLst xmlns:c16r2="http://schemas.microsoft.com/office/drawing/2015/06/chart">
            <c:ext xmlns:c16="http://schemas.microsoft.com/office/drawing/2014/chart" uri="{C3380CC4-5D6E-409C-BE32-E72D297353CC}">
              <c16:uniqueId val="{00000009-DBD4-4A0D-9E86-14BF5E07AD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D4-4A0D-9E86-14BF5E07AD8D}"/>
                </c:ext>
                <c:ext xmlns:c15="http://schemas.microsoft.com/office/drawing/2012/chart" uri="{CE6537A1-D6FC-4f65-9D91-7224C49458BB}">
                  <c15:dlblFieldTable>
                    <c15:dlblFTEntry>
                      <c15:txfldGUID>{ACB2EEC7-F1E9-4628-8F2A-4BA80311871B}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D4-4A0D-9E86-14BF5E07AD8D}"/>
                </c:ext>
                <c:ext xmlns:c15="http://schemas.microsoft.com/office/drawing/2012/chart" uri="{CE6537A1-D6FC-4f65-9D91-7224C49458BB}">
                  <c15:dlblFieldTable>
                    <c15:dlblFTEntry>
                      <c15:txfldGUID>{D70CB88B-FE8D-4E55-BABB-FDFD87D11744}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D4-4A0D-9E86-14BF5E07AD8D}"/>
                </c:ext>
                <c:ext xmlns:c15="http://schemas.microsoft.com/office/drawing/2012/chart" uri="{CE6537A1-D6FC-4f65-9D91-7224C49458BB}">
                  <c15:dlblFieldTable>
                    <c15:dlblFTEntry>
                      <c15:txfldGUID>{A691EEDC-4820-4EFB-89C9-064F5D0338C5}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D4-4A0D-9E86-14BF5E07AD8D}"/>
                </c:ext>
                <c:ext xmlns:c15="http://schemas.microsoft.com/office/drawing/2012/chart" uri="{CE6537A1-D6FC-4f65-9D91-7224C49458BB}">
                  <c15:dlblFieldTable>
                    <c15:dlblFTEntry>
                      <c15:txfldGUID>{A87AAE15-CCB1-44C5-A8D9-E95F16BA8A2B}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D4-4A0D-9E86-14BF5E07AD8D}"/>
                </c:ext>
                <c:ext xmlns:c15="http://schemas.microsoft.com/office/drawing/2012/chart" uri="{CE6537A1-D6FC-4f65-9D91-7224C49458BB}">
                  <c15:dlblFieldTable>
                    <c15:dlblFTEntry>
                      <c15:txfldGUID>{872448D5-49E3-4498-938D-0BB5C5CFA553}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D4-4A0D-9E86-14BF5E07AD8D}"/>
                </c:ext>
                <c:ext xmlns:c15="http://schemas.microsoft.com/office/drawing/2012/chart" uri="{CE6537A1-D6FC-4f65-9D91-7224C49458BB}">
                  <c15:dlblFieldTable>
                    <c15:dlblFTEntry>
                      <c15:txfldGUID>{F538A08C-0E21-4067-ADA5-6692C9E75EA1}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D4-4A0D-9E86-14BF5E07AD8D}"/>
                </c:ext>
                <c:ext xmlns:c15="http://schemas.microsoft.com/office/drawing/2012/chart" uri="{CE6537A1-D6FC-4f65-9D91-7224C49458BB}">
                  <c15:dlblFieldTable>
                    <c15:dlblFTEntry>
                      <c15:txfldGUID>{D62C26A9-E44A-41B3-9E00-EE5DB3FEC1F5}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D4-4A0D-9E86-14BF5E07AD8D}"/>
                </c:ext>
                <c:ext xmlns:c15="http://schemas.microsoft.com/office/drawing/2012/chart" uri="{CE6537A1-D6FC-4f65-9D91-7224C49458BB}">
                  <c15:dlblFieldTable>
                    <c15:dlblFTEntry>
                      <c15:txfldGUID>{E4AF7926-E7D6-420A-ADCF-F4174DB6942B}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D4-4A0D-9E86-14BF5E07AD8D}"/>
                </c:ext>
                <c:ext xmlns:c15="http://schemas.microsoft.com/office/drawing/2012/chart" uri="{CE6537A1-D6FC-4f65-9D91-7224C49458BB}">
                  <c15:dlblFieldTable>
                    <c15:dlblFTEntry>
                      <c15:txfldGUID>{B58729A2-DDBE-43B8-9CC7-56D6DEF17868}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DBD4-4A0D-9E86-14BF5E07AD8D}"/>
            </c:ext>
          </c:extLst>
        </c:ser>
        <c:dLbls>
          <c:showLegendKey val="0"/>
          <c:showVal val="1"/>
          <c:showCatName val="0"/>
          <c:showSerName val="0"/>
          <c:showPercent val="0"/>
          <c:showBubbleSize val="0"/>
        </c:dLbls>
        <c:axId val="621031128"/>
        <c:axId val="621033088"/>
      </c:scatterChart>
      <c:valAx>
        <c:axId val="621031128"/>
        <c:scaling>
          <c:orientation val="minMax"/>
          <c:max val="61.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033088"/>
        <c:crosses val="autoZero"/>
        <c:crossBetween val="midCat"/>
      </c:valAx>
      <c:valAx>
        <c:axId val="621033088"/>
        <c:scaling>
          <c:orientation val="minMax"/>
          <c:max val="8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1031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D9-419B-926A-1ACF598784C4}"/>
                </c:ext>
                <c:ext xmlns:c15="http://schemas.microsoft.com/office/drawing/2012/chart" uri="{CE6537A1-D6FC-4f65-9D91-7224C49458BB}">
                  <c15:dlblFieldTable>
                    <c15:dlblFTEntry>
                      <c15:txfldGUID>{A025A6AB-05BF-469D-8D59-20E3E12EED14}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D9-419B-926A-1ACF598784C4}"/>
                </c:ext>
                <c:ext xmlns:c15="http://schemas.microsoft.com/office/drawing/2012/chart" uri="{CE6537A1-D6FC-4f65-9D91-7224C49458BB}">
                  <c15:dlblFieldTable>
                    <c15:dlblFTEntry>
                      <c15:txfldGUID>{ED40960E-B856-448C-BD7E-655C5DFE160A}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D9-419B-926A-1ACF598784C4}"/>
                </c:ext>
                <c:ext xmlns:c15="http://schemas.microsoft.com/office/drawing/2012/chart" uri="{CE6537A1-D6FC-4f65-9D91-7224C49458BB}">
                  <c15:dlblFieldTable>
                    <c15:dlblFTEntry>
                      <c15:txfldGUID>{B577C16B-487D-4B25-972B-B3F83781C948}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D9-419B-926A-1ACF598784C4}"/>
                </c:ext>
                <c:ext xmlns:c15="http://schemas.microsoft.com/office/drawing/2012/chart" uri="{CE6537A1-D6FC-4f65-9D91-7224C49458BB}">
                  <c15:dlblFieldTable>
                    <c15:dlblFTEntry>
                      <c15:txfldGUID>{3D15E875-19D7-446E-96C2-DEDA9BBD6842}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D9-419B-926A-1ACF598784C4}"/>
                </c:ext>
                <c:ext xmlns:c15="http://schemas.microsoft.com/office/drawing/2012/chart" uri="{CE6537A1-D6FC-4f65-9D91-7224C49458BB}">
                  <c15:dlblFieldTable>
                    <c15:dlblFTEntry>
                      <c15:txfldGUID>{C5D2A3D3-71E0-4437-A736-CC5DC2484CBE}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D9-419B-926A-1ACF598784C4}"/>
                </c:ext>
                <c:ext xmlns:c15="http://schemas.microsoft.com/office/drawing/2012/chart" uri="{CE6537A1-D6FC-4f65-9D91-7224C49458BB}">
                  <c15:dlblFieldTable>
                    <c15:dlblFTEntry>
                      <c15:txfldGUID>{1F5703EB-3FF2-4B54-8DBB-51CD32632289}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D9-419B-926A-1ACF598784C4}"/>
                </c:ext>
                <c:ext xmlns:c15="http://schemas.microsoft.com/office/drawing/2012/chart" uri="{CE6537A1-D6FC-4f65-9D91-7224C49458BB}">
                  <c15:dlblFieldTable>
                    <c15:dlblFTEntry>
                      <c15:txfldGUID>{24A6D89A-9FF7-4641-BB3E-3EE0472F99CC}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D9-419B-926A-1ACF598784C4}"/>
                </c:ext>
                <c:ext xmlns:c15="http://schemas.microsoft.com/office/drawing/2012/chart" uri="{CE6537A1-D6FC-4f65-9D91-7224C49458BB}">
                  <c15:dlblFieldTable>
                    <c15:dlblFTEntry>
                      <c15:txfldGUID>{28A453DD-59FC-4FC7-B9DA-C7A96848E78B}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D9-419B-926A-1ACF598784C4}"/>
                </c:ext>
                <c:ext xmlns:c15="http://schemas.microsoft.com/office/drawing/2012/chart" uri="{CE6537A1-D6FC-4f65-9D91-7224C49458BB}">
                  <c15:dlblFieldTable>
                    <c15:dlblFTEntry>
                      <c15:txfldGUID>{56F475EA-8015-4F19-9381-3E9FB7183CF7}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9.1999999999999993</c:v>
                </c:pt>
                <c:pt idx="16">
                  <c:v>8.9</c:v>
                </c:pt>
                <c:pt idx="24">
                  <c:v>8.4</c:v>
                </c:pt>
                <c:pt idx="32">
                  <c:v>7.6</c:v>
                </c:pt>
              </c:numCache>
            </c:numRef>
          </c:xVal>
          <c:yVal>
            <c:numRef>
              <c:f>公会計指標分析・財政指標組合せ分析表!$BP$73:$DC$73</c:f>
              <c:numCache>
                <c:formatCode>#,##0.0;"▲ "#,##0.0</c:formatCode>
                <c:ptCount val="40"/>
                <c:pt idx="0">
                  <c:v>94.2</c:v>
                </c:pt>
                <c:pt idx="8">
                  <c:v>84.5</c:v>
                </c:pt>
                <c:pt idx="16">
                  <c:v>75.900000000000006</c:v>
                </c:pt>
                <c:pt idx="24">
                  <c:v>40.9</c:v>
                </c:pt>
                <c:pt idx="32">
                  <c:v>62.8</c:v>
                </c:pt>
              </c:numCache>
            </c:numRef>
          </c:yVal>
          <c:smooth val="0"/>
          <c:extLst xmlns:c16r2="http://schemas.microsoft.com/office/drawing/2015/06/chart">
            <c:ext xmlns:c16="http://schemas.microsoft.com/office/drawing/2014/chart" uri="{C3380CC4-5D6E-409C-BE32-E72D297353CC}">
              <c16:uniqueId val="{00000009-39D9-419B-926A-1ACF598784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D9-419B-926A-1ACF598784C4}"/>
                </c:ext>
                <c:ext xmlns:c15="http://schemas.microsoft.com/office/drawing/2012/chart" uri="{CE6537A1-D6FC-4f65-9D91-7224C49458BB}">
                  <c15:dlblFieldTable>
                    <c15:dlblFTEntry>
                      <c15:txfldGUID>{3E747EFE-FCE7-4116-8805-68BC8B985DA6}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D9-419B-926A-1ACF598784C4}"/>
                </c:ext>
                <c:ext xmlns:c15="http://schemas.microsoft.com/office/drawing/2012/chart" uri="{CE6537A1-D6FC-4f65-9D91-7224C49458BB}">
                  <c15:dlblFieldTable>
                    <c15:dlblFTEntry>
                      <c15:txfldGUID>{52C4D601-DB1C-40F3-86D8-A00A0B69B625}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D9-419B-926A-1ACF598784C4}"/>
                </c:ext>
                <c:ext xmlns:c15="http://schemas.microsoft.com/office/drawing/2012/chart" uri="{CE6537A1-D6FC-4f65-9D91-7224C49458BB}">
                  <c15:dlblFieldTable>
                    <c15:dlblFTEntry>
                      <c15:txfldGUID>{170CCD01-896B-4160-9F14-2C622D7425F6}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D9-419B-926A-1ACF598784C4}"/>
                </c:ext>
                <c:ext xmlns:c15="http://schemas.microsoft.com/office/drawing/2012/chart" uri="{CE6537A1-D6FC-4f65-9D91-7224C49458BB}">
                  <c15:dlblFieldTable>
                    <c15:dlblFTEntry>
                      <c15:txfldGUID>{15B73B74-33A1-4E5B-9C52-8AD025E1FC70}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D9-419B-926A-1ACF598784C4}"/>
                </c:ext>
                <c:ext xmlns:c15="http://schemas.microsoft.com/office/drawing/2012/chart" uri="{CE6537A1-D6FC-4f65-9D91-7224C49458BB}">
                  <c15:dlblFieldTable>
                    <c15:dlblFTEntry>
                      <c15:txfldGUID>{CCCC8D43-35EC-4EBA-BCBF-F6A1CA3631A7}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D9-419B-926A-1ACF598784C4}"/>
                </c:ext>
                <c:ext xmlns:c15="http://schemas.microsoft.com/office/drawing/2012/chart" uri="{CE6537A1-D6FC-4f65-9D91-7224C49458BB}">
                  <c15:dlblFieldTable>
                    <c15:dlblFTEntry>
                      <c15:txfldGUID>{A0BB5E3A-3D5C-478D-9D07-37897C3DF7BB}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D9-419B-926A-1ACF598784C4}"/>
                </c:ext>
                <c:ext xmlns:c15="http://schemas.microsoft.com/office/drawing/2012/chart" uri="{CE6537A1-D6FC-4f65-9D91-7224C49458BB}">
                  <c15:dlblFieldTable>
                    <c15:dlblFTEntry>
                      <c15:txfldGUID>{4B65D47E-18D3-49AE-AD70-C9EAB461D5FD}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D9-419B-926A-1ACF598784C4}"/>
                </c:ext>
                <c:ext xmlns:c15="http://schemas.microsoft.com/office/drawing/2012/chart" uri="{CE6537A1-D6FC-4f65-9D91-7224C49458BB}">
                  <c15:dlblFieldTable>
                    <c15:dlblFTEntry>
                      <c15:txfldGUID>{9C078C23-6D7C-4098-BC73-22D853885241}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D9-419B-926A-1ACF598784C4}"/>
                </c:ext>
                <c:ext xmlns:c15="http://schemas.microsoft.com/office/drawing/2012/chart" uri="{CE6537A1-D6FC-4f65-9D91-7224C49458BB}">
                  <c15:dlblFieldTable>
                    <c15:dlblFTEntry>
                      <c15:txfldGUID>{23FBCF90-9C45-4B36-8148-4F62FAA66B69}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39D9-419B-926A-1ACF598784C4}"/>
            </c:ext>
          </c:extLst>
        </c:ser>
        <c:dLbls>
          <c:showLegendKey val="0"/>
          <c:showVal val="1"/>
          <c:showCatName val="0"/>
          <c:showSerName val="0"/>
          <c:showPercent val="0"/>
          <c:showBubbleSize val="0"/>
        </c:dLbls>
        <c:axId val="621033480"/>
        <c:axId val="621027208"/>
      </c:scatterChart>
      <c:valAx>
        <c:axId val="621033480"/>
        <c:scaling>
          <c:orientation val="minMax"/>
          <c:max val="9.6999999999999993"/>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027208"/>
        <c:crosses val="autoZero"/>
        <c:crossBetween val="midCat"/>
      </c:valAx>
      <c:valAx>
        <c:axId val="621027208"/>
        <c:scaling>
          <c:orientation val="minMax"/>
          <c:max val="10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1033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過去に発行した大型施設整備のための地方債の償還が進み、元利償還金は</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年度には、奈良県市町村財政健全化支援事業を活用して高金利の地方債の繰上償還を行い、利子償還額の圧縮を行った。また、市場金利に応じた地方債借入により利子の圧縮も行っている。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今後も将来負担を少しでも軽減するように新規発行分については、十分に検討していく。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財政調整基金及び公共施設整備基金を積み立てたことにより、充当可能基金は増加したものの、新分庁舎を建設したことから、債務負担行為に基づく支出予定額が大きく増額した。その結果、将来負担比率の分子が増加し、将来負担比率が増加する結果となった。今後、本庁舎の建替えや大規模なまちづくり計画が控えていることから、今後も将来負担額については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奈良県橿原市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百万円増加しており、主な要因は財政調整基金で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百万の積立て、かしはら元気っ子基金の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今後、本庁舎の建替えなど大規模な公共施設整備事業が控えているため、さらに公共施設整備基金を積み立てたいが、平成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年度の実質収支がわずかな黒字であることから、平成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年度以降の基金の積立は厳しいと見込んでいる。今後の公共施設整備事業の際は、公共施設整備基金を取崩して、財政運営に支障をきたすことがないように努める。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300">
              <a:effectLst/>
              <a:latin typeface="ＭＳ ゴシック" panose="020B0609070205080204" pitchFamily="49" charset="-128"/>
              <a:ea typeface="ＭＳ ゴシック" panose="020B0609070205080204" pitchFamily="49" charset="-128"/>
            </a:rPr>
            <a:t>大規模な公共施設等の整備事業を実施するため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lang="ja-JP" altLang="en-US" sz="1300">
              <a:effectLst/>
              <a:latin typeface="ＭＳ ゴシック" panose="020B0609070205080204" pitchFamily="49" charset="-128"/>
              <a:ea typeface="ＭＳ ゴシック" panose="020B0609070205080204" pitchFamily="49" charset="-128"/>
            </a:rPr>
            <a:t>職員の退職により、退職手当の財源が不足する場合に、当該不足額を補てんするため</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a:t>
          </a:r>
          <a:r>
            <a:rPr lang="ja-JP" altLang="en-US" sz="1300">
              <a:effectLst/>
              <a:latin typeface="ＭＳ ゴシック" panose="020B0609070205080204" pitchFamily="49" charset="-128"/>
              <a:ea typeface="ＭＳ ゴシック" panose="020B0609070205080204" pitchFamily="49" charset="-128"/>
            </a:rPr>
            <a:t>市立学校の校舎その他の施設及び設備の整備事業を実施するため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今後の公共施設の整備のため、公共施設整備基金を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百万円、また今後の職員の退職手当のために、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百万円積立てた。一方で、小中学校のトイレの洋式化工事のためにかしはら元気っ子基金を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かしはら元気っ子基金は、平成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年度までに全額取り崩す予定であり、公共施設整備基金や退職手当基金については、今後の大規模な公共施設整備事業や退職する職員が多くなる時に合わせて、基金の取崩しを実施する。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当市では、近年、剰余金の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を基金に積み立てており、その方針に沿って平成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年度も運用益金と合わせて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百万円を積立てたため、基金総額は増加した。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年度の実質収支がわずかな黒字となっており、平成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年度は財政調整基金の積立は実施しない予定である。今後の財政運営において決算状況を見ながら、基金の積立や取崩を検討していく。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ごみ処理施設建設にかかる地方債償還等のため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大新キャンパスアクセス道路の整備事業に関して、奈良県から補助金を受けており、その分は減債基金に積み立てることとしている。今後、本整備事業のための地方債の償還に減債基金を取り崩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ポイント改善した。主な理由は、新分庁舎を建設したことによる。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現況の施設はますます老朽化がすすむので、この指標は増大していくことが予想される。現在、公共施設等総合管理計画をもとに、施設の長寿命化や統廃合について検討している段階であるので、減価償却率をこれから徐々に減少させ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80899</xdr:rowOff>
    </xdr:from>
    <xdr:to>
      <xdr:col>23</xdr:col>
      <xdr:colOff>136525</xdr:colOff>
      <xdr:row>32</xdr:row>
      <xdr:rowOff>11049</xdr:rowOff>
    </xdr:to>
    <xdr:sp macro="" textlink="">
      <xdr:nvSpPr>
        <xdr:cNvPr id="76" name="楕円 75"/>
        <xdr:cNvSpPr/>
      </xdr:nvSpPr>
      <xdr:spPr>
        <a:xfrm>
          <a:off x="4711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103776</xdr:rowOff>
    </xdr:from>
    <xdr:ext cx="405111" cy="259045"/>
    <xdr:sp macro="" textlink="">
      <xdr:nvSpPr>
        <xdr:cNvPr id="77" name="有形固定資産減価償却率該当値テキスト"/>
        <xdr:cNvSpPr txBox="1"/>
      </xdr:nvSpPr>
      <xdr:spPr>
        <a:xfrm>
          <a:off x="481330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78" name="楕円 77"/>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101473</xdr:rowOff>
    </xdr:from>
    <xdr:to>
      <xdr:col>23</xdr:col>
      <xdr:colOff>85725</xdr:colOff>
      <xdr:row>31</xdr:row>
      <xdr:rowOff>131699</xdr:rowOff>
    </xdr:to>
    <xdr:cxnSp macro="">
      <xdr:nvCxnSpPr>
        <xdr:cNvPr id="79" name="直線コネクタ 78"/>
        <xdr:cNvCxnSpPr/>
      </xdr:nvCxnSpPr>
      <xdr:spPr>
        <a:xfrm>
          <a:off x="4051300" y="618794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34671</xdr:rowOff>
    </xdr:from>
    <xdr:to>
      <xdr:col>15</xdr:col>
      <xdr:colOff>187325</xdr:colOff>
      <xdr:row>32</xdr:row>
      <xdr:rowOff>136271</xdr:rowOff>
    </xdr:to>
    <xdr:sp macro="" textlink="">
      <xdr:nvSpPr>
        <xdr:cNvPr id="80" name="楕円 79"/>
        <xdr:cNvSpPr/>
      </xdr:nvSpPr>
      <xdr:spPr>
        <a:xfrm>
          <a:off x="3238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32</xdr:row>
      <xdr:rowOff>85471</xdr:rowOff>
    </xdr:to>
    <xdr:cxnSp macro="">
      <xdr:nvCxnSpPr>
        <xdr:cNvPr id="81" name="直線コネクタ 80"/>
        <xdr:cNvCxnSpPr/>
      </xdr:nvCxnSpPr>
      <xdr:spPr>
        <a:xfrm flipV="1">
          <a:off x="3289300" y="6187948"/>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2"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3"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168800</xdr:rowOff>
    </xdr:from>
    <xdr:ext cx="405111" cy="259045"/>
    <xdr:sp macro="" textlink="">
      <xdr:nvSpPr>
        <xdr:cNvPr id="84" name="n_1mainValue有形固定資産減価償却率"/>
        <xdr:cNvSpPr txBox="1"/>
      </xdr:nvSpPr>
      <xdr:spPr>
        <a:xfrm>
          <a:off x="3836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152798</xdr:rowOff>
    </xdr:from>
    <xdr:ext cx="405111" cy="259045"/>
    <xdr:sp macro="" textlink="">
      <xdr:nvSpPr>
        <xdr:cNvPr id="85" name="n_2mainValue有形固定資産減価償却率"/>
        <xdr:cNvSpPr txBox="1"/>
      </xdr:nvSpPr>
      <xdr:spPr>
        <a:xfrm>
          <a:off x="3086744" y="6067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類似団体の平均と比較すると、当市は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ポイント上回る結果となった。近年、市債の借入額よりも償還額のほうが多く、債務償還可能年数は減少する傾向にある。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本庁舎の整備等大規模なまちづくり整備が予定されているため、本指標は増加する予定である。増加の度合いを抑えるために市債の借入や債務負担行為の設定について慎重に行っていく必要があると考え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9"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26" name="楕円 125"/>
        <xdr:cNvSpPr/>
      </xdr:nvSpPr>
      <xdr:spPr>
        <a:xfrm>
          <a:off x="14744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33249</xdr:rowOff>
    </xdr:from>
    <xdr:ext cx="340478" cy="259045"/>
    <xdr:sp macro="" textlink="">
      <xdr:nvSpPr>
        <xdr:cNvPr id="127" name="債務償還可能年数該当値テキスト"/>
        <xdr:cNvSpPr txBox="1"/>
      </xdr:nvSpPr>
      <xdr:spPr>
        <a:xfrm>
          <a:off x="14846300" y="594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41402</xdr:rowOff>
    </xdr:from>
    <xdr:to>
      <xdr:col>24</xdr:col>
      <xdr:colOff>114300</xdr:colOff>
      <xdr:row>40</xdr:row>
      <xdr:rowOff>143002</xdr:rowOff>
    </xdr:to>
    <xdr:sp macro="" textlink="">
      <xdr:nvSpPr>
        <xdr:cNvPr id="68" name="楕円 67"/>
        <xdr:cNvSpPr/>
      </xdr:nvSpPr>
      <xdr:spPr>
        <a:xfrm>
          <a:off x="45847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19829</xdr:rowOff>
    </xdr:from>
    <xdr:ext cx="405111" cy="259045"/>
    <xdr:sp macro="" textlink="">
      <xdr:nvSpPr>
        <xdr:cNvPr id="69" name="【道路】&#10;有形固定資産減価償却率該当値テキスト"/>
        <xdr:cNvSpPr txBox="1"/>
      </xdr:nvSpPr>
      <xdr:spPr>
        <a:xfrm>
          <a:off x="4673600"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55118</xdr:rowOff>
    </xdr:from>
    <xdr:to>
      <xdr:col>20</xdr:col>
      <xdr:colOff>38100</xdr:colOff>
      <xdr:row>40</xdr:row>
      <xdr:rowOff>156718</xdr:rowOff>
    </xdr:to>
    <xdr:sp macro="" textlink="">
      <xdr:nvSpPr>
        <xdr:cNvPr id="70" name="楕円 69"/>
        <xdr:cNvSpPr/>
      </xdr:nvSpPr>
      <xdr:spPr>
        <a:xfrm>
          <a:off x="3746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92202</xdr:rowOff>
    </xdr:from>
    <xdr:to>
      <xdr:col>24</xdr:col>
      <xdr:colOff>63500</xdr:colOff>
      <xdr:row>40</xdr:row>
      <xdr:rowOff>105918</xdr:rowOff>
    </xdr:to>
    <xdr:cxnSp macro="">
      <xdr:nvCxnSpPr>
        <xdr:cNvPr id="71" name="直線コネクタ 70"/>
        <xdr:cNvCxnSpPr/>
      </xdr:nvCxnSpPr>
      <xdr:spPr>
        <a:xfrm flipV="1">
          <a:off x="3797300" y="69502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84836</xdr:rowOff>
    </xdr:from>
    <xdr:to>
      <xdr:col>15</xdr:col>
      <xdr:colOff>101600</xdr:colOff>
      <xdr:row>41</xdr:row>
      <xdr:rowOff>14986</xdr:rowOff>
    </xdr:to>
    <xdr:sp macro="" textlink="">
      <xdr:nvSpPr>
        <xdr:cNvPr id="72" name="楕円 71"/>
        <xdr:cNvSpPr/>
      </xdr:nvSpPr>
      <xdr:spPr>
        <a:xfrm>
          <a:off x="2857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105918</xdr:rowOff>
    </xdr:from>
    <xdr:to>
      <xdr:col>19</xdr:col>
      <xdr:colOff>177800</xdr:colOff>
      <xdr:row>40</xdr:row>
      <xdr:rowOff>135636</xdr:rowOff>
    </xdr:to>
    <xdr:cxnSp macro="">
      <xdr:nvCxnSpPr>
        <xdr:cNvPr id="73" name="直線コネクタ 72"/>
        <xdr:cNvCxnSpPr/>
      </xdr:nvCxnSpPr>
      <xdr:spPr>
        <a:xfrm flipV="1">
          <a:off x="2908300" y="69639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147845</xdr:rowOff>
    </xdr:from>
    <xdr:ext cx="405111" cy="259045"/>
    <xdr:sp macro="" textlink="">
      <xdr:nvSpPr>
        <xdr:cNvPr id="76" name="n_1mainValue【道路】&#10;有形固定資産減価償却率"/>
        <xdr:cNvSpPr txBox="1"/>
      </xdr:nvSpPr>
      <xdr:spPr>
        <a:xfrm>
          <a:off x="3582044"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6113</xdr:rowOff>
    </xdr:from>
    <xdr:ext cx="405111" cy="259045"/>
    <xdr:sp macro="" textlink="">
      <xdr:nvSpPr>
        <xdr:cNvPr id="77" name="n_2mainValue【道路】&#10;有形固定資産減価償却率"/>
        <xdr:cNvSpPr txBox="1"/>
      </xdr:nvSpPr>
      <xdr:spPr>
        <a:xfrm>
          <a:off x="2705744" y="70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65725</xdr:rowOff>
    </xdr:from>
    <xdr:to>
      <xdr:col>55</xdr:col>
      <xdr:colOff>50800</xdr:colOff>
      <xdr:row>39</xdr:row>
      <xdr:rowOff>167325</xdr:rowOff>
    </xdr:to>
    <xdr:sp macro="" textlink="">
      <xdr:nvSpPr>
        <xdr:cNvPr id="113" name="楕円 112"/>
        <xdr:cNvSpPr/>
      </xdr:nvSpPr>
      <xdr:spPr>
        <a:xfrm>
          <a:off x="10426700" y="67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44152</xdr:rowOff>
    </xdr:from>
    <xdr:ext cx="469744" cy="259045"/>
    <xdr:sp macro="" textlink="">
      <xdr:nvSpPr>
        <xdr:cNvPr id="114" name="【道路】&#10;一人当たり延長該当値テキスト"/>
        <xdr:cNvSpPr txBox="1"/>
      </xdr:nvSpPr>
      <xdr:spPr>
        <a:xfrm>
          <a:off x="10515600" y="673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68376</xdr:rowOff>
    </xdr:from>
    <xdr:to>
      <xdr:col>50</xdr:col>
      <xdr:colOff>165100</xdr:colOff>
      <xdr:row>39</xdr:row>
      <xdr:rowOff>169976</xdr:rowOff>
    </xdr:to>
    <xdr:sp macro="" textlink="">
      <xdr:nvSpPr>
        <xdr:cNvPr id="115" name="楕円 114"/>
        <xdr:cNvSpPr/>
      </xdr:nvSpPr>
      <xdr:spPr>
        <a:xfrm>
          <a:off x="9588500" y="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116525</xdr:rowOff>
    </xdr:from>
    <xdr:to>
      <xdr:col>55</xdr:col>
      <xdr:colOff>0</xdr:colOff>
      <xdr:row>39</xdr:row>
      <xdr:rowOff>119176</xdr:rowOff>
    </xdr:to>
    <xdr:cxnSp macro="">
      <xdr:nvCxnSpPr>
        <xdr:cNvPr id="116" name="直線コネクタ 115"/>
        <xdr:cNvCxnSpPr/>
      </xdr:nvCxnSpPr>
      <xdr:spPr>
        <a:xfrm flipV="1">
          <a:off x="9639300" y="6803075"/>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70755</xdr:rowOff>
    </xdr:from>
    <xdr:to>
      <xdr:col>46</xdr:col>
      <xdr:colOff>38100</xdr:colOff>
      <xdr:row>40</xdr:row>
      <xdr:rowOff>905</xdr:rowOff>
    </xdr:to>
    <xdr:sp macro="" textlink="">
      <xdr:nvSpPr>
        <xdr:cNvPr id="117" name="楕円 116"/>
        <xdr:cNvSpPr/>
      </xdr:nvSpPr>
      <xdr:spPr>
        <a:xfrm>
          <a:off x="8699500" y="67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119176</xdr:rowOff>
    </xdr:from>
    <xdr:to>
      <xdr:col>50</xdr:col>
      <xdr:colOff>114300</xdr:colOff>
      <xdr:row>39</xdr:row>
      <xdr:rowOff>121555</xdr:rowOff>
    </xdr:to>
    <xdr:cxnSp macro="">
      <xdr:nvCxnSpPr>
        <xdr:cNvPr id="118" name="直線コネクタ 117"/>
        <xdr:cNvCxnSpPr/>
      </xdr:nvCxnSpPr>
      <xdr:spPr>
        <a:xfrm flipV="1">
          <a:off x="8750300" y="6805726"/>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161103</xdr:rowOff>
    </xdr:from>
    <xdr:ext cx="469744" cy="259045"/>
    <xdr:sp macro="" textlink="">
      <xdr:nvSpPr>
        <xdr:cNvPr id="121" name="n_1mainValue【道路】&#10;一人当たり延長"/>
        <xdr:cNvSpPr txBox="1"/>
      </xdr:nvSpPr>
      <xdr:spPr>
        <a:xfrm>
          <a:off x="9391727" y="68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163482</xdr:rowOff>
    </xdr:from>
    <xdr:ext cx="469744" cy="259045"/>
    <xdr:sp macro="" textlink="">
      <xdr:nvSpPr>
        <xdr:cNvPr id="122" name="n_2mainValue【道路】&#10;一人当たり延長"/>
        <xdr:cNvSpPr txBox="1"/>
      </xdr:nvSpPr>
      <xdr:spPr>
        <a:xfrm>
          <a:off x="8515427" y="685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62" name="楕円 161"/>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117039</xdr:rowOff>
    </xdr:from>
    <xdr:ext cx="405111" cy="259045"/>
    <xdr:sp macro="" textlink="">
      <xdr:nvSpPr>
        <xdr:cNvPr id="163" name="【橋りょう・トンネル】&#10;有形固定資産減価償却率該当値テキスト"/>
        <xdr:cNvSpPr txBox="1"/>
      </xdr:nvSpPr>
      <xdr:spPr>
        <a:xfrm>
          <a:off x="4673600"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4" name="楕円 163"/>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17962</xdr:rowOff>
    </xdr:from>
    <xdr:to>
      <xdr:col>24</xdr:col>
      <xdr:colOff>63500</xdr:colOff>
      <xdr:row>59</xdr:row>
      <xdr:rowOff>34290</xdr:rowOff>
    </xdr:to>
    <xdr:cxnSp macro="">
      <xdr:nvCxnSpPr>
        <xdr:cNvPr id="165" name="直線コネクタ 164"/>
        <xdr:cNvCxnSpPr/>
      </xdr:nvCxnSpPr>
      <xdr:spPr>
        <a:xfrm flipV="1">
          <a:off x="3797300" y="1013351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21046</xdr:rowOff>
    </xdr:from>
    <xdr:to>
      <xdr:col>15</xdr:col>
      <xdr:colOff>101600</xdr:colOff>
      <xdr:row>59</xdr:row>
      <xdr:rowOff>122646</xdr:rowOff>
    </xdr:to>
    <xdr:sp macro="" textlink="">
      <xdr:nvSpPr>
        <xdr:cNvPr id="166" name="楕円 165"/>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71846</xdr:rowOff>
    </xdr:to>
    <xdr:cxnSp macro="">
      <xdr:nvCxnSpPr>
        <xdr:cNvPr id="167" name="直線コネクタ 166"/>
        <xdr:cNvCxnSpPr/>
      </xdr:nvCxnSpPr>
      <xdr:spPr>
        <a:xfrm flipV="1">
          <a:off x="2908300" y="101498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76217</xdr:rowOff>
    </xdr:from>
    <xdr:ext cx="405111" cy="259045"/>
    <xdr:sp macro="" textlink="">
      <xdr:nvSpPr>
        <xdr:cNvPr id="170" name="n_1mainValue【橋りょう・トンネ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1" name="n_2main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77582</xdr:rowOff>
    </xdr:from>
    <xdr:to>
      <xdr:col>55</xdr:col>
      <xdr:colOff>50800</xdr:colOff>
      <xdr:row>63</xdr:row>
      <xdr:rowOff>7732</xdr:rowOff>
    </xdr:to>
    <xdr:sp macro="" textlink="">
      <xdr:nvSpPr>
        <xdr:cNvPr id="209" name="楕円 208"/>
        <xdr:cNvSpPr/>
      </xdr:nvSpPr>
      <xdr:spPr>
        <a:xfrm>
          <a:off x="10426700" y="107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56009</xdr:rowOff>
    </xdr:from>
    <xdr:ext cx="534377" cy="259045"/>
    <xdr:sp macro="" textlink="">
      <xdr:nvSpPr>
        <xdr:cNvPr id="210" name="【橋りょう・トンネル】&#10;一人当たり有形固定資産（償却資産）額該当値テキスト"/>
        <xdr:cNvSpPr txBox="1"/>
      </xdr:nvSpPr>
      <xdr:spPr>
        <a:xfrm>
          <a:off x="10515600" y="106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82634</xdr:rowOff>
    </xdr:from>
    <xdr:to>
      <xdr:col>50</xdr:col>
      <xdr:colOff>165100</xdr:colOff>
      <xdr:row>63</xdr:row>
      <xdr:rowOff>12784</xdr:rowOff>
    </xdr:to>
    <xdr:sp macro="" textlink="">
      <xdr:nvSpPr>
        <xdr:cNvPr id="211" name="楕円 210"/>
        <xdr:cNvSpPr/>
      </xdr:nvSpPr>
      <xdr:spPr>
        <a:xfrm>
          <a:off x="9588500" y="10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128382</xdr:rowOff>
    </xdr:from>
    <xdr:to>
      <xdr:col>55</xdr:col>
      <xdr:colOff>0</xdr:colOff>
      <xdr:row>62</xdr:row>
      <xdr:rowOff>133434</xdr:rowOff>
    </xdr:to>
    <xdr:cxnSp macro="">
      <xdr:nvCxnSpPr>
        <xdr:cNvPr id="212" name="直線コネクタ 211"/>
        <xdr:cNvCxnSpPr/>
      </xdr:nvCxnSpPr>
      <xdr:spPr>
        <a:xfrm flipV="1">
          <a:off x="9639300" y="10758282"/>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85876</xdr:rowOff>
    </xdr:from>
    <xdr:to>
      <xdr:col>46</xdr:col>
      <xdr:colOff>38100</xdr:colOff>
      <xdr:row>63</xdr:row>
      <xdr:rowOff>16026</xdr:rowOff>
    </xdr:to>
    <xdr:sp macro="" textlink="">
      <xdr:nvSpPr>
        <xdr:cNvPr id="213" name="楕円 212"/>
        <xdr:cNvSpPr/>
      </xdr:nvSpPr>
      <xdr:spPr>
        <a:xfrm>
          <a:off x="8699500" y="107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133434</xdr:rowOff>
    </xdr:from>
    <xdr:to>
      <xdr:col>50</xdr:col>
      <xdr:colOff>114300</xdr:colOff>
      <xdr:row>62</xdr:row>
      <xdr:rowOff>136676</xdr:rowOff>
    </xdr:to>
    <xdr:cxnSp macro="">
      <xdr:nvCxnSpPr>
        <xdr:cNvPr id="214" name="直線コネクタ 213"/>
        <xdr:cNvCxnSpPr/>
      </xdr:nvCxnSpPr>
      <xdr:spPr>
        <a:xfrm flipV="1">
          <a:off x="8750300" y="10763334"/>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16"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3911</xdr:rowOff>
    </xdr:from>
    <xdr:ext cx="534377" cy="259045"/>
    <xdr:sp macro="" textlink="">
      <xdr:nvSpPr>
        <xdr:cNvPr id="217" name="n_1mainValue【橋りょう・トンネル】&#10;一人当たり有形固定資産（償却資産）額"/>
        <xdr:cNvSpPr txBox="1"/>
      </xdr:nvSpPr>
      <xdr:spPr>
        <a:xfrm>
          <a:off x="9359411" y="108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7153</xdr:rowOff>
    </xdr:from>
    <xdr:ext cx="534377" cy="259045"/>
    <xdr:sp macro="" textlink="">
      <xdr:nvSpPr>
        <xdr:cNvPr id="218" name="n_2mainValue【橋りょう・トンネル】&#10;一人当たり有形固定資産（償却資産）額"/>
        <xdr:cNvSpPr txBox="1"/>
      </xdr:nvSpPr>
      <xdr:spPr>
        <a:xfrm>
          <a:off x="8483111" y="108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7" name="楕円 25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58"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59" name="楕円 258"/>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62864</xdr:rowOff>
    </xdr:to>
    <xdr:cxnSp macro="">
      <xdr:nvCxnSpPr>
        <xdr:cNvPr id="260" name="直線コネクタ 259"/>
        <xdr:cNvCxnSpPr/>
      </xdr:nvCxnSpPr>
      <xdr:spPr>
        <a:xfrm flipV="1">
          <a:off x="3797300" y="13914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楕円 260"/>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140970</xdr:rowOff>
    </xdr:to>
    <xdr:cxnSp macro="">
      <xdr:nvCxnSpPr>
        <xdr:cNvPr id="262" name="直線コネクタ 261"/>
        <xdr:cNvCxnSpPr/>
      </xdr:nvCxnSpPr>
      <xdr:spPr>
        <a:xfrm flipV="1">
          <a:off x="2908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64"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65" name="n_1mainValue【公営住宅】&#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6" name="n_2main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128460</xdr:rowOff>
    </xdr:from>
    <xdr:to>
      <xdr:col>55</xdr:col>
      <xdr:colOff>50800</xdr:colOff>
      <xdr:row>84</xdr:row>
      <xdr:rowOff>58610</xdr:rowOff>
    </xdr:to>
    <xdr:sp macro="" textlink="">
      <xdr:nvSpPr>
        <xdr:cNvPr id="300" name="楕円 299"/>
        <xdr:cNvSpPr/>
      </xdr:nvSpPr>
      <xdr:spPr>
        <a:xfrm>
          <a:off x="104267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106887</xdr:rowOff>
    </xdr:from>
    <xdr:ext cx="469744" cy="259045"/>
    <xdr:sp macro="" textlink="">
      <xdr:nvSpPr>
        <xdr:cNvPr id="301" name="【公営住宅】&#10;一人当たり面積該当値テキスト"/>
        <xdr:cNvSpPr txBox="1"/>
      </xdr:nvSpPr>
      <xdr:spPr>
        <a:xfrm>
          <a:off x="10515600" y="143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02" name="楕円 301"/>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xdr:rowOff>
    </xdr:from>
    <xdr:to>
      <xdr:col>55</xdr:col>
      <xdr:colOff>0</xdr:colOff>
      <xdr:row>84</xdr:row>
      <xdr:rowOff>7810</xdr:rowOff>
    </xdr:to>
    <xdr:cxnSp macro="">
      <xdr:nvCxnSpPr>
        <xdr:cNvPr id="303" name="直線コネクタ 302"/>
        <xdr:cNvCxnSpPr/>
      </xdr:nvCxnSpPr>
      <xdr:spPr>
        <a:xfrm>
          <a:off x="9639300" y="1440332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123317</xdr:rowOff>
    </xdr:from>
    <xdr:to>
      <xdr:col>46</xdr:col>
      <xdr:colOff>38100</xdr:colOff>
      <xdr:row>84</xdr:row>
      <xdr:rowOff>53467</xdr:rowOff>
    </xdr:to>
    <xdr:sp macro="" textlink="">
      <xdr:nvSpPr>
        <xdr:cNvPr id="304" name="楕円 303"/>
        <xdr:cNvSpPr/>
      </xdr:nvSpPr>
      <xdr:spPr>
        <a:xfrm>
          <a:off x="8699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xdr:rowOff>
    </xdr:from>
    <xdr:to>
      <xdr:col>50</xdr:col>
      <xdr:colOff>114300</xdr:colOff>
      <xdr:row>84</xdr:row>
      <xdr:rowOff>2667</xdr:rowOff>
    </xdr:to>
    <xdr:cxnSp macro="">
      <xdr:nvCxnSpPr>
        <xdr:cNvPr id="305" name="直線コネクタ 304"/>
        <xdr:cNvCxnSpPr/>
      </xdr:nvCxnSpPr>
      <xdr:spPr>
        <a:xfrm flipV="1">
          <a:off x="8750300" y="144033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07"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68851</xdr:rowOff>
    </xdr:from>
    <xdr:ext cx="469744" cy="259045"/>
    <xdr:sp macro="" textlink="">
      <xdr:nvSpPr>
        <xdr:cNvPr id="308" name="n_1mainValue【公営住宅】&#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69994</xdr:rowOff>
    </xdr:from>
    <xdr:ext cx="469744" cy="259045"/>
    <xdr:sp macro="" textlink="">
      <xdr:nvSpPr>
        <xdr:cNvPr id="309" name="n_2mainValue【公営住宅】&#10;一人当たり面積"/>
        <xdr:cNvSpPr txBox="1"/>
      </xdr:nvSpPr>
      <xdr:spPr>
        <a:xfrm>
          <a:off x="8515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64" name="楕円 363"/>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21607</xdr:rowOff>
    </xdr:from>
    <xdr:ext cx="405111" cy="259045"/>
    <xdr:sp macro="" textlink="">
      <xdr:nvSpPr>
        <xdr:cNvPr id="365" name="【認定こども園・幼稚園・保育所】&#10;有形固定資産減価償却率該当値テキスト"/>
        <xdr:cNvSpPr txBox="1"/>
      </xdr:nvSpPr>
      <xdr:spPr>
        <a:xfrm>
          <a:off x="16357600"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366" name="楕円 365"/>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80010</xdr:rowOff>
    </xdr:to>
    <xdr:cxnSp macro="">
      <xdr:nvCxnSpPr>
        <xdr:cNvPr id="367" name="直線コネクタ 366"/>
        <xdr:cNvCxnSpPr/>
      </xdr:nvCxnSpPr>
      <xdr:spPr>
        <a:xfrm flipV="1">
          <a:off x="15481300" y="65646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368" name="楕円 367"/>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146685</xdr:rowOff>
    </xdr:to>
    <xdr:cxnSp macro="">
      <xdr:nvCxnSpPr>
        <xdr:cNvPr id="369" name="直線コネクタ 368"/>
        <xdr:cNvCxnSpPr/>
      </xdr:nvCxnSpPr>
      <xdr:spPr>
        <a:xfrm flipV="1">
          <a:off x="14592300" y="65951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372" name="n_1mainValue【認定こども園・幼稚園・保育所】&#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373" name="n_2mainValue【認定こども園・幼稚園・保育所】&#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0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409" name="楕円 408"/>
        <xdr:cNvSpPr/>
      </xdr:nvSpPr>
      <xdr:spPr>
        <a:xfrm>
          <a:off x="22110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410" name="【認定こども園・幼稚園・保育所】&#10;一人当たり面積該当値テキスト"/>
        <xdr:cNvSpPr txBox="1"/>
      </xdr:nvSpPr>
      <xdr:spPr>
        <a:xfrm>
          <a:off x="221996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27686</xdr:rowOff>
    </xdr:from>
    <xdr:to>
      <xdr:col>112</xdr:col>
      <xdr:colOff>38100</xdr:colOff>
      <xdr:row>37</xdr:row>
      <xdr:rowOff>129286</xdr:rowOff>
    </xdr:to>
    <xdr:sp macro="" textlink="">
      <xdr:nvSpPr>
        <xdr:cNvPr id="411" name="楕円 410"/>
        <xdr:cNvSpPr/>
      </xdr:nvSpPr>
      <xdr:spPr>
        <a:xfrm>
          <a:off x="21272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78486</xdr:rowOff>
    </xdr:to>
    <xdr:cxnSp macro="">
      <xdr:nvCxnSpPr>
        <xdr:cNvPr id="412" name="直線コネクタ 411"/>
        <xdr:cNvCxnSpPr/>
      </xdr:nvCxnSpPr>
      <xdr:spPr>
        <a:xfrm flipV="1">
          <a:off x="21323300" y="63992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32258</xdr:rowOff>
    </xdr:from>
    <xdr:to>
      <xdr:col>107</xdr:col>
      <xdr:colOff>101600</xdr:colOff>
      <xdr:row>37</xdr:row>
      <xdr:rowOff>133858</xdr:rowOff>
    </xdr:to>
    <xdr:sp macro="" textlink="">
      <xdr:nvSpPr>
        <xdr:cNvPr id="413" name="楕円 412"/>
        <xdr:cNvSpPr/>
      </xdr:nvSpPr>
      <xdr:spPr>
        <a:xfrm>
          <a:off x="20383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78486</xdr:rowOff>
    </xdr:from>
    <xdr:to>
      <xdr:col>111</xdr:col>
      <xdr:colOff>177800</xdr:colOff>
      <xdr:row>37</xdr:row>
      <xdr:rowOff>83058</xdr:rowOff>
    </xdr:to>
    <xdr:cxnSp macro="">
      <xdr:nvCxnSpPr>
        <xdr:cNvPr id="414" name="直線コネクタ 413"/>
        <xdr:cNvCxnSpPr/>
      </xdr:nvCxnSpPr>
      <xdr:spPr>
        <a:xfrm flipV="1">
          <a:off x="20434300" y="6422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15"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16"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145813</xdr:rowOff>
    </xdr:from>
    <xdr:ext cx="469744" cy="259045"/>
    <xdr:sp macro="" textlink="">
      <xdr:nvSpPr>
        <xdr:cNvPr id="417" name="n_1mainValue【認定こども園・幼稚園・保育所】&#10;一人当たり面積"/>
        <xdr:cNvSpPr txBox="1"/>
      </xdr:nvSpPr>
      <xdr:spPr>
        <a:xfrm>
          <a:off x="21075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150385</xdr:rowOff>
    </xdr:from>
    <xdr:ext cx="469744" cy="259045"/>
    <xdr:sp macro="" textlink="">
      <xdr:nvSpPr>
        <xdr:cNvPr id="418" name="n_2mainValue【認定こども園・幼稚園・保育所】&#10;一人当たり面積"/>
        <xdr:cNvSpPr txBox="1"/>
      </xdr:nvSpPr>
      <xdr:spPr>
        <a:xfrm>
          <a:off x="20199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48"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457" name="楕円 456"/>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458" name="【学校施設】&#10;有形固定資産減価償却率該当値テキスト"/>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59" name="楕円 458"/>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38100</xdr:rowOff>
    </xdr:to>
    <xdr:cxnSp macro="">
      <xdr:nvCxnSpPr>
        <xdr:cNvPr id="460" name="直線コネクタ 459"/>
        <xdr:cNvCxnSpPr/>
      </xdr:nvCxnSpPr>
      <xdr:spPr>
        <a:xfrm flipV="1">
          <a:off x="15481300" y="9928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461" name="楕円 460"/>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59</xdr:row>
      <xdr:rowOff>30480</xdr:rowOff>
    </xdr:to>
    <xdr:cxnSp macro="">
      <xdr:nvCxnSpPr>
        <xdr:cNvPr id="462" name="直線コネクタ 461"/>
        <xdr:cNvCxnSpPr/>
      </xdr:nvCxnSpPr>
      <xdr:spPr>
        <a:xfrm flipV="1">
          <a:off x="14592300" y="99822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63"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64"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65"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466" name="n_2mainValue【学校施設】&#10;有形固定資産減価償却率"/>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98"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07" name="楕円 506"/>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508" name="【学校施設】&#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13970</xdr:rowOff>
    </xdr:from>
    <xdr:to>
      <xdr:col>112</xdr:col>
      <xdr:colOff>38100</xdr:colOff>
      <xdr:row>59</xdr:row>
      <xdr:rowOff>115570</xdr:rowOff>
    </xdr:to>
    <xdr:sp macro="" textlink="">
      <xdr:nvSpPr>
        <xdr:cNvPr id="509" name="楕円 508"/>
        <xdr:cNvSpPr/>
      </xdr:nvSpPr>
      <xdr:spPr>
        <a:xfrm>
          <a:off x="2127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64770</xdr:rowOff>
    </xdr:to>
    <xdr:cxnSp macro="">
      <xdr:nvCxnSpPr>
        <xdr:cNvPr id="510" name="直線コネクタ 509"/>
        <xdr:cNvCxnSpPr/>
      </xdr:nvCxnSpPr>
      <xdr:spPr>
        <a:xfrm flipV="1">
          <a:off x="21323300" y="1017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21590</xdr:rowOff>
    </xdr:from>
    <xdr:to>
      <xdr:col>107</xdr:col>
      <xdr:colOff>101600</xdr:colOff>
      <xdr:row>59</xdr:row>
      <xdr:rowOff>123190</xdr:rowOff>
    </xdr:to>
    <xdr:sp macro="" textlink="">
      <xdr:nvSpPr>
        <xdr:cNvPr id="511" name="楕円 510"/>
        <xdr:cNvSpPr/>
      </xdr:nvSpPr>
      <xdr:spPr>
        <a:xfrm>
          <a:off x="2038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64770</xdr:rowOff>
    </xdr:from>
    <xdr:to>
      <xdr:col>111</xdr:col>
      <xdr:colOff>177800</xdr:colOff>
      <xdr:row>59</xdr:row>
      <xdr:rowOff>72390</xdr:rowOff>
    </xdr:to>
    <xdr:cxnSp macro="">
      <xdr:nvCxnSpPr>
        <xdr:cNvPr id="512" name="直線コネクタ 511"/>
        <xdr:cNvCxnSpPr/>
      </xdr:nvCxnSpPr>
      <xdr:spPr>
        <a:xfrm flipV="1">
          <a:off x="20434300" y="10180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1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132097</xdr:rowOff>
    </xdr:from>
    <xdr:ext cx="469744" cy="259045"/>
    <xdr:sp macro="" textlink="">
      <xdr:nvSpPr>
        <xdr:cNvPr id="515" name="n_1mainValue【学校施設】&#10;一人当たり面積"/>
        <xdr:cNvSpPr txBox="1"/>
      </xdr:nvSpPr>
      <xdr:spPr>
        <a:xfrm>
          <a:off x="21075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16" name="n_2main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555" name="楕円 554"/>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166388</xdr:rowOff>
    </xdr:from>
    <xdr:ext cx="405111" cy="259045"/>
    <xdr:sp macro="" textlink="">
      <xdr:nvSpPr>
        <xdr:cNvPr id="556" name="【児童館】&#10;有形固定資産減価償却率該当値テキスト"/>
        <xdr:cNvSpPr txBox="1"/>
      </xdr:nvSpPr>
      <xdr:spPr>
        <a:xfrm>
          <a:off x="16357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557" name="楕円 556"/>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26670</xdr:rowOff>
    </xdr:to>
    <xdr:cxnSp macro="">
      <xdr:nvCxnSpPr>
        <xdr:cNvPr id="558" name="直線コネクタ 557"/>
        <xdr:cNvCxnSpPr/>
      </xdr:nvCxnSpPr>
      <xdr:spPr>
        <a:xfrm flipV="1">
          <a:off x="15481300" y="14081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楕円 558"/>
        <xdr:cNvSpPr/>
      </xdr:nvSpPr>
      <xdr:spPr>
        <a:xfrm>
          <a:off x="14541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76200</xdr:rowOff>
    </xdr:to>
    <xdr:cxnSp macro="">
      <xdr:nvCxnSpPr>
        <xdr:cNvPr id="560" name="直線コネクタ 559"/>
        <xdr:cNvCxnSpPr/>
      </xdr:nvCxnSpPr>
      <xdr:spPr>
        <a:xfrm flipV="1">
          <a:off x="14592300" y="14085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2"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563" name="n_1main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4" name="n_2mainValue【児童館】&#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2" name="楕円 60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03"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04" name="楕円 603"/>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605" name="直線コネクタ 604"/>
        <xdr:cNvCxnSpPr/>
      </xdr:nvCxnSpPr>
      <xdr:spPr>
        <a:xfrm flipV="1">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06" name="楕円 605"/>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07" name="直線コネクタ 606"/>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10"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11"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45"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48" name="フローチャート: 判断 647"/>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108268</xdr:rowOff>
    </xdr:from>
    <xdr:to>
      <xdr:col>85</xdr:col>
      <xdr:colOff>177800</xdr:colOff>
      <xdr:row>104</xdr:row>
      <xdr:rowOff>38418</xdr:rowOff>
    </xdr:to>
    <xdr:sp macro="" textlink="">
      <xdr:nvSpPr>
        <xdr:cNvPr id="654" name="楕円 653"/>
        <xdr:cNvSpPr/>
      </xdr:nvSpPr>
      <xdr:spPr>
        <a:xfrm>
          <a:off x="16268700" y="177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131145</xdr:rowOff>
    </xdr:from>
    <xdr:ext cx="405111" cy="259045"/>
    <xdr:sp macro="" textlink="">
      <xdr:nvSpPr>
        <xdr:cNvPr id="655" name="【公民館】&#10;有形固定資産減価償却率該当値テキスト"/>
        <xdr:cNvSpPr txBox="1"/>
      </xdr:nvSpPr>
      <xdr:spPr>
        <a:xfrm>
          <a:off x="16357600" y="1761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113982</xdr:rowOff>
    </xdr:from>
    <xdr:to>
      <xdr:col>81</xdr:col>
      <xdr:colOff>101600</xdr:colOff>
      <xdr:row>104</xdr:row>
      <xdr:rowOff>44132</xdr:rowOff>
    </xdr:to>
    <xdr:sp macro="" textlink="">
      <xdr:nvSpPr>
        <xdr:cNvPr id="656" name="楕円 655"/>
        <xdr:cNvSpPr/>
      </xdr:nvSpPr>
      <xdr:spPr>
        <a:xfrm>
          <a:off x="15430500" y="177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159068</xdr:rowOff>
    </xdr:from>
    <xdr:to>
      <xdr:col>85</xdr:col>
      <xdr:colOff>127000</xdr:colOff>
      <xdr:row>103</xdr:row>
      <xdr:rowOff>164782</xdr:rowOff>
    </xdr:to>
    <xdr:cxnSp macro="">
      <xdr:nvCxnSpPr>
        <xdr:cNvPr id="657" name="直線コネクタ 656"/>
        <xdr:cNvCxnSpPr/>
      </xdr:nvCxnSpPr>
      <xdr:spPr>
        <a:xfrm flipV="1">
          <a:off x="15481300" y="178184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5398</xdr:rowOff>
    </xdr:from>
    <xdr:to>
      <xdr:col>76</xdr:col>
      <xdr:colOff>165100</xdr:colOff>
      <xdr:row>104</xdr:row>
      <xdr:rowOff>106998</xdr:rowOff>
    </xdr:to>
    <xdr:sp macro="" textlink="">
      <xdr:nvSpPr>
        <xdr:cNvPr id="658" name="楕円 657"/>
        <xdr:cNvSpPr/>
      </xdr:nvSpPr>
      <xdr:spPr>
        <a:xfrm>
          <a:off x="14541500" y="17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164782</xdr:rowOff>
    </xdr:from>
    <xdr:to>
      <xdr:col>81</xdr:col>
      <xdr:colOff>50800</xdr:colOff>
      <xdr:row>104</xdr:row>
      <xdr:rowOff>56198</xdr:rowOff>
    </xdr:to>
    <xdr:cxnSp macro="">
      <xdr:nvCxnSpPr>
        <xdr:cNvPr id="659" name="直線コネクタ 658"/>
        <xdr:cNvCxnSpPr/>
      </xdr:nvCxnSpPr>
      <xdr:spPr>
        <a:xfrm flipV="1">
          <a:off x="14592300" y="1782413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60"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61"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60659</xdr:rowOff>
    </xdr:from>
    <xdr:ext cx="405111" cy="259045"/>
    <xdr:sp macro="" textlink="">
      <xdr:nvSpPr>
        <xdr:cNvPr id="662" name="n_1mainValue【公民館】&#10;有形固定資産減価償却率"/>
        <xdr:cNvSpPr txBox="1"/>
      </xdr:nvSpPr>
      <xdr:spPr>
        <a:xfrm>
          <a:off x="15266044" y="1754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123525</xdr:rowOff>
    </xdr:from>
    <xdr:ext cx="405111" cy="259045"/>
    <xdr:sp macro="" textlink="">
      <xdr:nvSpPr>
        <xdr:cNvPr id="663" name="n_2mainValue【公民館】&#10;有形固定資産減価償却率"/>
        <xdr:cNvSpPr txBox="1"/>
      </xdr:nvSpPr>
      <xdr:spPr>
        <a:xfrm>
          <a:off x="14389744" y="1761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92"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5" name="フローチャート: 判断 69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01" name="楕円 700"/>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02" name="【公民館】&#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03" name="楕円 702"/>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99061</xdr:rowOff>
    </xdr:to>
    <xdr:cxnSp macro="">
      <xdr:nvCxnSpPr>
        <xdr:cNvPr id="704" name="直線コネクタ 703"/>
        <xdr:cNvCxnSpPr/>
      </xdr:nvCxnSpPr>
      <xdr:spPr>
        <a:xfrm>
          <a:off x="21323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05" name="楕円 704"/>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99061</xdr:rowOff>
    </xdr:to>
    <xdr:cxnSp macro="">
      <xdr:nvCxnSpPr>
        <xdr:cNvPr id="706" name="直線コネクタ 705"/>
        <xdr:cNvCxnSpPr/>
      </xdr:nvCxnSpPr>
      <xdr:spPr>
        <a:xfrm>
          <a:off x="20434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8"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09"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10"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類似団体の平均と比較すると、学校施設の有形固定資産減価償却率が当市は、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高い結果となった。この要因としては、学校の建設年数がかなり経過していること及び長寿命化対策が十分にされていないことが挙げられる。現在、教育施設再配置基本方針に沿って、学校施設の在り方の検討を行っているところであり、今後、統廃合や長寿命化対策を実施することにより、数値の改善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1" name="楕円 70"/>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129920</xdr:rowOff>
    </xdr:from>
    <xdr:ext cx="405111" cy="259045"/>
    <xdr:sp macro="" textlink="">
      <xdr:nvSpPr>
        <xdr:cNvPr id="72" name="【図書館】&#10;有形固定資産減価償却率該当値テキスト"/>
        <xdr:cNvSpPr txBox="1"/>
      </xdr:nvSpPr>
      <xdr:spPr>
        <a:xfrm>
          <a:off x="4673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3" name="楕円 72"/>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22316</xdr:rowOff>
    </xdr:to>
    <xdr:cxnSp macro="">
      <xdr:nvCxnSpPr>
        <xdr:cNvPr id="74" name="直線コネクタ 73"/>
        <xdr:cNvCxnSpPr/>
      </xdr:nvCxnSpPr>
      <xdr:spPr>
        <a:xfrm flipV="1">
          <a:off x="3797300" y="65014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5" name="楕円 74"/>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81099</xdr:rowOff>
    </xdr:to>
    <xdr:cxnSp macro="">
      <xdr:nvCxnSpPr>
        <xdr:cNvPr id="76" name="直線コネクタ 75"/>
        <xdr:cNvCxnSpPr/>
      </xdr:nvCxnSpPr>
      <xdr:spPr>
        <a:xfrm flipV="1">
          <a:off x="2908300" y="65374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89643</xdr:rowOff>
    </xdr:from>
    <xdr:ext cx="405111" cy="259045"/>
    <xdr:sp macro="" textlink="">
      <xdr:nvSpPr>
        <xdr:cNvPr id="79" name="n_1mainValue【図書館】&#10;有形固定資産減価償却率"/>
        <xdr:cNvSpPr txBox="1"/>
      </xdr:nvSpPr>
      <xdr:spPr>
        <a:xfrm>
          <a:off x="35820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0" name="n_2main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20" name="楕円 119"/>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21" name="【図書館】&#10;一人当たり面積該当値テキスト"/>
        <xdr:cNvSpPr txBox="1"/>
      </xdr:nvSpPr>
      <xdr:spPr>
        <a:xfrm>
          <a:off x="10515600"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22" name="楕円 121"/>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23" name="直線コネクタ 122"/>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166915</xdr:rowOff>
    </xdr:from>
    <xdr:to>
      <xdr:col>46</xdr:col>
      <xdr:colOff>38100</xdr:colOff>
      <xdr:row>41</xdr:row>
      <xdr:rowOff>97065</xdr:rowOff>
    </xdr:to>
    <xdr:sp macro="" textlink="">
      <xdr:nvSpPr>
        <xdr:cNvPr id="124" name="楕円 123"/>
        <xdr:cNvSpPr/>
      </xdr:nvSpPr>
      <xdr:spPr>
        <a:xfrm>
          <a:off x="8699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46265</xdr:rowOff>
    </xdr:to>
    <xdr:cxnSp macro="">
      <xdr:nvCxnSpPr>
        <xdr:cNvPr id="125" name="直線コネクタ 124"/>
        <xdr:cNvCxnSpPr/>
      </xdr:nvCxnSpPr>
      <xdr:spPr>
        <a:xfrm>
          <a:off x="8750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7"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28"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29" name="n_2mainValue【図書館】&#10;一人当たり面積"/>
        <xdr:cNvSpPr txBox="1"/>
      </xdr:nvSpPr>
      <xdr:spPr>
        <a:xfrm>
          <a:off x="8515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69" name="楕円 168"/>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0" name="【体育館・プール】&#10;有形固定資産減価償却率該当値テキスト"/>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71" name="楕円 170"/>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164919</xdr:rowOff>
    </xdr:to>
    <xdr:cxnSp macro="">
      <xdr:nvCxnSpPr>
        <xdr:cNvPr id="172" name="直線コネクタ 171"/>
        <xdr:cNvCxnSpPr/>
      </xdr:nvCxnSpPr>
      <xdr:spPr>
        <a:xfrm flipV="1">
          <a:off x="3797300" y="102543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73" name="楕円 172"/>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60416</xdr:rowOff>
    </xdr:to>
    <xdr:cxnSp macro="">
      <xdr:nvCxnSpPr>
        <xdr:cNvPr id="174" name="直線コネクタ 173"/>
        <xdr:cNvCxnSpPr/>
      </xdr:nvCxnSpPr>
      <xdr:spPr>
        <a:xfrm flipV="1">
          <a:off x="2908300" y="1028046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76"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35396</xdr:rowOff>
    </xdr:from>
    <xdr:ext cx="405111" cy="259045"/>
    <xdr:sp macro="" textlink="">
      <xdr:nvSpPr>
        <xdr:cNvPr id="177" name="n_1mainValue【体育館・プール】&#10;有形固定資産減価償却率"/>
        <xdr:cNvSpPr txBox="1"/>
      </xdr:nvSpPr>
      <xdr:spPr>
        <a:xfrm>
          <a:off x="3582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102343</xdr:rowOff>
    </xdr:from>
    <xdr:ext cx="405111" cy="259045"/>
    <xdr:sp macro="" textlink="">
      <xdr:nvSpPr>
        <xdr:cNvPr id="178" name="n_2mainValue【体育館・プール】&#10;有形固定資産減価償却率"/>
        <xdr:cNvSpPr txBox="1"/>
      </xdr:nvSpPr>
      <xdr:spPr>
        <a:xfrm>
          <a:off x="2705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93218</xdr:rowOff>
    </xdr:from>
    <xdr:to>
      <xdr:col>55</xdr:col>
      <xdr:colOff>50800</xdr:colOff>
      <xdr:row>60</xdr:row>
      <xdr:rowOff>23368</xdr:rowOff>
    </xdr:to>
    <xdr:sp macro="" textlink="">
      <xdr:nvSpPr>
        <xdr:cNvPr id="214" name="楕円 213"/>
        <xdr:cNvSpPr/>
      </xdr:nvSpPr>
      <xdr:spPr>
        <a:xfrm>
          <a:off x="10426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116095</xdr:rowOff>
    </xdr:from>
    <xdr:ext cx="469744" cy="259045"/>
    <xdr:sp macro="" textlink="">
      <xdr:nvSpPr>
        <xdr:cNvPr id="215" name="【体育館・プール】&#10;一人当たり面積該当値テキスト"/>
        <xdr:cNvSpPr txBox="1"/>
      </xdr:nvSpPr>
      <xdr:spPr>
        <a:xfrm>
          <a:off x="10515600"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97790</xdr:rowOff>
    </xdr:from>
    <xdr:to>
      <xdr:col>50</xdr:col>
      <xdr:colOff>165100</xdr:colOff>
      <xdr:row>60</xdr:row>
      <xdr:rowOff>27940</xdr:rowOff>
    </xdr:to>
    <xdr:sp macro="" textlink="">
      <xdr:nvSpPr>
        <xdr:cNvPr id="216" name="楕円 215"/>
        <xdr:cNvSpPr/>
      </xdr:nvSpPr>
      <xdr:spPr>
        <a:xfrm>
          <a:off x="958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144018</xdr:rowOff>
    </xdr:from>
    <xdr:to>
      <xdr:col>55</xdr:col>
      <xdr:colOff>0</xdr:colOff>
      <xdr:row>59</xdr:row>
      <xdr:rowOff>148590</xdr:rowOff>
    </xdr:to>
    <xdr:cxnSp macro="">
      <xdr:nvCxnSpPr>
        <xdr:cNvPr id="217" name="直線コネクタ 216"/>
        <xdr:cNvCxnSpPr/>
      </xdr:nvCxnSpPr>
      <xdr:spPr>
        <a:xfrm flipV="1">
          <a:off x="9639300" y="102595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152654</xdr:rowOff>
    </xdr:from>
    <xdr:to>
      <xdr:col>46</xdr:col>
      <xdr:colOff>38100</xdr:colOff>
      <xdr:row>60</xdr:row>
      <xdr:rowOff>82804</xdr:rowOff>
    </xdr:to>
    <xdr:sp macro="" textlink="">
      <xdr:nvSpPr>
        <xdr:cNvPr id="218" name="楕円 217"/>
        <xdr:cNvSpPr/>
      </xdr:nvSpPr>
      <xdr:spPr>
        <a:xfrm>
          <a:off x="8699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148590</xdr:rowOff>
    </xdr:from>
    <xdr:to>
      <xdr:col>50</xdr:col>
      <xdr:colOff>114300</xdr:colOff>
      <xdr:row>60</xdr:row>
      <xdr:rowOff>32004</xdr:rowOff>
    </xdr:to>
    <xdr:cxnSp macro="">
      <xdr:nvCxnSpPr>
        <xdr:cNvPr id="219" name="直線コネクタ 218"/>
        <xdr:cNvCxnSpPr/>
      </xdr:nvCxnSpPr>
      <xdr:spPr>
        <a:xfrm flipV="1">
          <a:off x="8750300" y="10264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1"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44467</xdr:rowOff>
    </xdr:from>
    <xdr:ext cx="469744" cy="259045"/>
    <xdr:sp macro="" textlink="">
      <xdr:nvSpPr>
        <xdr:cNvPr id="222" name="n_1mainValue【体育館・プール】&#10;一人当たり面積"/>
        <xdr:cNvSpPr txBox="1"/>
      </xdr:nvSpPr>
      <xdr:spPr>
        <a:xfrm>
          <a:off x="9391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99331</xdr:rowOff>
    </xdr:from>
    <xdr:ext cx="469744" cy="259045"/>
    <xdr:sp macro="" textlink="">
      <xdr:nvSpPr>
        <xdr:cNvPr id="223" name="n_2mainValue【体育館・プール】&#10;一人当たり面積"/>
        <xdr:cNvSpPr txBox="1"/>
      </xdr:nvSpPr>
      <xdr:spPr>
        <a:xfrm>
          <a:off x="8515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264" name="楕円 263"/>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265" name="【福祉施設】&#10;有形固定資産減価償却率該当値テキスト"/>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266" name="楕円 265"/>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51163</xdr:rowOff>
    </xdr:to>
    <xdr:cxnSp macro="">
      <xdr:nvCxnSpPr>
        <xdr:cNvPr id="267" name="直線コネクタ 266"/>
        <xdr:cNvCxnSpPr/>
      </xdr:nvCxnSpPr>
      <xdr:spPr>
        <a:xfrm flipV="1">
          <a:off x="3797300" y="140643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106499</xdr:rowOff>
    </xdr:from>
    <xdr:to>
      <xdr:col>15</xdr:col>
      <xdr:colOff>101600</xdr:colOff>
      <xdr:row>82</xdr:row>
      <xdr:rowOff>36649</xdr:rowOff>
    </xdr:to>
    <xdr:sp macro="" textlink="">
      <xdr:nvSpPr>
        <xdr:cNvPr id="268" name="楕円 267"/>
        <xdr:cNvSpPr/>
      </xdr:nvSpPr>
      <xdr:spPr>
        <a:xfrm>
          <a:off x="2857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157299</xdr:rowOff>
    </xdr:from>
    <xdr:to>
      <xdr:col>19</xdr:col>
      <xdr:colOff>177800</xdr:colOff>
      <xdr:row>82</xdr:row>
      <xdr:rowOff>51163</xdr:rowOff>
    </xdr:to>
    <xdr:cxnSp macro="">
      <xdr:nvCxnSpPr>
        <xdr:cNvPr id="269" name="直線コネクタ 268"/>
        <xdr:cNvCxnSpPr/>
      </xdr:nvCxnSpPr>
      <xdr:spPr>
        <a:xfrm>
          <a:off x="2908300" y="140447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93090</xdr:rowOff>
    </xdr:from>
    <xdr:ext cx="405111" cy="259045"/>
    <xdr:sp macro="" textlink="">
      <xdr:nvSpPr>
        <xdr:cNvPr id="272" name="n_1main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53176</xdr:rowOff>
    </xdr:from>
    <xdr:ext cx="405111" cy="259045"/>
    <xdr:sp macro="" textlink="">
      <xdr:nvSpPr>
        <xdr:cNvPr id="273" name="n_2mainValue【福祉施設】&#10;有形固定資産減価償却率"/>
        <xdr:cNvSpPr txBox="1"/>
      </xdr:nvSpPr>
      <xdr:spPr>
        <a:xfrm>
          <a:off x="2705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13" name="楕円 312"/>
        <xdr:cNvSpPr/>
      </xdr:nvSpPr>
      <xdr:spPr>
        <a:xfrm>
          <a:off x="10426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169834</xdr:rowOff>
    </xdr:from>
    <xdr:ext cx="469744" cy="259045"/>
    <xdr:sp macro="" textlink="">
      <xdr:nvSpPr>
        <xdr:cNvPr id="314" name="【福祉施設】&#10;一人当たり面積該当値テキスト"/>
        <xdr:cNvSpPr txBox="1"/>
      </xdr:nvSpPr>
      <xdr:spPr>
        <a:xfrm>
          <a:off x="10515600"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15" name="楕円 314"/>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70757</xdr:rowOff>
    </xdr:to>
    <xdr:cxnSp macro="">
      <xdr:nvCxnSpPr>
        <xdr:cNvPr id="316" name="直線コネクタ 315"/>
        <xdr:cNvCxnSpPr/>
      </xdr:nvCxnSpPr>
      <xdr:spPr>
        <a:xfrm>
          <a:off x="9639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17" name="楕円 316"/>
        <xdr:cNvSpPr/>
      </xdr:nvSpPr>
      <xdr:spPr>
        <a:xfrm>
          <a:off x="869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168729</xdr:rowOff>
    </xdr:from>
    <xdr:to>
      <xdr:col>50</xdr:col>
      <xdr:colOff>114300</xdr:colOff>
      <xdr:row>82</xdr:row>
      <xdr:rowOff>70757</xdr:rowOff>
    </xdr:to>
    <xdr:cxnSp macro="">
      <xdr:nvCxnSpPr>
        <xdr:cNvPr id="318" name="直線コネクタ 317"/>
        <xdr:cNvCxnSpPr/>
      </xdr:nvCxnSpPr>
      <xdr:spPr>
        <a:xfrm>
          <a:off x="8750300" y="1388472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169834</xdr:rowOff>
    </xdr:from>
    <xdr:ext cx="469744" cy="259045"/>
    <xdr:sp macro="" textlink="">
      <xdr:nvSpPr>
        <xdr:cNvPr id="320"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112684</xdr:rowOff>
    </xdr:from>
    <xdr:ext cx="469744" cy="259045"/>
    <xdr:sp macro="" textlink="">
      <xdr:nvSpPr>
        <xdr:cNvPr id="321" name="n_1mainValue【福祉施設】&#10;一人当たり面積"/>
        <xdr:cNvSpPr txBox="1"/>
      </xdr:nvSpPr>
      <xdr:spPr>
        <a:xfrm>
          <a:off x="93917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22" name="n_2mainValue【福祉施設】&#10;一人当たり面積"/>
        <xdr:cNvSpPr txBox="1"/>
      </xdr:nvSpPr>
      <xdr:spPr>
        <a:xfrm>
          <a:off x="8515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55118</xdr:rowOff>
    </xdr:from>
    <xdr:to>
      <xdr:col>24</xdr:col>
      <xdr:colOff>114300</xdr:colOff>
      <xdr:row>104</xdr:row>
      <xdr:rowOff>156718</xdr:rowOff>
    </xdr:to>
    <xdr:sp macro="" textlink="">
      <xdr:nvSpPr>
        <xdr:cNvPr id="359" name="楕円 358"/>
        <xdr:cNvSpPr/>
      </xdr:nvSpPr>
      <xdr:spPr>
        <a:xfrm>
          <a:off x="45847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33545</xdr:rowOff>
    </xdr:from>
    <xdr:ext cx="405111" cy="259045"/>
    <xdr:sp macro="" textlink="">
      <xdr:nvSpPr>
        <xdr:cNvPr id="360" name="【市民会館】&#10;有形固定資産減価償却率該当値テキスト"/>
        <xdr:cNvSpPr txBox="1"/>
      </xdr:nvSpPr>
      <xdr:spPr>
        <a:xfrm>
          <a:off x="4673600"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61" name="楕円 360"/>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105918</xdr:rowOff>
    </xdr:from>
    <xdr:to>
      <xdr:col>24</xdr:col>
      <xdr:colOff>63500</xdr:colOff>
      <xdr:row>104</xdr:row>
      <xdr:rowOff>156211</xdr:rowOff>
    </xdr:to>
    <xdr:cxnSp macro="">
      <xdr:nvCxnSpPr>
        <xdr:cNvPr id="362" name="直線コネクタ 361"/>
        <xdr:cNvCxnSpPr/>
      </xdr:nvCxnSpPr>
      <xdr:spPr>
        <a:xfrm flipV="1">
          <a:off x="3797300" y="1793671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20828</xdr:rowOff>
    </xdr:from>
    <xdr:to>
      <xdr:col>15</xdr:col>
      <xdr:colOff>101600</xdr:colOff>
      <xdr:row>105</xdr:row>
      <xdr:rowOff>122428</xdr:rowOff>
    </xdr:to>
    <xdr:sp macro="" textlink="">
      <xdr:nvSpPr>
        <xdr:cNvPr id="363" name="楕円 362"/>
        <xdr:cNvSpPr/>
      </xdr:nvSpPr>
      <xdr:spPr>
        <a:xfrm>
          <a:off x="2857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71628</xdr:rowOff>
    </xdr:to>
    <xdr:cxnSp macro="">
      <xdr:nvCxnSpPr>
        <xdr:cNvPr id="364" name="直線コネクタ 363"/>
        <xdr:cNvCxnSpPr/>
      </xdr:nvCxnSpPr>
      <xdr:spPr>
        <a:xfrm flipV="1">
          <a:off x="2908300" y="1798701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6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367" name="n_1main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113555</xdr:rowOff>
    </xdr:from>
    <xdr:ext cx="405111" cy="259045"/>
    <xdr:sp macro="" textlink="">
      <xdr:nvSpPr>
        <xdr:cNvPr id="368" name="n_2mainValue【市民会館】&#10;有形固定資産減価償却率"/>
        <xdr:cNvSpPr txBox="1"/>
      </xdr:nvSpPr>
      <xdr:spPr>
        <a:xfrm>
          <a:off x="2705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407" name="楕円 406"/>
        <xdr:cNvSpPr/>
      </xdr:nvSpPr>
      <xdr:spPr>
        <a:xfrm>
          <a:off x="10426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147338</xdr:rowOff>
    </xdr:from>
    <xdr:ext cx="469744" cy="259045"/>
    <xdr:sp macro="" textlink="">
      <xdr:nvSpPr>
        <xdr:cNvPr id="408" name="【市民会館】&#10;一人当たり面積該当値テキスト"/>
        <xdr:cNvSpPr txBox="1"/>
      </xdr:nvSpPr>
      <xdr:spPr>
        <a:xfrm>
          <a:off x="10515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132080</xdr:rowOff>
    </xdr:from>
    <xdr:to>
      <xdr:col>50</xdr:col>
      <xdr:colOff>165100</xdr:colOff>
      <xdr:row>105</xdr:row>
      <xdr:rowOff>62230</xdr:rowOff>
    </xdr:to>
    <xdr:sp macro="" textlink="">
      <xdr:nvSpPr>
        <xdr:cNvPr id="409" name="楕円 408"/>
        <xdr:cNvSpPr/>
      </xdr:nvSpPr>
      <xdr:spPr>
        <a:xfrm>
          <a:off x="958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3811</xdr:rowOff>
    </xdr:from>
    <xdr:to>
      <xdr:col>55</xdr:col>
      <xdr:colOff>0</xdr:colOff>
      <xdr:row>105</xdr:row>
      <xdr:rowOff>11430</xdr:rowOff>
    </xdr:to>
    <xdr:cxnSp macro="">
      <xdr:nvCxnSpPr>
        <xdr:cNvPr id="410" name="直線コネクタ 409"/>
        <xdr:cNvCxnSpPr/>
      </xdr:nvCxnSpPr>
      <xdr:spPr>
        <a:xfrm flipV="1">
          <a:off x="9639300" y="1800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11" name="楕円 410"/>
        <xdr:cNvSpPr/>
      </xdr:nvSpPr>
      <xdr:spPr>
        <a:xfrm>
          <a:off x="869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xdr:rowOff>
    </xdr:from>
    <xdr:to>
      <xdr:col>50</xdr:col>
      <xdr:colOff>114300</xdr:colOff>
      <xdr:row>105</xdr:row>
      <xdr:rowOff>11430</xdr:rowOff>
    </xdr:to>
    <xdr:cxnSp macro="">
      <xdr:nvCxnSpPr>
        <xdr:cNvPr id="412" name="直線コネクタ 411"/>
        <xdr:cNvCxnSpPr/>
      </xdr:nvCxnSpPr>
      <xdr:spPr>
        <a:xfrm>
          <a:off x="8750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14"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78757</xdr:rowOff>
    </xdr:from>
    <xdr:ext cx="469744" cy="259045"/>
    <xdr:sp macro="" textlink="">
      <xdr:nvSpPr>
        <xdr:cNvPr id="415" name="n_1mainValue【市民会館】&#10;一人当たり面積"/>
        <xdr:cNvSpPr txBox="1"/>
      </xdr:nvSpPr>
      <xdr:spPr>
        <a:xfrm>
          <a:off x="9391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416" name="n_2main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55" name="楕円 454"/>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56" name="【一般廃棄物処理施設】&#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57" name="楕円 456"/>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53340</xdr:rowOff>
    </xdr:to>
    <xdr:cxnSp macro="">
      <xdr:nvCxnSpPr>
        <xdr:cNvPr id="458" name="直線コネクタ 457"/>
        <xdr:cNvCxnSpPr/>
      </xdr:nvCxnSpPr>
      <xdr:spPr>
        <a:xfrm flipV="1">
          <a:off x="15481300" y="6134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59" name="楕円 458"/>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38</xdr:row>
      <xdr:rowOff>121920</xdr:rowOff>
    </xdr:to>
    <xdr:cxnSp macro="">
      <xdr:nvCxnSpPr>
        <xdr:cNvPr id="460" name="直線コネクタ 459"/>
        <xdr:cNvCxnSpPr/>
      </xdr:nvCxnSpPr>
      <xdr:spPr>
        <a:xfrm flipV="1">
          <a:off x="14592300" y="62255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6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62"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63" name="n_1mainValue【一般廃棄物処理施設】&#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64" name="n_2main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93"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72149</xdr:rowOff>
    </xdr:from>
    <xdr:to>
      <xdr:col>116</xdr:col>
      <xdr:colOff>114300</xdr:colOff>
      <xdr:row>34</xdr:row>
      <xdr:rowOff>2299</xdr:rowOff>
    </xdr:to>
    <xdr:sp macro="" textlink="">
      <xdr:nvSpPr>
        <xdr:cNvPr id="502" name="楕円 501"/>
        <xdr:cNvSpPr/>
      </xdr:nvSpPr>
      <xdr:spPr>
        <a:xfrm>
          <a:off x="22110700" y="57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25176</xdr:rowOff>
    </xdr:from>
    <xdr:ext cx="599010" cy="259045"/>
    <xdr:sp macro="" textlink="">
      <xdr:nvSpPr>
        <xdr:cNvPr id="503" name="【一般廃棄物処理施設】&#10;一人当たり有形固定資産（償却資産）額該当値テキスト"/>
        <xdr:cNvSpPr txBox="1"/>
      </xdr:nvSpPr>
      <xdr:spPr>
        <a:xfrm>
          <a:off x="22199600" y="568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82024</xdr:rowOff>
    </xdr:from>
    <xdr:to>
      <xdr:col>112</xdr:col>
      <xdr:colOff>38100</xdr:colOff>
      <xdr:row>34</xdr:row>
      <xdr:rowOff>12174</xdr:rowOff>
    </xdr:to>
    <xdr:sp macro="" textlink="">
      <xdr:nvSpPr>
        <xdr:cNvPr id="504" name="楕円 503"/>
        <xdr:cNvSpPr/>
      </xdr:nvSpPr>
      <xdr:spPr>
        <a:xfrm>
          <a:off x="21272500" y="57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122949</xdr:rowOff>
    </xdr:from>
    <xdr:to>
      <xdr:col>116</xdr:col>
      <xdr:colOff>63500</xdr:colOff>
      <xdr:row>33</xdr:row>
      <xdr:rowOff>132824</xdr:rowOff>
    </xdr:to>
    <xdr:cxnSp macro="">
      <xdr:nvCxnSpPr>
        <xdr:cNvPr id="505" name="直線コネクタ 504"/>
        <xdr:cNvCxnSpPr/>
      </xdr:nvCxnSpPr>
      <xdr:spPr>
        <a:xfrm flipV="1">
          <a:off x="21323300" y="5780799"/>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110020</xdr:rowOff>
    </xdr:from>
    <xdr:to>
      <xdr:col>107</xdr:col>
      <xdr:colOff>101600</xdr:colOff>
      <xdr:row>39</xdr:row>
      <xdr:rowOff>40170</xdr:rowOff>
    </xdr:to>
    <xdr:sp macro="" textlink="">
      <xdr:nvSpPr>
        <xdr:cNvPr id="506" name="楕円 505"/>
        <xdr:cNvSpPr/>
      </xdr:nvSpPr>
      <xdr:spPr>
        <a:xfrm>
          <a:off x="20383500" y="66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132824</xdr:rowOff>
    </xdr:from>
    <xdr:to>
      <xdr:col>111</xdr:col>
      <xdr:colOff>177800</xdr:colOff>
      <xdr:row>38</xdr:row>
      <xdr:rowOff>160820</xdr:rowOff>
    </xdr:to>
    <xdr:cxnSp macro="">
      <xdr:nvCxnSpPr>
        <xdr:cNvPr id="507" name="直線コネクタ 506"/>
        <xdr:cNvCxnSpPr/>
      </xdr:nvCxnSpPr>
      <xdr:spPr>
        <a:xfrm flipV="1">
          <a:off x="20434300" y="5790674"/>
          <a:ext cx="889000" cy="8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42697</xdr:rowOff>
    </xdr:from>
    <xdr:ext cx="534377" cy="259045"/>
    <xdr:sp macro="" textlink="">
      <xdr:nvSpPr>
        <xdr:cNvPr id="509" name="n_2aveValue【一般廃棄物処理施設】&#10;一人当たり有形固定資産（償却資産）額"/>
        <xdr:cNvSpPr txBox="1"/>
      </xdr:nvSpPr>
      <xdr:spPr>
        <a:xfrm>
          <a:off x="201671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28701</xdr:rowOff>
    </xdr:from>
    <xdr:ext cx="599010" cy="259045"/>
    <xdr:sp macro="" textlink="">
      <xdr:nvSpPr>
        <xdr:cNvPr id="510" name="n_1mainValue【一般廃棄物処理施設】&#10;一人当たり有形固定資産（償却資産）額"/>
        <xdr:cNvSpPr txBox="1"/>
      </xdr:nvSpPr>
      <xdr:spPr>
        <a:xfrm>
          <a:off x="21011095" y="551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56697</xdr:rowOff>
    </xdr:from>
    <xdr:ext cx="534377" cy="259045"/>
    <xdr:sp macro="" textlink="">
      <xdr:nvSpPr>
        <xdr:cNvPr id="511" name="n_2mainValue【一般廃棄物処理施設】&#10;一人当たり有形固定資産（償却資産）額"/>
        <xdr:cNvSpPr txBox="1"/>
      </xdr:nvSpPr>
      <xdr:spPr>
        <a:xfrm>
          <a:off x="20167111" y="64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164737</xdr:rowOff>
    </xdr:from>
    <xdr:to>
      <xdr:col>85</xdr:col>
      <xdr:colOff>177800</xdr:colOff>
      <xdr:row>57</xdr:row>
      <xdr:rowOff>94887</xdr:rowOff>
    </xdr:to>
    <xdr:sp macro="" textlink="">
      <xdr:nvSpPr>
        <xdr:cNvPr id="551" name="楕円 550"/>
        <xdr:cNvSpPr/>
      </xdr:nvSpPr>
      <xdr:spPr>
        <a:xfrm>
          <a:off x="162687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16164</xdr:rowOff>
    </xdr:from>
    <xdr:ext cx="405111" cy="259045"/>
    <xdr:sp macro="" textlink="">
      <xdr:nvSpPr>
        <xdr:cNvPr id="552" name="【保健センター・保健所】&#10;有形固定資産減価償却率該当値テキスト"/>
        <xdr:cNvSpPr txBox="1"/>
      </xdr:nvSpPr>
      <xdr:spPr>
        <a:xfrm>
          <a:off x="16357600"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553" name="楕円 552"/>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44087</xdr:rowOff>
    </xdr:from>
    <xdr:to>
      <xdr:col>85</xdr:col>
      <xdr:colOff>127000</xdr:colOff>
      <xdr:row>57</xdr:row>
      <xdr:rowOff>76744</xdr:rowOff>
    </xdr:to>
    <xdr:cxnSp macro="">
      <xdr:nvCxnSpPr>
        <xdr:cNvPr id="554" name="直線コネクタ 553"/>
        <xdr:cNvCxnSpPr/>
      </xdr:nvCxnSpPr>
      <xdr:spPr>
        <a:xfrm flipV="1">
          <a:off x="15481300" y="98167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60234</xdr:rowOff>
    </xdr:from>
    <xdr:to>
      <xdr:col>76</xdr:col>
      <xdr:colOff>165100</xdr:colOff>
      <xdr:row>57</xdr:row>
      <xdr:rowOff>161834</xdr:rowOff>
    </xdr:to>
    <xdr:sp macro="" textlink="">
      <xdr:nvSpPr>
        <xdr:cNvPr id="555" name="楕円 554"/>
        <xdr:cNvSpPr/>
      </xdr:nvSpPr>
      <xdr:spPr>
        <a:xfrm>
          <a:off x="14541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76744</xdr:rowOff>
    </xdr:from>
    <xdr:to>
      <xdr:col>81</xdr:col>
      <xdr:colOff>50800</xdr:colOff>
      <xdr:row>57</xdr:row>
      <xdr:rowOff>111034</xdr:rowOff>
    </xdr:to>
    <xdr:cxnSp macro="">
      <xdr:nvCxnSpPr>
        <xdr:cNvPr id="556" name="直線コネクタ 555"/>
        <xdr:cNvCxnSpPr/>
      </xdr:nvCxnSpPr>
      <xdr:spPr>
        <a:xfrm flipV="1">
          <a:off x="14592300" y="98493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8"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559" name="n_1mainValue【保健センター・保健所】&#10;有形固定資産減価償却率"/>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6911</xdr:rowOff>
    </xdr:from>
    <xdr:ext cx="405111" cy="259045"/>
    <xdr:sp macro="" textlink="">
      <xdr:nvSpPr>
        <xdr:cNvPr id="560" name="n_2mainValue【保健センター・保健所】&#10;有形固定資産減価償却率"/>
        <xdr:cNvSpPr txBox="1"/>
      </xdr:nvSpPr>
      <xdr:spPr>
        <a:xfrm>
          <a:off x="14389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7"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6" name="楕円 59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59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98" name="楕円 59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599" name="直線コネクタ 59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00" name="楕円 59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01" name="直線コネクタ 60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0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0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05"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5"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8" name="フローチャート: 判断 637"/>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50164</xdr:rowOff>
    </xdr:from>
    <xdr:to>
      <xdr:col>85</xdr:col>
      <xdr:colOff>177800</xdr:colOff>
      <xdr:row>85</xdr:row>
      <xdr:rowOff>151764</xdr:rowOff>
    </xdr:to>
    <xdr:sp macro="" textlink="">
      <xdr:nvSpPr>
        <xdr:cNvPr id="644" name="楕円 643"/>
        <xdr:cNvSpPr/>
      </xdr:nvSpPr>
      <xdr:spPr>
        <a:xfrm>
          <a:off x="16268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28591</xdr:rowOff>
    </xdr:from>
    <xdr:ext cx="405111" cy="259045"/>
    <xdr:sp macro="" textlink="">
      <xdr:nvSpPr>
        <xdr:cNvPr id="645" name="【消防施設】&#10;有形固定資産減価償却率該当値テキスト"/>
        <xdr:cNvSpPr txBox="1"/>
      </xdr:nvSpPr>
      <xdr:spPr>
        <a:xfrm>
          <a:off x="16357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105411</xdr:rowOff>
    </xdr:from>
    <xdr:to>
      <xdr:col>81</xdr:col>
      <xdr:colOff>101600</xdr:colOff>
      <xdr:row>86</xdr:row>
      <xdr:rowOff>35561</xdr:rowOff>
    </xdr:to>
    <xdr:sp macro="" textlink="">
      <xdr:nvSpPr>
        <xdr:cNvPr id="646" name="楕円 645"/>
        <xdr:cNvSpPr/>
      </xdr:nvSpPr>
      <xdr:spPr>
        <a:xfrm>
          <a:off x="1543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100964</xdr:rowOff>
    </xdr:from>
    <xdr:to>
      <xdr:col>85</xdr:col>
      <xdr:colOff>127000</xdr:colOff>
      <xdr:row>85</xdr:row>
      <xdr:rowOff>156211</xdr:rowOff>
    </xdr:to>
    <xdr:cxnSp macro="">
      <xdr:nvCxnSpPr>
        <xdr:cNvPr id="647" name="直線コネクタ 646"/>
        <xdr:cNvCxnSpPr/>
      </xdr:nvCxnSpPr>
      <xdr:spPr>
        <a:xfrm flipV="1">
          <a:off x="15481300" y="146742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48"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49"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26688</xdr:rowOff>
    </xdr:from>
    <xdr:ext cx="405111" cy="259045"/>
    <xdr:sp macro="" textlink="">
      <xdr:nvSpPr>
        <xdr:cNvPr id="650" name="n_1mainValue【消防施設】&#10;有形固定資産減価償却率"/>
        <xdr:cNvSpPr txBox="1"/>
      </xdr:nvSpPr>
      <xdr:spPr>
        <a:xfrm>
          <a:off x="15266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4" name="直線コネクタ 673"/>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5"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6" name="直線コネクタ 675"/>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77"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78" name="直線コネクタ 677"/>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7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0" name="フローチャート: 判断 67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1" name="フローチャート: 判断 680"/>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2" name="フローチャート: 判断 681"/>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88" name="楕円 687"/>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89" name="【消防施設】&#10;一人当たり面積該当値テキスト"/>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90" name="楕円 689"/>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691" name="直線コネクタ 690"/>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92"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93"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94"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5" name="テキスト ボックス 7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7" name="テキスト ボックス 7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5" name="テキスト ボックス 7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19" name="直線コネクタ 718"/>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0"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1" name="直線コネクタ 720"/>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2"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3" name="直線コネクタ 722"/>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724" name="【庁舎】&#10;有形固定資産減価償却率平均値テキスト"/>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25" name="フローチャート: 判断 724"/>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26" name="フローチャート: 判断 725"/>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27" name="フローチャート: 判断 726"/>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168275</xdr:rowOff>
    </xdr:from>
    <xdr:to>
      <xdr:col>85</xdr:col>
      <xdr:colOff>177800</xdr:colOff>
      <xdr:row>109</xdr:row>
      <xdr:rowOff>98425</xdr:rowOff>
    </xdr:to>
    <xdr:sp macro="" textlink="">
      <xdr:nvSpPr>
        <xdr:cNvPr id="733" name="楕円 732"/>
        <xdr:cNvSpPr/>
      </xdr:nvSpPr>
      <xdr:spPr>
        <a:xfrm>
          <a:off x="162687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83202</xdr:rowOff>
    </xdr:from>
    <xdr:ext cx="405111" cy="259045"/>
    <xdr:sp macro="" textlink="">
      <xdr:nvSpPr>
        <xdr:cNvPr id="734" name="【庁舎】&#10;有形固定資産減価償却率該当値テキスト"/>
        <xdr:cNvSpPr txBox="1"/>
      </xdr:nvSpPr>
      <xdr:spPr>
        <a:xfrm>
          <a:off x="16357600" y="185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80645</xdr:rowOff>
    </xdr:from>
    <xdr:to>
      <xdr:col>81</xdr:col>
      <xdr:colOff>101600</xdr:colOff>
      <xdr:row>101</xdr:row>
      <xdr:rowOff>10795</xdr:rowOff>
    </xdr:to>
    <xdr:sp macro="" textlink="">
      <xdr:nvSpPr>
        <xdr:cNvPr id="735" name="楕円 734"/>
        <xdr:cNvSpPr/>
      </xdr:nvSpPr>
      <xdr:spPr>
        <a:xfrm>
          <a:off x="15430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131445</xdr:rowOff>
    </xdr:from>
    <xdr:to>
      <xdr:col>85</xdr:col>
      <xdr:colOff>127000</xdr:colOff>
      <xdr:row>109</xdr:row>
      <xdr:rowOff>47625</xdr:rowOff>
    </xdr:to>
    <xdr:cxnSp macro="">
      <xdr:nvCxnSpPr>
        <xdr:cNvPr id="736" name="直線コネクタ 735"/>
        <xdr:cNvCxnSpPr/>
      </xdr:nvCxnSpPr>
      <xdr:spPr>
        <a:xfrm>
          <a:off x="15481300" y="17276445"/>
          <a:ext cx="838200" cy="14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111125</xdr:rowOff>
    </xdr:from>
    <xdr:to>
      <xdr:col>76</xdr:col>
      <xdr:colOff>165100</xdr:colOff>
      <xdr:row>101</xdr:row>
      <xdr:rowOff>41275</xdr:rowOff>
    </xdr:to>
    <xdr:sp macro="" textlink="">
      <xdr:nvSpPr>
        <xdr:cNvPr id="737" name="楕円 736"/>
        <xdr:cNvSpPr/>
      </xdr:nvSpPr>
      <xdr:spPr>
        <a:xfrm>
          <a:off x="14541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131445</xdr:rowOff>
    </xdr:from>
    <xdr:to>
      <xdr:col>81</xdr:col>
      <xdr:colOff>50800</xdr:colOff>
      <xdr:row>100</xdr:row>
      <xdr:rowOff>161925</xdr:rowOff>
    </xdr:to>
    <xdr:cxnSp macro="">
      <xdr:nvCxnSpPr>
        <xdr:cNvPr id="738" name="直線コネクタ 737"/>
        <xdr:cNvCxnSpPr/>
      </xdr:nvCxnSpPr>
      <xdr:spPr>
        <a:xfrm flipV="1">
          <a:off x="14592300" y="17276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39"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0"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27322</xdr:rowOff>
    </xdr:from>
    <xdr:ext cx="405111" cy="259045"/>
    <xdr:sp macro="" textlink="">
      <xdr:nvSpPr>
        <xdr:cNvPr id="741" name="n_1mainValue【庁舎】&#10;有形固定資産減価償却率"/>
        <xdr:cNvSpPr txBox="1"/>
      </xdr:nvSpPr>
      <xdr:spPr>
        <a:xfrm>
          <a:off x="152660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57802</xdr:rowOff>
    </xdr:from>
    <xdr:ext cx="405111" cy="259045"/>
    <xdr:sp macro="" textlink="">
      <xdr:nvSpPr>
        <xdr:cNvPr id="742" name="n_2mainValue【庁舎】&#10;有形固定資産減価償却率"/>
        <xdr:cNvSpPr txBox="1"/>
      </xdr:nvSpPr>
      <xdr:spPr>
        <a:xfrm>
          <a:off x="143897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3" name="直線コネクタ 7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4" name="テキスト ボックス 7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5" name="直線コネクタ 7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6" name="テキスト ボックス 7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7" name="直線コネクタ 7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8" name="テキスト ボックス 7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9" name="直線コネクタ 7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0" name="テキスト ボックス 7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64" name="直線コネクタ 763"/>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65"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66" name="直線コネクタ 765"/>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67"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68" name="直線コネクタ 767"/>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69"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0" name="フローチャート: 判断 769"/>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1" name="フローチャート: 判断 770"/>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2" name="フローチャート: 判断 771"/>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36830</xdr:rowOff>
    </xdr:from>
    <xdr:to>
      <xdr:col>116</xdr:col>
      <xdr:colOff>114300</xdr:colOff>
      <xdr:row>103</xdr:row>
      <xdr:rowOff>138430</xdr:rowOff>
    </xdr:to>
    <xdr:sp macro="" textlink="">
      <xdr:nvSpPr>
        <xdr:cNvPr id="778" name="楕円 777"/>
        <xdr:cNvSpPr/>
      </xdr:nvSpPr>
      <xdr:spPr>
        <a:xfrm>
          <a:off x="22110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59707</xdr:rowOff>
    </xdr:from>
    <xdr:ext cx="469744" cy="259045"/>
    <xdr:sp macro="" textlink="">
      <xdr:nvSpPr>
        <xdr:cNvPr id="779" name="【庁舎】&#10;一人当たり面積該当値テキスト"/>
        <xdr:cNvSpPr txBox="1"/>
      </xdr:nvSpPr>
      <xdr:spPr>
        <a:xfrm>
          <a:off x="22199600"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780" name="楕円 779"/>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87630</xdr:rowOff>
    </xdr:from>
    <xdr:to>
      <xdr:col>116</xdr:col>
      <xdr:colOff>63500</xdr:colOff>
      <xdr:row>106</xdr:row>
      <xdr:rowOff>153924</xdr:rowOff>
    </xdr:to>
    <xdr:cxnSp macro="">
      <xdr:nvCxnSpPr>
        <xdr:cNvPr id="781" name="直線コネクタ 780"/>
        <xdr:cNvCxnSpPr/>
      </xdr:nvCxnSpPr>
      <xdr:spPr>
        <a:xfrm flipV="1">
          <a:off x="21323300" y="17746980"/>
          <a:ext cx="8382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103124</xdr:rowOff>
    </xdr:from>
    <xdr:to>
      <xdr:col>107</xdr:col>
      <xdr:colOff>101600</xdr:colOff>
      <xdr:row>107</xdr:row>
      <xdr:rowOff>33274</xdr:rowOff>
    </xdr:to>
    <xdr:sp macro="" textlink="">
      <xdr:nvSpPr>
        <xdr:cNvPr id="782" name="楕円 781"/>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153924</xdr:rowOff>
    </xdr:from>
    <xdr:to>
      <xdr:col>111</xdr:col>
      <xdr:colOff>177800</xdr:colOff>
      <xdr:row>106</xdr:row>
      <xdr:rowOff>153924</xdr:rowOff>
    </xdr:to>
    <xdr:cxnSp macro="">
      <xdr:nvCxnSpPr>
        <xdr:cNvPr id="783" name="直線コネクタ 782"/>
        <xdr:cNvCxnSpPr/>
      </xdr:nvCxnSpPr>
      <xdr:spPr>
        <a:xfrm>
          <a:off x="20434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84"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85"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24401</xdr:rowOff>
    </xdr:from>
    <xdr:ext cx="469744" cy="259045"/>
    <xdr:sp macro="" textlink="">
      <xdr:nvSpPr>
        <xdr:cNvPr id="786" name="n_1mainValue【庁舎】&#10;一人当たり面積"/>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24401</xdr:rowOff>
    </xdr:from>
    <xdr:ext cx="469744" cy="259045"/>
    <xdr:sp macro="" textlink="">
      <xdr:nvSpPr>
        <xdr:cNvPr id="787" name="n_2mainValue【庁舎】&#10;一人当たり面積"/>
        <xdr:cNvSpPr txBox="1"/>
      </xdr:nvSpPr>
      <xdr:spPr>
        <a:xfrm>
          <a:off x="20199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年度の当市の数値を比較すると、庁舎については、有形固定資産減価償却率が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ポイント減少し、一人あたり面積</a:t>
          </a:r>
          <a:r>
            <a:rPr kumimoji="1" lang="en-US" altLang="ja-JP" sz="1300">
              <a:latin typeface="ＭＳ Ｐゴシック" panose="020B0600070205080204" pitchFamily="50" charset="-128"/>
              <a:ea typeface="ＭＳ Ｐゴシック" panose="020B0600070205080204" pitchFamily="50" charset="-128"/>
            </a:rPr>
            <a:t>0.127</a:t>
          </a:r>
          <a:r>
            <a:rPr kumimoji="1" lang="ja-JP" altLang="en-US" sz="1300">
              <a:latin typeface="ＭＳ Ｐゴシック" panose="020B0600070205080204" pitchFamily="50" charset="-128"/>
              <a:ea typeface="ＭＳ Ｐゴシック" panose="020B0600070205080204" pitchFamily="50" charset="-128"/>
            </a:rPr>
            <a:t>ポイント増加している。これは、平成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年度に新しく分庁舎を建設したためである。今後、本庁舎についても整備する予定をしているので、これらの数値は改善する予定である。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一方、類似団体の平均と比較すると、保健センター・保健所の施設については、当市は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高い結果となった。この結果から、この施設は他の自治体よりも老朽化がすすんでいるといえるので、長寿命化などの対策が早期に必要な施設の一つであるといえる。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latin typeface="ＭＳ Ｐゴシック" panose="020B0600070205080204" pitchFamily="50" charset="-128"/>
              <a:ea typeface="ＭＳ Ｐゴシック" panose="020B0600070205080204" pitchFamily="50" charset="-128"/>
            </a:rPr>
            <a:t>近年、徐々に財政力指数がよくなっていることを示している。しかしながら、類似団体平均よりも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ポイント低くなっており、また、「１」を下回る普通交付税の交付団体にとどまっていることから、今後も行財政の効率化や既存事業の徹底した見直し等を実施しつつ、歳入の確保に取り組む。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ポイント悪化した。歳入において経常一般財源は</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百万円増加しているものの、歳出でも扶助費（前年度比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、物件費（前年度比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）などの増加により経常一般財源分総額として</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百万円増加しており、結果的に数値が悪化することとなった。各給付事業については、資格審査等の適正化に今後も努めるとともに、一層の事務事業の見直しを進め、経常経費の削減に努める。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128778</xdr:rowOff>
    </xdr:to>
    <xdr:cxnSp macro="">
      <xdr:nvCxnSpPr>
        <xdr:cNvPr id="130" name="直線コネクタ 129"/>
        <xdr:cNvCxnSpPr/>
      </xdr:nvCxnSpPr>
      <xdr:spPr>
        <a:xfrm>
          <a:off x="4114800" y="109059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104648</xdr:rowOff>
    </xdr:to>
    <xdr:cxnSp macro="">
      <xdr:nvCxnSpPr>
        <xdr:cNvPr id="133" name="直線コネクタ 132"/>
        <xdr:cNvCxnSpPr/>
      </xdr:nvCxnSpPr>
      <xdr:spPr>
        <a:xfrm>
          <a:off x="3225800" y="1077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37084</xdr:rowOff>
    </xdr:to>
    <xdr:cxnSp macro="">
      <xdr:nvCxnSpPr>
        <xdr:cNvPr id="136" name="直線コネクタ 135"/>
        <xdr:cNvCxnSpPr/>
      </xdr:nvCxnSpPr>
      <xdr:spPr>
        <a:xfrm flipV="1">
          <a:off x="2336800" y="107708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37084</xdr:rowOff>
    </xdr:to>
    <xdr:cxnSp macro="">
      <xdr:nvCxnSpPr>
        <xdr:cNvPr id="139" name="直線コネクタ 138"/>
        <xdr:cNvCxnSpPr/>
      </xdr:nvCxnSpPr>
      <xdr:spPr>
        <a:xfrm>
          <a:off x="1447800" y="107370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2" name="テキスト ボックス 151"/>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4" name="テキスト ボックス 153"/>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5" name="楕円 154"/>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6" name="テキスト ボックス 155"/>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112,759</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1,658</a:t>
          </a:r>
          <a:r>
            <a:rPr kumimoji="1" lang="ja-JP" altLang="en-US" sz="1300">
              <a:latin typeface="ＭＳ Ｐゴシック" panose="020B0600070205080204" pitchFamily="50" charset="-128"/>
              <a:ea typeface="ＭＳ Ｐゴシック" panose="020B0600070205080204" pitchFamily="50" charset="-128"/>
            </a:rPr>
            <a:t>円の増加となった。人件費は、退職手当は減少となったものの、職員給等が増加したため、人件費全体としては、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百万円ほど増加した。また、物件費は、機器使用料等で増加したものの、小中学校の修繕料等が減少したため、物件費全体としては、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百万円の減少となった。今後、働き方改革を進めていく中で人件費の削減を目指すとともに、事務事業の見直しも進め物件費のさらなる削減に努める。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79304</xdr:rowOff>
    </xdr:from>
    <xdr:to>
      <xdr:col>23</xdr:col>
      <xdr:colOff>133350</xdr:colOff>
      <xdr:row>85</xdr:row>
      <xdr:rowOff>107880</xdr:rowOff>
    </xdr:to>
    <xdr:cxnSp macro="">
      <xdr:nvCxnSpPr>
        <xdr:cNvPr id="195" name="直線コネクタ 194"/>
        <xdr:cNvCxnSpPr/>
      </xdr:nvCxnSpPr>
      <xdr:spPr>
        <a:xfrm>
          <a:off x="4114800" y="14652554"/>
          <a:ext cx="8382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57552</xdr:rowOff>
    </xdr:from>
    <xdr:to>
      <xdr:col>19</xdr:col>
      <xdr:colOff>133350</xdr:colOff>
      <xdr:row>85</xdr:row>
      <xdr:rowOff>79304</xdr:rowOff>
    </xdr:to>
    <xdr:cxnSp macro="">
      <xdr:nvCxnSpPr>
        <xdr:cNvPr id="198" name="直線コネクタ 197"/>
        <xdr:cNvCxnSpPr/>
      </xdr:nvCxnSpPr>
      <xdr:spPr>
        <a:xfrm>
          <a:off x="3225800" y="14630802"/>
          <a:ext cx="889000" cy="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137480</xdr:rowOff>
    </xdr:from>
    <xdr:to>
      <xdr:col>15</xdr:col>
      <xdr:colOff>82550</xdr:colOff>
      <xdr:row>85</xdr:row>
      <xdr:rowOff>57552</xdr:rowOff>
    </xdr:to>
    <xdr:cxnSp macro="">
      <xdr:nvCxnSpPr>
        <xdr:cNvPr id="201" name="直線コネクタ 200"/>
        <xdr:cNvCxnSpPr/>
      </xdr:nvCxnSpPr>
      <xdr:spPr>
        <a:xfrm>
          <a:off x="2336800" y="14539280"/>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30463</xdr:rowOff>
    </xdr:from>
    <xdr:to>
      <xdr:col>11</xdr:col>
      <xdr:colOff>31750</xdr:colOff>
      <xdr:row>84</xdr:row>
      <xdr:rowOff>137480</xdr:rowOff>
    </xdr:to>
    <xdr:cxnSp macro="">
      <xdr:nvCxnSpPr>
        <xdr:cNvPr id="204" name="直線コネクタ 203"/>
        <xdr:cNvCxnSpPr/>
      </xdr:nvCxnSpPr>
      <xdr:spPr>
        <a:xfrm>
          <a:off x="1447800" y="14432263"/>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57080</xdr:rowOff>
    </xdr:from>
    <xdr:to>
      <xdr:col>23</xdr:col>
      <xdr:colOff>184150</xdr:colOff>
      <xdr:row>85</xdr:row>
      <xdr:rowOff>158680</xdr:rowOff>
    </xdr:to>
    <xdr:sp macro="" textlink="">
      <xdr:nvSpPr>
        <xdr:cNvPr id="214" name="楕円 213"/>
        <xdr:cNvSpPr/>
      </xdr:nvSpPr>
      <xdr:spPr>
        <a:xfrm>
          <a:off x="4902200" y="146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29157</xdr:rowOff>
    </xdr:from>
    <xdr:ext cx="762000" cy="259045"/>
    <xdr:sp macro="" textlink="">
      <xdr:nvSpPr>
        <xdr:cNvPr id="215" name="人件費・物件費等の状況該当値テキスト"/>
        <xdr:cNvSpPr txBox="1"/>
      </xdr:nvSpPr>
      <xdr:spPr>
        <a:xfrm>
          <a:off x="5041900" y="1460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28504</xdr:rowOff>
    </xdr:from>
    <xdr:to>
      <xdr:col>19</xdr:col>
      <xdr:colOff>184150</xdr:colOff>
      <xdr:row>85</xdr:row>
      <xdr:rowOff>130104</xdr:rowOff>
    </xdr:to>
    <xdr:sp macro="" textlink="">
      <xdr:nvSpPr>
        <xdr:cNvPr id="216" name="楕円 215"/>
        <xdr:cNvSpPr/>
      </xdr:nvSpPr>
      <xdr:spPr>
        <a:xfrm>
          <a:off x="4064000" y="146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114881</xdr:rowOff>
    </xdr:from>
    <xdr:ext cx="736600" cy="259045"/>
    <xdr:sp macro="" textlink="">
      <xdr:nvSpPr>
        <xdr:cNvPr id="217" name="テキスト ボックス 216"/>
        <xdr:cNvSpPr txBox="1"/>
      </xdr:nvSpPr>
      <xdr:spPr>
        <a:xfrm>
          <a:off x="3733800" y="1468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6752</xdr:rowOff>
    </xdr:from>
    <xdr:to>
      <xdr:col>15</xdr:col>
      <xdr:colOff>133350</xdr:colOff>
      <xdr:row>85</xdr:row>
      <xdr:rowOff>108352</xdr:rowOff>
    </xdr:to>
    <xdr:sp macro="" textlink="">
      <xdr:nvSpPr>
        <xdr:cNvPr id="218" name="楕円 217"/>
        <xdr:cNvSpPr/>
      </xdr:nvSpPr>
      <xdr:spPr>
        <a:xfrm>
          <a:off x="3175000" y="145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93129</xdr:rowOff>
    </xdr:from>
    <xdr:ext cx="762000" cy="259045"/>
    <xdr:sp macro="" textlink="">
      <xdr:nvSpPr>
        <xdr:cNvPr id="219" name="テキスト ボックス 218"/>
        <xdr:cNvSpPr txBox="1"/>
      </xdr:nvSpPr>
      <xdr:spPr>
        <a:xfrm>
          <a:off x="2844800" y="1466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86680</xdr:rowOff>
    </xdr:from>
    <xdr:to>
      <xdr:col>11</xdr:col>
      <xdr:colOff>82550</xdr:colOff>
      <xdr:row>85</xdr:row>
      <xdr:rowOff>16830</xdr:rowOff>
    </xdr:to>
    <xdr:sp macro="" textlink="">
      <xdr:nvSpPr>
        <xdr:cNvPr id="220" name="楕円 219"/>
        <xdr:cNvSpPr/>
      </xdr:nvSpPr>
      <xdr:spPr>
        <a:xfrm>
          <a:off x="2286000" y="144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27007</xdr:rowOff>
    </xdr:from>
    <xdr:ext cx="762000" cy="259045"/>
    <xdr:sp macro="" textlink="">
      <xdr:nvSpPr>
        <xdr:cNvPr id="221" name="テキスト ボックス 220"/>
        <xdr:cNvSpPr txBox="1"/>
      </xdr:nvSpPr>
      <xdr:spPr>
        <a:xfrm>
          <a:off x="1955800" y="142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151113</xdr:rowOff>
    </xdr:from>
    <xdr:to>
      <xdr:col>7</xdr:col>
      <xdr:colOff>31750</xdr:colOff>
      <xdr:row>84</xdr:row>
      <xdr:rowOff>81263</xdr:rowOff>
    </xdr:to>
    <xdr:sp macro="" textlink="">
      <xdr:nvSpPr>
        <xdr:cNvPr id="222" name="楕円 221"/>
        <xdr:cNvSpPr/>
      </xdr:nvSpPr>
      <xdr:spPr>
        <a:xfrm>
          <a:off x="1397000" y="143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91440</xdr:rowOff>
    </xdr:from>
    <xdr:ext cx="762000" cy="259045"/>
    <xdr:sp macro="" textlink="">
      <xdr:nvSpPr>
        <xdr:cNvPr id="223" name="テキスト ボックス 222"/>
        <xdr:cNvSpPr txBox="1"/>
      </xdr:nvSpPr>
      <xdr:spPr>
        <a:xfrm>
          <a:off x="1066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前年度数値（</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）から増減はなかった。類似団体平均や全国市平均よりも低く抑えていることができており、今後も同水準を保ちつつ、ワークライフバランスを考え給与の適正化に努める。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9" name="直線コネクタ 258"/>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2" name="直線コネクタ 261"/>
        <xdr:cNvCxnSpPr/>
      </xdr:nvCxnSpPr>
      <xdr:spPr>
        <a:xfrm>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87</xdr:row>
      <xdr:rowOff>68036</xdr:rowOff>
    </xdr:to>
    <xdr:cxnSp macro="">
      <xdr:nvCxnSpPr>
        <xdr:cNvPr id="265" name="直線コネクタ 264"/>
        <xdr:cNvCxnSpPr/>
      </xdr:nvCxnSpPr>
      <xdr:spPr>
        <a:xfrm flipV="1">
          <a:off x="14401800" y="146739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87</xdr:row>
      <xdr:rowOff>68036</xdr:rowOff>
    </xdr:to>
    <xdr:cxnSp macro="">
      <xdr:nvCxnSpPr>
        <xdr:cNvPr id="268" name="直線コネクタ 267"/>
        <xdr:cNvCxnSpPr/>
      </xdr:nvCxnSpPr>
      <xdr:spPr>
        <a:xfrm>
          <a:off x="13512800" y="14214323"/>
          <a:ext cx="889000" cy="7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8" name="楕円 277"/>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9"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0" name="楕円 279"/>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1" name="テキスト ボックス 280"/>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104623</xdr:rowOff>
    </xdr:from>
    <xdr:to>
      <xdr:col>64</xdr:col>
      <xdr:colOff>152400</xdr:colOff>
      <xdr:row>83</xdr:row>
      <xdr:rowOff>34773</xdr:rowOff>
    </xdr:to>
    <xdr:sp macro="" textlink="">
      <xdr:nvSpPr>
        <xdr:cNvPr id="286" name="楕円 285"/>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44950</xdr:rowOff>
    </xdr:from>
    <xdr:ext cx="762000" cy="259045"/>
    <xdr:sp macro="" textlink="">
      <xdr:nvSpPr>
        <xdr:cNvPr id="287" name="テキスト ボックス 286"/>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人増加した。これについては、再任用職員の増員が原因である。平成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年度に、「橿原市定員管理計画」により、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か年の職員数も目標を定めている。今後も職員構造の均等化を図りつつ、技能労務職の退職不補充の方針は変更せず、行政サービスの専門性に対応するために任期付職員を活用し、適正な定員管理を行う。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156528</xdr:rowOff>
    </xdr:from>
    <xdr:to>
      <xdr:col>81</xdr:col>
      <xdr:colOff>44450</xdr:colOff>
      <xdr:row>63</xdr:row>
      <xdr:rowOff>164571</xdr:rowOff>
    </xdr:to>
    <xdr:cxnSp macro="">
      <xdr:nvCxnSpPr>
        <xdr:cNvPr id="322" name="直線コネクタ 321"/>
        <xdr:cNvCxnSpPr/>
      </xdr:nvCxnSpPr>
      <xdr:spPr>
        <a:xfrm>
          <a:off x="16179800" y="1095787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136419</xdr:rowOff>
    </xdr:from>
    <xdr:to>
      <xdr:col>77</xdr:col>
      <xdr:colOff>44450</xdr:colOff>
      <xdr:row>63</xdr:row>
      <xdr:rowOff>156528</xdr:rowOff>
    </xdr:to>
    <xdr:cxnSp macro="">
      <xdr:nvCxnSpPr>
        <xdr:cNvPr id="325" name="直線コネクタ 324"/>
        <xdr:cNvCxnSpPr/>
      </xdr:nvCxnSpPr>
      <xdr:spPr>
        <a:xfrm>
          <a:off x="15290800" y="1093776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136419</xdr:rowOff>
    </xdr:to>
    <xdr:cxnSp macro="">
      <xdr:nvCxnSpPr>
        <xdr:cNvPr id="328" name="直線コネクタ 327"/>
        <xdr:cNvCxnSpPr/>
      </xdr:nvCxnSpPr>
      <xdr:spPr>
        <a:xfrm>
          <a:off x="14401800" y="1089152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90170</xdr:rowOff>
    </xdr:to>
    <xdr:cxnSp macro="">
      <xdr:nvCxnSpPr>
        <xdr:cNvPr id="331" name="直線コネクタ 330"/>
        <xdr:cNvCxnSpPr/>
      </xdr:nvCxnSpPr>
      <xdr:spPr>
        <a:xfrm>
          <a:off x="13512800" y="108814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113771</xdr:rowOff>
    </xdr:from>
    <xdr:to>
      <xdr:col>81</xdr:col>
      <xdr:colOff>95250</xdr:colOff>
      <xdr:row>64</xdr:row>
      <xdr:rowOff>43921</xdr:rowOff>
    </xdr:to>
    <xdr:sp macro="" textlink="">
      <xdr:nvSpPr>
        <xdr:cNvPr id="341" name="楕円 340"/>
        <xdr:cNvSpPr/>
      </xdr:nvSpPr>
      <xdr:spPr>
        <a:xfrm>
          <a:off x="16967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85848</xdr:rowOff>
    </xdr:from>
    <xdr:ext cx="762000" cy="259045"/>
    <xdr:sp macro="" textlink="">
      <xdr:nvSpPr>
        <xdr:cNvPr id="342" name="定員管理の状況該当値テキスト"/>
        <xdr:cNvSpPr txBox="1"/>
      </xdr:nvSpPr>
      <xdr:spPr>
        <a:xfrm>
          <a:off x="17106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105728</xdr:rowOff>
    </xdr:from>
    <xdr:to>
      <xdr:col>77</xdr:col>
      <xdr:colOff>95250</xdr:colOff>
      <xdr:row>64</xdr:row>
      <xdr:rowOff>35878</xdr:rowOff>
    </xdr:to>
    <xdr:sp macro="" textlink="">
      <xdr:nvSpPr>
        <xdr:cNvPr id="343" name="楕円 342"/>
        <xdr:cNvSpPr/>
      </xdr:nvSpPr>
      <xdr:spPr>
        <a:xfrm>
          <a:off x="16129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20655</xdr:rowOff>
    </xdr:from>
    <xdr:ext cx="736600" cy="259045"/>
    <xdr:sp macro="" textlink="">
      <xdr:nvSpPr>
        <xdr:cNvPr id="344" name="テキスト ボックス 343"/>
        <xdr:cNvSpPr txBox="1"/>
      </xdr:nvSpPr>
      <xdr:spPr>
        <a:xfrm>
          <a:off x="15798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85619</xdr:rowOff>
    </xdr:from>
    <xdr:to>
      <xdr:col>73</xdr:col>
      <xdr:colOff>44450</xdr:colOff>
      <xdr:row>64</xdr:row>
      <xdr:rowOff>15769</xdr:rowOff>
    </xdr:to>
    <xdr:sp macro="" textlink="">
      <xdr:nvSpPr>
        <xdr:cNvPr id="345" name="楕円 344"/>
        <xdr:cNvSpPr/>
      </xdr:nvSpPr>
      <xdr:spPr>
        <a:xfrm>
          <a:off x="15240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546</xdr:rowOff>
    </xdr:from>
    <xdr:ext cx="762000" cy="259045"/>
    <xdr:sp macro="" textlink="">
      <xdr:nvSpPr>
        <xdr:cNvPr id="346" name="テキスト ボックス 345"/>
        <xdr:cNvSpPr txBox="1"/>
      </xdr:nvSpPr>
      <xdr:spPr>
        <a:xfrm>
          <a:off x="14909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7" name="楕円 346"/>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8" name="テキスト ボックス 347"/>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29316</xdr:rowOff>
    </xdr:from>
    <xdr:to>
      <xdr:col>64</xdr:col>
      <xdr:colOff>152400</xdr:colOff>
      <xdr:row>63</xdr:row>
      <xdr:rowOff>130916</xdr:rowOff>
    </xdr:to>
    <xdr:sp macro="" textlink="">
      <xdr:nvSpPr>
        <xdr:cNvPr id="349" name="楕円 348"/>
        <xdr:cNvSpPr/>
      </xdr:nvSpPr>
      <xdr:spPr>
        <a:xfrm>
          <a:off x="13462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115693</xdr:rowOff>
    </xdr:from>
    <xdr:ext cx="762000" cy="259045"/>
    <xdr:sp macro="" textlink="">
      <xdr:nvSpPr>
        <xdr:cNvPr id="350" name="テキスト ボックス 34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ポイント改善した。これは、大型投資事業の適切な取捨選択や市場金利を反映した地方債借入による元利償還金額の抑制を継続して実施した結果である。しかし、全国平均（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）を依然として上回っていることからも、新規事業については必要性の検証するとともに、地方債を発行する際には財政指標の影響を考慮に入れながら比率改善に向けて取り組む。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0" name="直線コネクタ 379"/>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60643</xdr:rowOff>
    </xdr:to>
    <xdr:cxnSp macro="">
      <xdr:nvCxnSpPr>
        <xdr:cNvPr id="383" name="直線コネクタ 382"/>
        <xdr:cNvCxnSpPr/>
      </xdr:nvCxnSpPr>
      <xdr:spPr>
        <a:xfrm flipV="1">
          <a:off x="15290800" y="688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60643</xdr:rowOff>
    </xdr:from>
    <xdr:to>
      <xdr:col>72</xdr:col>
      <xdr:colOff>203200</xdr:colOff>
      <xdr:row>40</xdr:row>
      <xdr:rowOff>78740</xdr:rowOff>
    </xdr:to>
    <xdr:cxnSp macro="">
      <xdr:nvCxnSpPr>
        <xdr:cNvPr id="386" name="直線コネクタ 385"/>
        <xdr:cNvCxnSpPr/>
      </xdr:nvCxnSpPr>
      <xdr:spPr>
        <a:xfrm flipV="1">
          <a:off x="14401800" y="691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84772</xdr:rowOff>
    </xdr:to>
    <xdr:cxnSp macro="">
      <xdr:nvCxnSpPr>
        <xdr:cNvPr id="389" name="直線コネクタ 388"/>
        <xdr:cNvCxnSpPr/>
      </xdr:nvCxnSpPr>
      <xdr:spPr>
        <a:xfrm flipV="1">
          <a:off x="13512800" y="69367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74947</xdr:rowOff>
    </xdr:from>
    <xdr:ext cx="762000" cy="259045"/>
    <xdr:sp macro="" textlink="">
      <xdr:nvSpPr>
        <xdr:cNvPr id="400" name="公債費負担の状況該当値テキスト"/>
        <xdr:cNvSpPr txBox="1"/>
      </xdr:nvSpPr>
      <xdr:spPr>
        <a:xfrm>
          <a:off x="17106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2" name="テキスト ボックス 40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9843</xdr:rowOff>
    </xdr:from>
    <xdr:to>
      <xdr:col>73</xdr:col>
      <xdr:colOff>44450</xdr:colOff>
      <xdr:row>40</xdr:row>
      <xdr:rowOff>111443</xdr:rowOff>
    </xdr:to>
    <xdr:sp macro="" textlink="">
      <xdr:nvSpPr>
        <xdr:cNvPr id="403" name="楕円 402"/>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96220</xdr:rowOff>
    </xdr:from>
    <xdr:ext cx="762000" cy="259045"/>
    <xdr:sp macro="" textlink="">
      <xdr:nvSpPr>
        <xdr:cNvPr id="404" name="テキスト ボックス 403"/>
        <xdr:cNvSpPr txBox="1"/>
      </xdr:nvSpPr>
      <xdr:spPr>
        <a:xfrm>
          <a:off x="14909800" y="695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6" name="テキスト ボックス 40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33972</xdr:rowOff>
    </xdr:from>
    <xdr:to>
      <xdr:col>64</xdr:col>
      <xdr:colOff>152400</xdr:colOff>
      <xdr:row>40</xdr:row>
      <xdr:rowOff>135572</xdr:rowOff>
    </xdr:to>
    <xdr:sp macro="" textlink="">
      <xdr:nvSpPr>
        <xdr:cNvPr id="407" name="楕円 406"/>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120349</xdr:rowOff>
    </xdr:from>
    <xdr:ext cx="762000" cy="259045"/>
    <xdr:sp macro="" textlink="">
      <xdr:nvSpPr>
        <xdr:cNvPr id="408" name="テキスト ボックス 407"/>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の悪化となった。充当可能基金が増加したものの、将来負担額が大きく増加していることが原因である。その主な要因としては、分庁舎建設に伴い、債務負担行為に基づく支出予定額が増加したことである。今後、本庁舎の建替え等大規模な公共施設整備事業も控えており、本比率は増加するものと考えられるが、事業の取捨選択により地方債残高の増額を抑えること等により、増加幅を抑えていくように努めた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39975</xdr:rowOff>
    </xdr:from>
    <xdr:to>
      <xdr:col>81</xdr:col>
      <xdr:colOff>44450</xdr:colOff>
      <xdr:row>17</xdr:row>
      <xdr:rowOff>120166</xdr:rowOff>
    </xdr:to>
    <xdr:cxnSp macro="">
      <xdr:nvCxnSpPr>
        <xdr:cNvPr id="444" name="直線コネクタ 443"/>
        <xdr:cNvCxnSpPr/>
      </xdr:nvCxnSpPr>
      <xdr:spPr>
        <a:xfrm>
          <a:off x="16179800" y="2783175"/>
          <a:ext cx="8382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39975</xdr:rowOff>
    </xdr:from>
    <xdr:to>
      <xdr:col>77</xdr:col>
      <xdr:colOff>44450</xdr:colOff>
      <xdr:row>18</xdr:row>
      <xdr:rowOff>99241</xdr:rowOff>
    </xdr:to>
    <xdr:cxnSp macro="">
      <xdr:nvCxnSpPr>
        <xdr:cNvPr id="447" name="直線コネクタ 446"/>
        <xdr:cNvCxnSpPr/>
      </xdr:nvCxnSpPr>
      <xdr:spPr>
        <a:xfrm flipV="1">
          <a:off x="15290800" y="278317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99241</xdr:rowOff>
    </xdr:from>
    <xdr:to>
      <xdr:col>72</xdr:col>
      <xdr:colOff>203200</xdr:colOff>
      <xdr:row>19</xdr:row>
      <xdr:rowOff>26610</xdr:rowOff>
    </xdr:to>
    <xdr:cxnSp macro="">
      <xdr:nvCxnSpPr>
        <xdr:cNvPr id="450" name="直線コネクタ 449"/>
        <xdr:cNvCxnSpPr/>
      </xdr:nvCxnSpPr>
      <xdr:spPr>
        <a:xfrm flipV="1">
          <a:off x="14401800" y="3185341"/>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26610</xdr:rowOff>
    </xdr:from>
    <xdr:to>
      <xdr:col>68</xdr:col>
      <xdr:colOff>152400</xdr:colOff>
      <xdr:row>19</xdr:row>
      <xdr:rowOff>138067</xdr:rowOff>
    </xdr:to>
    <xdr:cxnSp macro="">
      <xdr:nvCxnSpPr>
        <xdr:cNvPr id="453" name="直線コネクタ 452"/>
        <xdr:cNvCxnSpPr/>
      </xdr:nvCxnSpPr>
      <xdr:spPr>
        <a:xfrm flipV="1">
          <a:off x="13512800" y="3284160"/>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69366</xdr:rowOff>
    </xdr:from>
    <xdr:to>
      <xdr:col>81</xdr:col>
      <xdr:colOff>95250</xdr:colOff>
      <xdr:row>17</xdr:row>
      <xdr:rowOff>170966</xdr:rowOff>
    </xdr:to>
    <xdr:sp macro="" textlink="">
      <xdr:nvSpPr>
        <xdr:cNvPr id="463" name="楕円 462"/>
        <xdr:cNvSpPr/>
      </xdr:nvSpPr>
      <xdr:spPr>
        <a:xfrm>
          <a:off x="169672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41443</xdr:rowOff>
    </xdr:from>
    <xdr:ext cx="762000" cy="259045"/>
    <xdr:sp macro="" textlink="">
      <xdr:nvSpPr>
        <xdr:cNvPr id="464" name="将来負担の状況該当値テキスト"/>
        <xdr:cNvSpPr txBox="1"/>
      </xdr:nvSpPr>
      <xdr:spPr>
        <a:xfrm>
          <a:off x="17106900" y="29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160625</xdr:rowOff>
    </xdr:from>
    <xdr:to>
      <xdr:col>77</xdr:col>
      <xdr:colOff>95250</xdr:colOff>
      <xdr:row>16</xdr:row>
      <xdr:rowOff>90775</xdr:rowOff>
    </xdr:to>
    <xdr:sp macro="" textlink="">
      <xdr:nvSpPr>
        <xdr:cNvPr id="465" name="楕円 464"/>
        <xdr:cNvSpPr/>
      </xdr:nvSpPr>
      <xdr:spPr>
        <a:xfrm>
          <a:off x="16129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75552</xdr:rowOff>
    </xdr:from>
    <xdr:ext cx="736600" cy="259045"/>
    <xdr:sp macro="" textlink="">
      <xdr:nvSpPr>
        <xdr:cNvPr id="466" name="テキスト ボックス 465"/>
        <xdr:cNvSpPr txBox="1"/>
      </xdr:nvSpPr>
      <xdr:spPr>
        <a:xfrm>
          <a:off x="15798800" y="281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48441</xdr:rowOff>
    </xdr:from>
    <xdr:to>
      <xdr:col>73</xdr:col>
      <xdr:colOff>44450</xdr:colOff>
      <xdr:row>18</xdr:row>
      <xdr:rowOff>150041</xdr:rowOff>
    </xdr:to>
    <xdr:sp macro="" textlink="">
      <xdr:nvSpPr>
        <xdr:cNvPr id="467" name="楕円 466"/>
        <xdr:cNvSpPr/>
      </xdr:nvSpPr>
      <xdr:spPr>
        <a:xfrm>
          <a:off x="15240000" y="31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134819</xdr:rowOff>
    </xdr:from>
    <xdr:ext cx="762000" cy="259045"/>
    <xdr:sp macro="" textlink="">
      <xdr:nvSpPr>
        <xdr:cNvPr id="468" name="テキスト ボックス 467"/>
        <xdr:cNvSpPr txBox="1"/>
      </xdr:nvSpPr>
      <xdr:spPr>
        <a:xfrm>
          <a:off x="14909800" y="32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147260</xdr:rowOff>
    </xdr:from>
    <xdr:to>
      <xdr:col>68</xdr:col>
      <xdr:colOff>203200</xdr:colOff>
      <xdr:row>19</xdr:row>
      <xdr:rowOff>77410</xdr:rowOff>
    </xdr:to>
    <xdr:sp macro="" textlink="">
      <xdr:nvSpPr>
        <xdr:cNvPr id="469" name="楕円 468"/>
        <xdr:cNvSpPr/>
      </xdr:nvSpPr>
      <xdr:spPr>
        <a:xfrm>
          <a:off x="14351000" y="32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62187</xdr:rowOff>
    </xdr:from>
    <xdr:ext cx="762000" cy="259045"/>
    <xdr:sp macro="" textlink="">
      <xdr:nvSpPr>
        <xdr:cNvPr id="470" name="テキスト ボックス 469"/>
        <xdr:cNvSpPr txBox="1"/>
      </xdr:nvSpPr>
      <xdr:spPr>
        <a:xfrm>
          <a:off x="14020800" y="331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87267</xdr:rowOff>
    </xdr:from>
    <xdr:to>
      <xdr:col>64</xdr:col>
      <xdr:colOff>152400</xdr:colOff>
      <xdr:row>20</xdr:row>
      <xdr:rowOff>17417</xdr:rowOff>
    </xdr:to>
    <xdr:sp macro="" textlink="">
      <xdr:nvSpPr>
        <xdr:cNvPr id="471" name="楕円 470"/>
        <xdr:cNvSpPr/>
      </xdr:nvSpPr>
      <xdr:spPr>
        <a:xfrm>
          <a:off x="13462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2194</xdr:rowOff>
    </xdr:from>
    <xdr:ext cx="762000" cy="259045"/>
    <xdr:sp macro="" textlink="">
      <xdr:nvSpPr>
        <xdr:cNvPr id="472" name="テキスト ボックス 471"/>
        <xdr:cNvSpPr txBox="1"/>
      </xdr:nvSpPr>
      <xdr:spPr>
        <a:xfrm>
          <a:off x="13131800" y="34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人件費は、退職手当は減少となったものの、職員給等が増加したため、人件費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百万円ほど増加した。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しかし、歳入の経常一般財源総額は、普通交付税や臨時財政対策債等の増加により全体として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百万円増加しており、結果的に本数値は減少した。今後、経常一般財源の増額は見込めないことから、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働き方改革を進めていく中で人件費の削減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69850</xdr:rowOff>
    </xdr:to>
    <xdr:cxnSp macro="">
      <xdr:nvCxnSpPr>
        <xdr:cNvPr id="66" name="直線コネクタ 65"/>
        <xdr:cNvCxnSpPr/>
      </xdr:nvCxnSpPr>
      <xdr:spPr>
        <a:xfrm flipV="1">
          <a:off x="3987800" y="6405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85090</xdr:rowOff>
    </xdr:to>
    <xdr:cxnSp macro="">
      <xdr:nvCxnSpPr>
        <xdr:cNvPr id="69" name="直線コネクタ 68"/>
        <xdr:cNvCxnSpPr/>
      </xdr:nvCxnSpPr>
      <xdr:spPr>
        <a:xfrm flipV="1">
          <a:off x="3098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85090</xdr:rowOff>
    </xdr:to>
    <xdr:cxnSp macro="">
      <xdr:nvCxnSpPr>
        <xdr:cNvPr id="72" name="直線コネクタ 71"/>
        <xdr:cNvCxnSpPr/>
      </xdr:nvCxnSpPr>
      <xdr:spPr>
        <a:xfrm>
          <a:off x="2209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24130</xdr:rowOff>
    </xdr:to>
    <xdr:cxnSp macro="">
      <xdr:nvCxnSpPr>
        <xdr:cNvPr id="75" name="直線コネクタ 74"/>
        <xdr:cNvCxnSpPr/>
      </xdr:nvCxnSpPr>
      <xdr:spPr>
        <a:xfrm flipV="1">
          <a:off x="1320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ポイント増加した。システムの機器使用料や非常勤職員報酬が増加したためである。今後は、さらなる事務事業の見直しを進め、経常経常の削減に努める。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26416</xdr:rowOff>
    </xdr:to>
    <xdr:cxnSp macro="">
      <xdr:nvCxnSpPr>
        <xdr:cNvPr id="125" name="直線コネクタ 124"/>
        <xdr:cNvCxnSpPr/>
      </xdr:nvCxnSpPr>
      <xdr:spPr>
        <a:xfrm>
          <a:off x="15671800" y="3048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133858</xdr:rowOff>
    </xdr:to>
    <xdr:cxnSp macro="">
      <xdr:nvCxnSpPr>
        <xdr:cNvPr id="128" name="直線コネクタ 127"/>
        <xdr:cNvCxnSpPr/>
      </xdr:nvCxnSpPr>
      <xdr:spPr>
        <a:xfrm>
          <a:off x="14782800" y="2957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161290</xdr:rowOff>
    </xdr:to>
    <xdr:cxnSp macro="">
      <xdr:nvCxnSpPr>
        <xdr:cNvPr id="131" name="直線コネクタ 130"/>
        <xdr:cNvCxnSpPr/>
      </xdr:nvCxnSpPr>
      <xdr:spPr>
        <a:xfrm flipV="1">
          <a:off x="13893800" y="29570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161290</xdr:rowOff>
    </xdr:to>
    <xdr:cxnSp macro="">
      <xdr:nvCxnSpPr>
        <xdr:cNvPr id="134" name="直線コネクタ 133"/>
        <xdr:cNvCxnSpPr/>
      </xdr:nvCxnSpPr>
      <xdr:spPr>
        <a:xfrm>
          <a:off x="13004800" y="2938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ポイント増加した。介護・訓練等給付費や保育所施設型等給付費の増加によるものである。扶助費については年々増加している傾向にあり、今後各給付事業について一層の資格審査等の適正化に努める。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64407</xdr:rowOff>
    </xdr:to>
    <xdr:cxnSp macro="">
      <xdr:nvCxnSpPr>
        <xdr:cNvPr id="188" name="直線コネクタ 187"/>
        <xdr:cNvCxnSpPr/>
      </xdr:nvCxnSpPr>
      <xdr:spPr>
        <a:xfrm>
          <a:off x="3987800" y="9439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9978</xdr:rowOff>
    </xdr:to>
    <xdr:cxnSp macro="">
      <xdr:nvCxnSpPr>
        <xdr:cNvPr id="191" name="直線コネクタ 190"/>
        <xdr:cNvCxnSpPr/>
      </xdr:nvCxnSpPr>
      <xdr:spPr>
        <a:xfrm>
          <a:off x="3098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61685</xdr:rowOff>
    </xdr:to>
    <xdr:cxnSp macro="">
      <xdr:nvCxnSpPr>
        <xdr:cNvPr id="197" name="直線コネクタ 196"/>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214" name="テキスト ボックス 21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16" name="テキスト ボックス 215"/>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維持補修費が増加したためである。今後、公共施設の老朽化に伴い、維持補修費等は増加すると推計するが、公共施設等総合管理計画に基づき、統廃合や長寿命化を行い、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152400</xdr:rowOff>
    </xdr:from>
    <xdr:to>
      <xdr:col>82</xdr:col>
      <xdr:colOff>107950</xdr:colOff>
      <xdr:row>54</xdr:row>
      <xdr:rowOff>165100</xdr:rowOff>
    </xdr:to>
    <xdr:cxnSp macro="">
      <xdr:nvCxnSpPr>
        <xdr:cNvPr id="249" name="直線コネクタ 248"/>
        <xdr:cNvCxnSpPr/>
      </xdr:nvCxnSpPr>
      <xdr:spPr>
        <a:xfrm>
          <a:off x="15671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152400</xdr:rowOff>
    </xdr:from>
    <xdr:to>
      <xdr:col>78</xdr:col>
      <xdr:colOff>69850</xdr:colOff>
      <xdr:row>56</xdr:row>
      <xdr:rowOff>165100</xdr:rowOff>
    </xdr:to>
    <xdr:cxnSp macro="">
      <xdr:nvCxnSpPr>
        <xdr:cNvPr id="252" name="直線コネクタ 251"/>
        <xdr:cNvCxnSpPr/>
      </xdr:nvCxnSpPr>
      <xdr:spPr>
        <a:xfrm flipV="1">
          <a:off x="14782800" y="9410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165100</xdr:rowOff>
    </xdr:to>
    <xdr:cxnSp macro="">
      <xdr:nvCxnSpPr>
        <xdr:cNvPr id="255" name="直線コネクタ 254"/>
        <xdr:cNvCxnSpPr/>
      </xdr:nvCxnSpPr>
      <xdr:spPr>
        <a:xfrm>
          <a:off x="13893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114300</xdr:rowOff>
    </xdr:to>
    <xdr:cxnSp macro="">
      <xdr:nvCxnSpPr>
        <xdr:cNvPr id="258" name="直線コネクタ 257"/>
        <xdr:cNvCxnSpPr/>
      </xdr:nvCxnSpPr>
      <xdr:spPr>
        <a:xfrm>
          <a:off x="13004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101600</xdr:rowOff>
    </xdr:from>
    <xdr:to>
      <xdr:col>78</xdr:col>
      <xdr:colOff>120650</xdr:colOff>
      <xdr:row>55</xdr:row>
      <xdr:rowOff>31750</xdr:rowOff>
    </xdr:to>
    <xdr:sp macro="" textlink="">
      <xdr:nvSpPr>
        <xdr:cNvPr id="270" name="楕円 269"/>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41927</xdr:rowOff>
    </xdr:from>
    <xdr:ext cx="736600" cy="259045"/>
    <xdr:sp macro="" textlink="">
      <xdr:nvSpPr>
        <xdr:cNvPr id="271" name="テキスト ボックス 270"/>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4" name="楕円 273"/>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5" name="テキスト ボックス 274"/>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6" name="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7" name="テキスト ボックス 276"/>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ポイント増加した。主な要因は、下水道事業会計への繰出金のうち経常経費分が増加していることによるものである。今後、補助金交付に際して精査を行うとともに、適正な補助交付に努める。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6350</xdr:rowOff>
    </xdr:from>
    <xdr:to>
      <xdr:col>82</xdr:col>
      <xdr:colOff>107950</xdr:colOff>
      <xdr:row>39</xdr:row>
      <xdr:rowOff>95250</xdr:rowOff>
    </xdr:to>
    <xdr:cxnSp macro="">
      <xdr:nvCxnSpPr>
        <xdr:cNvPr id="310" name="直線コネクタ 309"/>
        <xdr:cNvCxnSpPr/>
      </xdr:nvCxnSpPr>
      <xdr:spPr>
        <a:xfrm>
          <a:off x="15671800" y="6692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39</xdr:row>
      <xdr:rowOff>6350</xdr:rowOff>
    </xdr:to>
    <xdr:cxnSp macro="">
      <xdr:nvCxnSpPr>
        <xdr:cNvPr id="313" name="直線コネクタ 312"/>
        <xdr:cNvCxnSpPr/>
      </xdr:nvCxnSpPr>
      <xdr:spPr>
        <a:xfrm>
          <a:off x="14782800" y="62611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88900</xdr:rowOff>
    </xdr:to>
    <xdr:cxnSp macro="">
      <xdr:nvCxnSpPr>
        <xdr:cNvPr id="316" name="直線コネクタ 315"/>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88900</xdr:rowOff>
    </xdr:to>
    <xdr:cxnSp macro="">
      <xdr:nvCxnSpPr>
        <xdr:cNvPr id="319" name="直線コネクタ 318"/>
        <xdr:cNvCxnSpPr/>
      </xdr:nvCxnSpPr>
      <xdr:spPr>
        <a:xfrm>
          <a:off x="13004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44450</xdr:rowOff>
    </xdr:from>
    <xdr:to>
      <xdr:col>82</xdr:col>
      <xdr:colOff>158750</xdr:colOff>
      <xdr:row>39</xdr:row>
      <xdr:rowOff>146050</xdr:rowOff>
    </xdr:to>
    <xdr:sp macro="" textlink="">
      <xdr:nvSpPr>
        <xdr:cNvPr id="329" name="楕円 328"/>
        <xdr:cNvSpPr/>
      </xdr:nvSpPr>
      <xdr:spPr>
        <a:xfrm>
          <a:off x="16459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16527</xdr:rowOff>
    </xdr:from>
    <xdr:ext cx="762000" cy="259045"/>
    <xdr:sp macro="" textlink="">
      <xdr:nvSpPr>
        <xdr:cNvPr id="330" name="補助費等該当値テキスト"/>
        <xdr:cNvSpPr txBox="1"/>
      </xdr:nvSpPr>
      <xdr:spPr>
        <a:xfrm>
          <a:off x="16598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127000</xdr:rowOff>
    </xdr:from>
    <xdr:to>
      <xdr:col>78</xdr:col>
      <xdr:colOff>120650</xdr:colOff>
      <xdr:row>39</xdr:row>
      <xdr:rowOff>57150</xdr:rowOff>
    </xdr:to>
    <xdr:sp macro="" textlink="">
      <xdr:nvSpPr>
        <xdr:cNvPr id="331" name="楕円 330"/>
        <xdr:cNvSpPr/>
      </xdr:nvSpPr>
      <xdr:spPr>
        <a:xfrm>
          <a:off x="15621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32" name="テキスト ボックス 331"/>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4" name="テキスト ボックス 33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6" name="テキスト ボックス 335"/>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過去に発行した大型施設整備のための地方債の償還が進み、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元金償還金が減少したことによる。これからも地方債を発行する際には財政指標の影響も考慮に入れ、新規事業の起債について必要性を検討していく。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58420</xdr:rowOff>
    </xdr:to>
    <xdr:cxnSp macro="">
      <xdr:nvCxnSpPr>
        <xdr:cNvPr id="368" name="直線コネクタ 367"/>
        <xdr:cNvCxnSpPr/>
      </xdr:nvCxnSpPr>
      <xdr:spPr>
        <a:xfrm flipV="1">
          <a:off x="3987800" y="133675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58420</xdr:rowOff>
    </xdr:to>
    <xdr:cxnSp macro="">
      <xdr:nvCxnSpPr>
        <xdr:cNvPr id="371" name="直線コネクタ 370"/>
        <xdr:cNvCxnSpPr/>
      </xdr:nvCxnSpPr>
      <xdr:spPr>
        <a:xfrm>
          <a:off x="3098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149861</xdr:rowOff>
    </xdr:to>
    <xdr:cxnSp macro="">
      <xdr:nvCxnSpPr>
        <xdr:cNvPr id="374" name="直線コネクタ 373"/>
        <xdr:cNvCxnSpPr/>
      </xdr:nvCxnSpPr>
      <xdr:spPr>
        <a:xfrm flipV="1">
          <a:off x="2209800" y="134040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159004</xdr:rowOff>
    </xdr:to>
    <xdr:cxnSp macro="">
      <xdr:nvCxnSpPr>
        <xdr:cNvPr id="377" name="直線コネクタ 376"/>
        <xdr:cNvCxnSpPr/>
      </xdr:nvCxnSpPr>
      <xdr:spPr>
        <a:xfrm flipV="1">
          <a:off x="1320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7" name="楕円 386"/>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8"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1" name="楕円 390"/>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2" name="テキスト ボックス 391"/>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3" name="楕円 392"/>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4" name="テキスト ボックス 393"/>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5" name="楕円 394"/>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6" name="テキスト ボックス 395"/>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a:t>
          </a:r>
          <a:r>
            <a:rPr kumimoji="1" lang="en-US" altLang="ja-JP" sz="1300">
              <a:latin typeface="ＭＳ Ｐゴシック" panose="020B0600070205080204" pitchFamily="50" charset="-128"/>
              <a:ea typeface="ＭＳ Ｐゴシック" panose="020B0600070205080204" pitchFamily="50" charset="-128"/>
            </a:rPr>
            <a:t>78.8</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物件費、補助費等及び扶助費が主な増加要因となっているが、扶助費は今後も増加する傾向にあることから、物件費や補助費等において、事務事業を見直して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159004</xdr:rowOff>
    </xdr:to>
    <xdr:cxnSp macro="">
      <xdr:nvCxnSpPr>
        <xdr:cNvPr id="427" name="直線コネクタ 426"/>
        <xdr:cNvCxnSpPr/>
      </xdr:nvCxnSpPr>
      <xdr:spPr>
        <a:xfrm>
          <a:off x="15671800" y="134452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72137</xdr:rowOff>
    </xdr:to>
    <xdr:cxnSp macro="">
      <xdr:nvCxnSpPr>
        <xdr:cNvPr id="430" name="直線コネクタ 429"/>
        <xdr:cNvCxnSpPr/>
      </xdr:nvCxnSpPr>
      <xdr:spPr>
        <a:xfrm>
          <a:off x="14782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143002</xdr:rowOff>
    </xdr:to>
    <xdr:cxnSp macro="">
      <xdr:nvCxnSpPr>
        <xdr:cNvPr id="433" name="直線コネクタ 432"/>
        <xdr:cNvCxnSpPr/>
      </xdr:nvCxnSpPr>
      <xdr:spPr>
        <a:xfrm>
          <a:off x="13893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88137</xdr:rowOff>
    </xdr:to>
    <xdr:cxnSp macro="">
      <xdr:nvCxnSpPr>
        <xdr:cNvPr id="436" name="直線コネクタ 435"/>
        <xdr:cNvCxnSpPr/>
      </xdr:nvCxnSpPr>
      <xdr:spPr>
        <a:xfrm>
          <a:off x="13004800" y="131846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6" name="楕円 445"/>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7"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8" name="楕円 447"/>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9" name="テキスト ボックス 44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1" name="テキスト ボックス 450"/>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2" name="楕円 45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3" name="テキスト ボックス 45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5" name="テキスト ボックス 454"/>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138865</xdr:rowOff>
    </xdr:from>
    <xdr:to>
      <xdr:col>29</xdr:col>
      <xdr:colOff>127000</xdr:colOff>
      <xdr:row>15</xdr:row>
      <xdr:rowOff>34754</xdr:rowOff>
    </xdr:to>
    <xdr:cxnSp macro="">
      <xdr:nvCxnSpPr>
        <xdr:cNvPr id="52" name="直線コネクタ 51"/>
        <xdr:cNvCxnSpPr/>
      </xdr:nvCxnSpPr>
      <xdr:spPr bwMode="auto">
        <a:xfrm flipV="1">
          <a:off x="5003800" y="2586790"/>
          <a:ext cx="647700" cy="6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34754</xdr:rowOff>
    </xdr:from>
    <xdr:to>
      <xdr:col>26</xdr:col>
      <xdr:colOff>50800</xdr:colOff>
      <xdr:row>15</xdr:row>
      <xdr:rowOff>73584</xdr:rowOff>
    </xdr:to>
    <xdr:cxnSp macro="">
      <xdr:nvCxnSpPr>
        <xdr:cNvPr id="55" name="直線コネクタ 54"/>
        <xdr:cNvCxnSpPr/>
      </xdr:nvCxnSpPr>
      <xdr:spPr bwMode="auto">
        <a:xfrm flipV="1">
          <a:off x="4305300" y="2654129"/>
          <a:ext cx="698500" cy="3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73584</xdr:rowOff>
    </xdr:from>
    <xdr:to>
      <xdr:col>22</xdr:col>
      <xdr:colOff>114300</xdr:colOff>
      <xdr:row>15</xdr:row>
      <xdr:rowOff>138212</xdr:rowOff>
    </xdr:to>
    <xdr:cxnSp macro="">
      <xdr:nvCxnSpPr>
        <xdr:cNvPr id="58" name="直線コネクタ 57"/>
        <xdr:cNvCxnSpPr/>
      </xdr:nvCxnSpPr>
      <xdr:spPr bwMode="auto">
        <a:xfrm flipV="1">
          <a:off x="3606800" y="2692959"/>
          <a:ext cx="698500" cy="6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138212</xdr:rowOff>
    </xdr:from>
    <xdr:to>
      <xdr:col>18</xdr:col>
      <xdr:colOff>177800</xdr:colOff>
      <xdr:row>16</xdr:row>
      <xdr:rowOff>19373</xdr:rowOff>
    </xdr:to>
    <xdr:cxnSp macro="">
      <xdr:nvCxnSpPr>
        <xdr:cNvPr id="61" name="直線コネクタ 60"/>
        <xdr:cNvCxnSpPr/>
      </xdr:nvCxnSpPr>
      <xdr:spPr bwMode="auto">
        <a:xfrm flipV="1">
          <a:off x="2908300" y="2757587"/>
          <a:ext cx="6985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88065</xdr:rowOff>
    </xdr:from>
    <xdr:to>
      <xdr:col>29</xdr:col>
      <xdr:colOff>177800</xdr:colOff>
      <xdr:row>15</xdr:row>
      <xdr:rowOff>18215</xdr:rowOff>
    </xdr:to>
    <xdr:sp macro="" textlink="">
      <xdr:nvSpPr>
        <xdr:cNvPr id="71" name="楕円 70"/>
        <xdr:cNvSpPr/>
      </xdr:nvSpPr>
      <xdr:spPr bwMode="auto">
        <a:xfrm>
          <a:off x="5600700" y="253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104592</xdr:rowOff>
    </xdr:from>
    <xdr:ext cx="762000" cy="259045"/>
    <xdr:sp macro="" textlink="">
      <xdr:nvSpPr>
        <xdr:cNvPr id="72" name="人口1人当たり決算額の推移該当値テキスト130"/>
        <xdr:cNvSpPr txBox="1"/>
      </xdr:nvSpPr>
      <xdr:spPr>
        <a:xfrm>
          <a:off x="5740400" y="238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155404</xdr:rowOff>
    </xdr:from>
    <xdr:to>
      <xdr:col>26</xdr:col>
      <xdr:colOff>101600</xdr:colOff>
      <xdr:row>15</xdr:row>
      <xdr:rowOff>85554</xdr:rowOff>
    </xdr:to>
    <xdr:sp macro="" textlink="">
      <xdr:nvSpPr>
        <xdr:cNvPr id="73" name="楕円 72"/>
        <xdr:cNvSpPr/>
      </xdr:nvSpPr>
      <xdr:spPr bwMode="auto">
        <a:xfrm>
          <a:off x="4953000" y="260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95731</xdr:rowOff>
    </xdr:from>
    <xdr:ext cx="736600" cy="259045"/>
    <xdr:sp macro="" textlink="">
      <xdr:nvSpPr>
        <xdr:cNvPr id="74" name="テキスト ボックス 73"/>
        <xdr:cNvSpPr txBox="1"/>
      </xdr:nvSpPr>
      <xdr:spPr>
        <a:xfrm>
          <a:off x="4622800" y="237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22784</xdr:rowOff>
    </xdr:from>
    <xdr:to>
      <xdr:col>22</xdr:col>
      <xdr:colOff>165100</xdr:colOff>
      <xdr:row>15</xdr:row>
      <xdr:rowOff>124384</xdr:rowOff>
    </xdr:to>
    <xdr:sp macro="" textlink="">
      <xdr:nvSpPr>
        <xdr:cNvPr id="75" name="楕円 74"/>
        <xdr:cNvSpPr/>
      </xdr:nvSpPr>
      <xdr:spPr bwMode="auto">
        <a:xfrm>
          <a:off x="42545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134561</xdr:rowOff>
    </xdr:from>
    <xdr:ext cx="762000" cy="259045"/>
    <xdr:sp macro="" textlink="">
      <xdr:nvSpPr>
        <xdr:cNvPr id="76" name="テキスト ボックス 75"/>
        <xdr:cNvSpPr txBox="1"/>
      </xdr:nvSpPr>
      <xdr:spPr>
        <a:xfrm>
          <a:off x="3924300" y="241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87412</xdr:rowOff>
    </xdr:from>
    <xdr:to>
      <xdr:col>19</xdr:col>
      <xdr:colOff>38100</xdr:colOff>
      <xdr:row>16</xdr:row>
      <xdr:rowOff>17562</xdr:rowOff>
    </xdr:to>
    <xdr:sp macro="" textlink="">
      <xdr:nvSpPr>
        <xdr:cNvPr id="77" name="楕円 76"/>
        <xdr:cNvSpPr/>
      </xdr:nvSpPr>
      <xdr:spPr bwMode="auto">
        <a:xfrm>
          <a:off x="35560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27739</xdr:rowOff>
    </xdr:from>
    <xdr:ext cx="762000" cy="259045"/>
    <xdr:sp macro="" textlink="">
      <xdr:nvSpPr>
        <xdr:cNvPr id="78" name="テキスト ボックス 77"/>
        <xdr:cNvSpPr txBox="1"/>
      </xdr:nvSpPr>
      <xdr:spPr>
        <a:xfrm>
          <a:off x="3225800" y="24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140023</xdr:rowOff>
    </xdr:from>
    <xdr:to>
      <xdr:col>15</xdr:col>
      <xdr:colOff>101600</xdr:colOff>
      <xdr:row>16</xdr:row>
      <xdr:rowOff>70173</xdr:rowOff>
    </xdr:to>
    <xdr:sp macro="" textlink="">
      <xdr:nvSpPr>
        <xdr:cNvPr id="79" name="楕円 78"/>
        <xdr:cNvSpPr/>
      </xdr:nvSpPr>
      <xdr:spPr bwMode="auto">
        <a:xfrm>
          <a:off x="2857500" y="27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80350</xdr:rowOff>
    </xdr:from>
    <xdr:ext cx="762000" cy="259045"/>
    <xdr:sp macro="" textlink="">
      <xdr:nvSpPr>
        <xdr:cNvPr id="80" name="テキスト ボックス 79"/>
        <xdr:cNvSpPr txBox="1"/>
      </xdr:nvSpPr>
      <xdr:spPr>
        <a:xfrm>
          <a:off x="2527300" y="2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90919</xdr:rowOff>
    </xdr:from>
    <xdr:to>
      <xdr:col>29</xdr:col>
      <xdr:colOff>127000</xdr:colOff>
      <xdr:row>35</xdr:row>
      <xdr:rowOff>137896</xdr:rowOff>
    </xdr:to>
    <xdr:cxnSp macro="">
      <xdr:nvCxnSpPr>
        <xdr:cNvPr id="113" name="直線コネクタ 112"/>
        <xdr:cNvCxnSpPr/>
      </xdr:nvCxnSpPr>
      <xdr:spPr bwMode="auto">
        <a:xfrm>
          <a:off x="5003800" y="6701269"/>
          <a:ext cx="6477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17196</xdr:rowOff>
    </xdr:from>
    <xdr:to>
      <xdr:col>26</xdr:col>
      <xdr:colOff>50800</xdr:colOff>
      <xdr:row>35</xdr:row>
      <xdr:rowOff>90919</xdr:rowOff>
    </xdr:to>
    <xdr:cxnSp macro="">
      <xdr:nvCxnSpPr>
        <xdr:cNvPr id="116" name="直線コネクタ 115"/>
        <xdr:cNvCxnSpPr/>
      </xdr:nvCxnSpPr>
      <xdr:spPr bwMode="auto">
        <a:xfrm>
          <a:off x="4305300" y="6627546"/>
          <a:ext cx="698500" cy="7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17196</xdr:rowOff>
    </xdr:from>
    <xdr:to>
      <xdr:col>22</xdr:col>
      <xdr:colOff>114300</xdr:colOff>
      <xdr:row>35</xdr:row>
      <xdr:rowOff>22072</xdr:rowOff>
    </xdr:to>
    <xdr:cxnSp macro="">
      <xdr:nvCxnSpPr>
        <xdr:cNvPr id="119" name="直線コネクタ 118"/>
        <xdr:cNvCxnSpPr/>
      </xdr:nvCxnSpPr>
      <xdr:spPr bwMode="auto">
        <a:xfrm flipV="1">
          <a:off x="3606800" y="6627546"/>
          <a:ext cx="6985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12014</xdr:rowOff>
    </xdr:from>
    <xdr:to>
      <xdr:col>18</xdr:col>
      <xdr:colOff>177800</xdr:colOff>
      <xdr:row>35</xdr:row>
      <xdr:rowOff>22072</xdr:rowOff>
    </xdr:to>
    <xdr:cxnSp macro="">
      <xdr:nvCxnSpPr>
        <xdr:cNvPr id="122" name="直線コネクタ 121"/>
        <xdr:cNvCxnSpPr/>
      </xdr:nvCxnSpPr>
      <xdr:spPr bwMode="auto">
        <a:xfrm>
          <a:off x="2908300" y="6622364"/>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87096</xdr:rowOff>
    </xdr:from>
    <xdr:to>
      <xdr:col>29</xdr:col>
      <xdr:colOff>177800</xdr:colOff>
      <xdr:row>35</xdr:row>
      <xdr:rowOff>188696</xdr:rowOff>
    </xdr:to>
    <xdr:sp macro="" textlink="">
      <xdr:nvSpPr>
        <xdr:cNvPr id="132" name="楕円 131"/>
        <xdr:cNvSpPr/>
      </xdr:nvSpPr>
      <xdr:spPr bwMode="auto">
        <a:xfrm>
          <a:off x="5600700" y="669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275073</xdr:rowOff>
    </xdr:from>
    <xdr:ext cx="762000" cy="259045"/>
    <xdr:sp macro="" textlink="">
      <xdr:nvSpPr>
        <xdr:cNvPr id="133" name="人口1人当たり決算額の推移該当値テキスト445"/>
        <xdr:cNvSpPr txBox="1"/>
      </xdr:nvSpPr>
      <xdr:spPr>
        <a:xfrm>
          <a:off x="5740400" y="65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40119</xdr:rowOff>
    </xdr:from>
    <xdr:to>
      <xdr:col>26</xdr:col>
      <xdr:colOff>101600</xdr:colOff>
      <xdr:row>35</xdr:row>
      <xdr:rowOff>141719</xdr:rowOff>
    </xdr:to>
    <xdr:sp macro="" textlink="">
      <xdr:nvSpPr>
        <xdr:cNvPr id="134" name="楕円 133"/>
        <xdr:cNvSpPr/>
      </xdr:nvSpPr>
      <xdr:spPr bwMode="auto">
        <a:xfrm>
          <a:off x="4953000" y="66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151896</xdr:rowOff>
    </xdr:from>
    <xdr:ext cx="736600" cy="259045"/>
    <xdr:sp macro="" textlink="">
      <xdr:nvSpPr>
        <xdr:cNvPr id="135" name="テキスト ボックス 134"/>
        <xdr:cNvSpPr txBox="1"/>
      </xdr:nvSpPr>
      <xdr:spPr>
        <a:xfrm>
          <a:off x="4622800" y="641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309296</xdr:rowOff>
    </xdr:from>
    <xdr:to>
      <xdr:col>22</xdr:col>
      <xdr:colOff>165100</xdr:colOff>
      <xdr:row>35</xdr:row>
      <xdr:rowOff>67996</xdr:rowOff>
    </xdr:to>
    <xdr:sp macro="" textlink="">
      <xdr:nvSpPr>
        <xdr:cNvPr id="136" name="楕円 135"/>
        <xdr:cNvSpPr/>
      </xdr:nvSpPr>
      <xdr:spPr bwMode="auto">
        <a:xfrm>
          <a:off x="4254500" y="657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78173</xdr:rowOff>
    </xdr:from>
    <xdr:ext cx="762000" cy="259045"/>
    <xdr:sp macro="" textlink="">
      <xdr:nvSpPr>
        <xdr:cNvPr id="137" name="テキスト ボックス 136"/>
        <xdr:cNvSpPr txBox="1"/>
      </xdr:nvSpPr>
      <xdr:spPr>
        <a:xfrm>
          <a:off x="3924300" y="634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314172</xdr:rowOff>
    </xdr:from>
    <xdr:to>
      <xdr:col>19</xdr:col>
      <xdr:colOff>38100</xdr:colOff>
      <xdr:row>35</xdr:row>
      <xdr:rowOff>72872</xdr:rowOff>
    </xdr:to>
    <xdr:sp macro="" textlink="">
      <xdr:nvSpPr>
        <xdr:cNvPr id="138" name="楕円 137"/>
        <xdr:cNvSpPr/>
      </xdr:nvSpPr>
      <xdr:spPr bwMode="auto">
        <a:xfrm>
          <a:off x="3556000" y="658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83050</xdr:rowOff>
    </xdr:from>
    <xdr:ext cx="762000" cy="259045"/>
    <xdr:sp macro="" textlink="">
      <xdr:nvSpPr>
        <xdr:cNvPr id="139" name="テキスト ボックス 138"/>
        <xdr:cNvSpPr txBox="1"/>
      </xdr:nvSpPr>
      <xdr:spPr>
        <a:xfrm>
          <a:off x="3225800" y="635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304114</xdr:rowOff>
    </xdr:from>
    <xdr:to>
      <xdr:col>15</xdr:col>
      <xdr:colOff>101600</xdr:colOff>
      <xdr:row>35</xdr:row>
      <xdr:rowOff>62814</xdr:rowOff>
    </xdr:to>
    <xdr:sp macro="" textlink="">
      <xdr:nvSpPr>
        <xdr:cNvPr id="140" name="楕円 139"/>
        <xdr:cNvSpPr/>
      </xdr:nvSpPr>
      <xdr:spPr bwMode="auto">
        <a:xfrm>
          <a:off x="2857500" y="657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72991</xdr:rowOff>
    </xdr:from>
    <xdr:ext cx="762000" cy="259045"/>
    <xdr:sp macro="" textlink="">
      <xdr:nvSpPr>
        <xdr:cNvPr id="141" name="テキスト ボックス 140"/>
        <xdr:cNvSpPr txBox="1"/>
      </xdr:nvSpPr>
      <xdr:spPr>
        <a:xfrm>
          <a:off x="2527300" y="634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160927</xdr:rowOff>
    </xdr:from>
    <xdr:to>
      <xdr:col>24</xdr:col>
      <xdr:colOff>63500</xdr:colOff>
      <xdr:row>35</xdr:row>
      <xdr:rowOff>15244</xdr:rowOff>
    </xdr:to>
    <xdr:cxnSp macro="">
      <xdr:nvCxnSpPr>
        <xdr:cNvPr id="63" name="直線コネクタ 62"/>
        <xdr:cNvCxnSpPr/>
      </xdr:nvCxnSpPr>
      <xdr:spPr>
        <a:xfrm flipV="1">
          <a:off x="3797300" y="5990227"/>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88265</xdr:rowOff>
    </xdr:from>
    <xdr:to>
      <xdr:col>19</xdr:col>
      <xdr:colOff>177800</xdr:colOff>
      <xdr:row>35</xdr:row>
      <xdr:rowOff>15244</xdr:rowOff>
    </xdr:to>
    <xdr:cxnSp macro="">
      <xdr:nvCxnSpPr>
        <xdr:cNvPr id="66" name="直線コネクタ 65"/>
        <xdr:cNvCxnSpPr/>
      </xdr:nvCxnSpPr>
      <xdr:spPr>
        <a:xfrm>
          <a:off x="2908300" y="5917565"/>
          <a:ext cx="8890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51362</xdr:rowOff>
    </xdr:from>
    <xdr:to>
      <xdr:col>15</xdr:col>
      <xdr:colOff>50800</xdr:colOff>
      <xdr:row>34</xdr:row>
      <xdr:rowOff>88265</xdr:rowOff>
    </xdr:to>
    <xdr:cxnSp macro="">
      <xdr:nvCxnSpPr>
        <xdr:cNvPr id="69" name="直線コネクタ 68"/>
        <xdr:cNvCxnSpPr/>
      </xdr:nvCxnSpPr>
      <xdr:spPr>
        <a:xfrm>
          <a:off x="2019300" y="58806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51362</xdr:rowOff>
    </xdr:from>
    <xdr:to>
      <xdr:col>10</xdr:col>
      <xdr:colOff>114300</xdr:colOff>
      <xdr:row>35</xdr:row>
      <xdr:rowOff>24453</xdr:rowOff>
    </xdr:to>
    <xdr:cxnSp macro="">
      <xdr:nvCxnSpPr>
        <xdr:cNvPr id="72" name="直線コネクタ 71"/>
        <xdr:cNvCxnSpPr/>
      </xdr:nvCxnSpPr>
      <xdr:spPr>
        <a:xfrm flipV="1">
          <a:off x="1130300" y="5880662"/>
          <a:ext cx="889000" cy="1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110127</xdr:rowOff>
    </xdr:from>
    <xdr:to>
      <xdr:col>24</xdr:col>
      <xdr:colOff>114300</xdr:colOff>
      <xdr:row>35</xdr:row>
      <xdr:rowOff>40277</xdr:rowOff>
    </xdr:to>
    <xdr:sp macro="" textlink="">
      <xdr:nvSpPr>
        <xdr:cNvPr id="82" name="楕円 81"/>
        <xdr:cNvSpPr/>
      </xdr:nvSpPr>
      <xdr:spPr>
        <a:xfrm>
          <a:off x="45847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88554</xdr:rowOff>
    </xdr:from>
    <xdr:ext cx="534377" cy="259045"/>
    <xdr:sp macro="" textlink="">
      <xdr:nvSpPr>
        <xdr:cNvPr id="83" name="人件費該当値テキスト"/>
        <xdr:cNvSpPr txBox="1"/>
      </xdr:nvSpPr>
      <xdr:spPr>
        <a:xfrm>
          <a:off x="4686300" y="5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135894</xdr:rowOff>
    </xdr:from>
    <xdr:to>
      <xdr:col>20</xdr:col>
      <xdr:colOff>38100</xdr:colOff>
      <xdr:row>35</xdr:row>
      <xdr:rowOff>66044</xdr:rowOff>
    </xdr:to>
    <xdr:sp macro="" textlink="">
      <xdr:nvSpPr>
        <xdr:cNvPr id="84" name="楕円 83"/>
        <xdr:cNvSpPr/>
      </xdr:nvSpPr>
      <xdr:spPr>
        <a:xfrm>
          <a:off x="3746500" y="59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57171</xdr:rowOff>
    </xdr:from>
    <xdr:ext cx="534377" cy="259045"/>
    <xdr:sp macro="" textlink="">
      <xdr:nvSpPr>
        <xdr:cNvPr id="85" name="テキスト ボックス 84"/>
        <xdr:cNvSpPr txBox="1"/>
      </xdr:nvSpPr>
      <xdr:spPr>
        <a:xfrm>
          <a:off x="3530111" y="60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37465</xdr:rowOff>
    </xdr:from>
    <xdr:to>
      <xdr:col>15</xdr:col>
      <xdr:colOff>101600</xdr:colOff>
      <xdr:row>34</xdr:row>
      <xdr:rowOff>139065</xdr:rowOff>
    </xdr:to>
    <xdr:sp macro="" textlink="">
      <xdr:nvSpPr>
        <xdr:cNvPr id="86" name="楕円 85"/>
        <xdr:cNvSpPr/>
      </xdr:nvSpPr>
      <xdr:spPr>
        <a:xfrm>
          <a:off x="2857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130192</xdr:rowOff>
    </xdr:from>
    <xdr:ext cx="534377" cy="259045"/>
    <xdr:sp macro="" textlink="">
      <xdr:nvSpPr>
        <xdr:cNvPr id="87" name="テキスト ボックス 86"/>
        <xdr:cNvSpPr txBox="1"/>
      </xdr:nvSpPr>
      <xdr:spPr>
        <a:xfrm>
          <a:off x="2641111" y="59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562</xdr:rowOff>
    </xdr:from>
    <xdr:to>
      <xdr:col>10</xdr:col>
      <xdr:colOff>165100</xdr:colOff>
      <xdr:row>34</xdr:row>
      <xdr:rowOff>102162</xdr:rowOff>
    </xdr:to>
    <xdr:sp macro="" textlink="">
      <xdr:nvSpPr>
        <xdr:cNvPr id="88" name="楕円 87"/>
        <xdr:cNvSpPr/>
      </xdr:nvSpPr>
      <xdr:spPr>
        <a:xfrm>
          <a:off x="1968500" y="5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93289</xdr:rowOff>
    </xdr:from>
    <xdr:ext cx="534377" cy="259045"/>
    <xdr:sp macro="" textlink="">
      <xdr:nvSpPr>
        <xdr:cNvPr id="89" name="テキスト ボックス 88"/>
        <xdr:cNvSpPr txBox="1"/>
      </xdr:nvSpPr>
      <xdr:spPr>
        <a:xfrm>
          <a:off x="1752111" y="59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145103</xdr:rowOff>
    </xdr:from>
    <xdr:to>
      <xdr:col>6</xdr:col>
      <xdr:colOff>38100</xdr:colOff>
      <xdr:row>35</xdr:row>
      <xdr:rowOff>75253</xdr:rowOff>
    </xdr:to>
    <xdr:sp macro="" textlink="">
      <xdr:nvSpPr>
        <xdr:cNvPr id="90" name="楕円 89"/>
        <xdr:cNvSpPr/>
      </xdr:nvSpPr>
      <xdr:spPr>
        <a:xfrm>
          <a:off x="1079500" y="5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66380</xdr:rowOff>
    </xdr:from>
    <xdr:ext cx="534377" cy="259045"/>
    <xdr:sp macro="" textlink="">
      <xdr:nvSpPr>
        <xdr:cNvPr id="91" name="テキスト ボックス 90"/>
        <xdr:cNvSpPr txBox="1"/>
      </xdr:nvSpPr>
      <xdr:spPr>
        <a:xfrm>
          <a:off x="863111" y="60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68171</xdr:rowOff>
    </xdr:from>
    <xdr:to>
      <xdr:col>24</xdr:col>
      <xdr:colOff>63500</xdr:colOff>
      <xdr:row>56</xdr:row>
      <xdr:rowOff>72012</xdr:rowOff>
    </xdr:to>
    <xdr:cxnSp macro="">
      <xdr:nvCxnSpPr>
        <xdr:cNvPr id="119" name="直線コネクタ 118"/>
        <xdr:cNvCxnSpPr/>
      </xdr:nvCxnSpPr>
      <xdr:spPr>
        <a:xfrm flipV="1">
          <a:off x="3797300" y="9669371"/>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72012</xdr:rowOff>
    </xdr:from>
    <xdr:to>
      <xdr:col>19</xdr:col>
      <xdr:colOff>177800</xdr:colOff>
      <xdr:row>56</xdr:row>
      <xdr:rowOff>87237</xdr:rowOff>
    </xdr:to>
    <xdr:cxnSp macro="">
      <xdr:nvCxnSpPr>
        <xdr:cNvPr id="122" name="直線コネクタ 121"/>
        <xdr:cNvCxnSpPr/>
      </xdr:nvCxnSpPr>
      <xdr:spPr>
        <a:xfrm flipV="1">
          <a:off x="2908300" y="9673212"/>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87237</xdr:rowOff>
    </xdr:from>
    <xdr:to>
      <xdr:col>15</xdr:col>
      <xdr:colOff>50800</xdr:colOff>
      <xdr:row>57</xdr:row>
      <xdr:rowOff>4963</xdr:rowOff>
    </xdr:to>
    <xdr:cxnSp macro="">
      <xdr:nvCxnSpPr>
        <xdr:cNvPr id="125" name="直線コネクタ 124"/>
        <xdr:cNvCxnSpPr/>
      </xdr:nvCxnSpPr>
      <xdr:spPr>
        <a:xfrm flipV="1">
          <a:off x="2019300" y="9688437"/>
          <a:ext cx="8890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4963</xdr:rowOff>
    </xdr:from>
    <xdr:to>
      <xdr:col>10</xdr:col>
      <xdr:colOff>114300</xdr:colOff>
      <xdr:row>57</xdr:row>
      <xdr:rowOff>117663</xdr:rowOff>
    </xdr:to>
    <xdr:cxnSp macro="">
      <xdr:nvCxnSpPr>
        <xdr:cNvPr id="128" name="直線コネクタ 127"/>
        <xdr:cNvCxnSpPr/>
      </xdr:nvCxnSpPr>
      <xdr:spPr>
        <a:xfrm flipV="1">
          <a:off x="1130300" y="9777613"/>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17371</xdr:rowOff>
    </xdr:from>
    <xdr:to>
      <xdr:col>24</xdr:col>
      <xdr:colOff>114300</xdr:colOff>
      <xdr:row>56</xdr:row>
      <xdr:rowOff>118971</xdr:rowOff>
    </xdr:to>
    <xdr:sp macro="" textlink="">
      <xdr:nvSpPr>
        <xdr:cNvPr id="138" name="楕円 137"/>
        <xdr:cNvSpPr/>
      </xdr:nvSpPr>
      <xdr:spPr>
        <a:xfrm>
          <a:off x="4584700" y="96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40248</xdr:rowOff>
    </xdr:from>
    <xdr:ext cx="534377" cy="259045"/>
    <xdr:sp macro="" textlink="">
      <xdr:nvSpPr>
        <xdr:cNvPr id="139" name="物件費該当値テキスト"/>
        <xdr:cNvSpPr txBox="1"/>
      </xdr:nvSpPr>
      <xdr:spPr>
        <a:xfrm>
          <a:off x="4686300" y="94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21212</xdr:rowOff>
    </xdr:from>
    <xdr:to>
      <xdr:col>20</xdr:col>
      <xdr:colOff>38100</xdr:colOff>
      <xdr:row>56</xdr:row>
      <xdr:rowOff>122812</xdr:rowOff>
    </xdr:to>
    <xdr:sp macro="" textlink="">
      <xdr:nvSpPr>
        <xdr:cNvPr id="140" name="楕円 139"/>
        <xdr:cNvSpPr/>
      </xdr:nvSpPr>
      <xdr:spPr>
        <a:xfrm>
          <a:off x="3746500" y="96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139339</xdr:rowOff>
    </xdr:from>
    <xdr:ext cx="534377" cy="259045"/>
    <xdr:sp macro="" textlink="">
      <xdr:nvSpPr>
        <xdr:cNvPr id="141" name="テキスト ボックス 140"/>
        <xdr:cNvSpPr txBox="1"/>
      </xdr:nvSpPr>
      <xdr:spPr>
        <a:xfrm>
          <a:off x="3530111" y="93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36437</xdr:rowOff>
    </xdr:from>
    <xdr:to>
      <xdr:col>15</xdr:col>
      <xdr:colOff>101600</xdr:colOff>
      <xdr:row>56</xdr:row>
      <xdr:rowOff>138037</xdr:rowOff>
    </xdr:to>
    <xdr:sp macro="" textlink="">
      <xdr:nvSpPr>
        <xdr:cNvPr id="142" name="楕円 141"/>
        <xdr:cNvSpPr/>
      </xdr:nvSpPr>
      <xdr:spPr>
        <a:xfrm>
          <a:off x="28575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154564</xdr:rowOff>
    </xdr:from>
    <xdr:ext cx="534377" cy="259045"/>
    <xdr:sp macro="" textlink="">
      <xdr:nvSpPr>
        <xdr:cNvPr id="143" name="テキスト ボックス 142"/>
        <xdr:cNvSpPr txBox="1"/>
      </xdr:nvSpPr>
      <xdr:spPr>
        <a:xfrm>
          <a:off x="2641111" y="94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125613</xdr:rowOff>
    </xdr:from>
    <xdr:to>
      <xdr:col>10</xdr:col>
      <xdr:colOff>165100</xdr:colOff>
      <xdr:row>57</xdr:row>
      <xdr:rowOff>55763</xdr:rowOff>
    </xdr:to>
    <xdr:sp macro="" textlink="">
      <xdr:nvSpPr>
        <xdr:cNvPr id="144" name="楕円 143"/>
        <xdr:cNvSpPr/>
      </xdr:nvSpPr>
      <xdr:spPr>
        <a:xfrm>
          <a:off x="1968500" y="9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72290</xdr:rowOff>
    </xdr:from>
    <xdr:ext cx="534377" cy="259045"/>
    <xdr:sp macro="" textlink="">
      <xdr:nvSpPr>
        <xdr:cNvPr id="145" name="テキスト ボックス 144"/>
        <xdr:cNvSpPr txBox="1"/>
      </xdr:nvSpPr>
      <xdr:spPr>
        <a:xfrm>
          <a:off x="1752111" y="95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66863</xdr:rowOff>
    </xdr:from>
    <xdr:to>
      <xdr:col>6</xdr:col>
      <xdr:colOff>38100</xdr:colOff>
      <xdr:row>57</xdr:row>
      <xdr:rowOff>168463</xdr:rowOff>
    </xdr:to>
    <xdr:sp macro="" textlink="">
      <xdr:nvSpPr>
        <xdr:cNvPr id="146" name="楕円 145"/>
        <xdr:cNvSpPr/>
      </xdr:nvSpPr>
      <xdr:spPr>
        <a:xfrm>
          <a:off x="1079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xdr:rowOff>
    </xdr:from>
    <xdr:ext cx="534377" cy="259045"/>
    <xdr:sp macro="" textlink="">
      <xdr:nvSpPr>
        <xdr:cNvPr id="147" name="テキスト ボックス 146"/>
        <xdr:cNvSpPr txBox="1"/>
      </xdr:nvSpPr>
      <xdr:spPr>
        <a:xfrm>
          <a:off x="863111" y="96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72010</xdr:rowOff>
    </xdr:from>
    <xdr:to>
      <xdr:col>24</xdr:col>
      <xdr:colOff>63500</xdr:colOff>
      <xdr:row>77</xdr:row>
      <xdr:rowOff>80645</xdr:rowOff>
    </xdr:to>
    <xdr:cxnSp macro="">
      <xdr:nvCxnSpPr>
        <xdr:cNvPr id="176" name="直線コネクタ 175"/>
        <xdr:cNvCxnSpPr/>
      </xdr:nvCxnSpPr>
      <xdr:spPr>
        <a:xfrm flipV="1">
          <a:off x="3797300" y="13273660"/>
          <a:ext cx="8382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65660</xdr:rowOff>
    </xdr:from>
    <xdr:to>
      <xdr:col>19</xdr:col>
      <xdr:colOff>177800</xdr:colOff>
      <xdr:row>77</xdr:row>
      <xdr:rowOff>80645</xdr:rowOff>
    </xdr:to>
    <xdr:cxnSp macro="">
      <xdr:nvCxnSpPr>
        <xdr:cNvPr id="179" name="直線コネクタ 178"/>
        <xdr:cNvCxnSpPr/>
      </xdr:nvCxnSpPr>
      <xdr:spPr>
        <a:xfrm>
          <a:off x="2908300" y="13267310"/>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65660</xdr:rowOff>
    </xdr:from>
    <xdr:to>
      <xdr:col>15</xdr:col>
      <xdr:colOff>50800</xdr:colOff>
      <xdr:row>77</xdr:row>
      <xdr:rowOff>99440</xdr:rowOff>
    </xdr:to>
    <xdr:cxnSp macro="">
      <xdr:nvCxnSpPr>
        <xdr:cNvPr id="182" name="直線コネクタ 181"/>
        <xdr:cNvCxnSpPr/>
      </xdr:nvCxnSpPr>
      <xdr:spPr>
        <a:xfrm flipV="1">
          <a:off x="2019300" y="13267310"/>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71120</xdr:rowOff>
    </xdr:from>
    <xdr:to>
      <xdr:col>10</xdr:col>
      <xdr:colOff>114300</xdr:colOff>
      <xdr:row>77</xdr:row>
      <xdr:rowOff>99440</xdr:rowOff>
    </xdr:to>
    <xdr:cxnSp macro="">
      <xdr:nvCxnSpPr>
        <xdr:cNvPr id="185" name="直線コネクタ 184"/>
        <xdr:cNvCxnSpPr/>
      </xdr:nvCxnSpPr>
      <xdr:spPr>
        <a:xfrm>
          <a:off x="1130300" y="13272770"/>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21210</xdr:rowOff>
    </xdr:from>
    <xdr:to>
      <xdr:col>24</xdr:col>
      <xdr:colOff>114300</xdr:colOff>
      <xdr:row>77</xdr:row>
      <xdr:rowOff>122810</xdr:rowOff>
    </xdr:to>
    <xdr:sp macro="" textlink="">
      <xdr:nvSpPr>
        <xdr:cNvPr id="195" name="楕円 194"/>
        <xdr:cNvSpPr/>
      </xdr:nvSpPr>
      <xdr:spPr>
        <a:xfrm>
          <a:off x="4584700" y="132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171087</xdr:rowOff>
    </xdr:from>
    <xdr:ext cx="469744" cy="259045"/>
    <xdr:sp macro="" textlink="">
      <xdr:nvSpPr>
        <xdr:cNvPr id="196" name="維持補修費該当値テキスト"/>
        <xdr:cNvSpPr txBox="1"/>
      </xdr:nvSpPr>
      <xdr:spPr>
        <a:xfrm>
          <a:off x="4686300" y="132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29845</xdr:rowOff>
    </xdr:from>
    <xdr:to>
      <xdr:col>20</xdr:col>
      <xdr:colOff>38100</xdr:colOff>
      <xdr:row>77</xdr:row>
      <xdr:rowOff>131445</xdr:rowOff>
    </xdr:to>
    <xdr:sp macro="" textlink="">
      <xdr:nvSpPr>
        <xdr:cNvPr id="197" name="楕円 196"/>
        <xdr:cNvSpPr/>
      </xdr:nvSpPr>
      <xdr:spPr>
        <a:xfrm>
          <a:off x="3746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122572</xdr:rowOff>
    </xdr:from>
    <xdr:ext cx="469744" cy="259045"/>
    <xdr:sp macro="" textlink="">
      <xdr:nvSpPr>
        <xdr:cNvPr id="198" name="テキスト ボックス 197"/>
        <xdr:cNvSpPr txBox="1"/>
      </xdr:nvSpPr>
      <xdr:spPr>
        <a:xfrm>
          <a:off x="3562428"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14860</xdr:rowOff>
    </xdr:from>
    <xdr:to>
      <xdr:col>15</xdr:col>
      <xdr:colOff>101600</xdr:colOff>
      <xdr:row>77</xdr:row>
      <xdr:rowOff>116460</xdr:rowOff>
    </xdr:to>
    <xdr:sp macro="" textlink="">
      <xdr:nvSpPr>
        <xdr:cNvPr id="199" name="楕円 198"/>
        <xdr:cNvSpPr/>
      </xdr:nvSpPr>
      <xdr:spPr>
        <a:xfrm>
          <a:off x="2857500" y="132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107587</xdr:rowOff>
    </xdr:from>
    <xdr:ext cx="469744" cy="259045"/>
    <xdr:sp macro="" textlink="">
      <xdr:nvSpPr>
        <xdr:cNvPr id="200" name="テキスト ボックス 199"/>
        <xdr:cNvSpPr txBox="1"/>
      </xdr:nvSpPr>
      <xdr:spPr>
        <a:xfrm>
          <a:off x="2673428" y="133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48640</xdr:rowOff>
    </xdr:from>
    <xdr:to>
      <xdr:col>10</xdr:col>
      <xdr:colOff>165100</xdr:colOff>
      <xdr:row>77</xdr:row>
      <xdr:rowOff>150240</xdr:rowOff>
    </xdr:to>
    <xdr:sp macro="" textlink="">
      <xdr:nvSpPr>
        <xdr:cNvPr id="201" name="楕円 200"/>
        <xdr:cNvSpPr/>
      </xdr:nvSpPr>
      <xdr:spPr>
        <a:xfrm>
          <a:off x="1968500" y="132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141367</xdr:rowOff>
    </xdr:from>
    <xdr:ext cx="469744" cy="259045"/>
    <xdr:sp macro="" textlink="">
      <xdr:nvSpPr>
        <xdr:cNvPr id="202" name="テキスト ボックス 201"/>
        <xdr:cNvSpPr txBox="1"/>
      </xdr:nvSpPr>
      <xdr:spPr>
        <a:xfrm>
          <a:off x="1784428" y="133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203" name="楕円 202"/>
        <xdr:cNvSpPr/>
      </xdr:nvSpPr>
      <xdr:spPr>
        <a:xfrm>
          <a:off x="107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113047</xdr:rowOff>
    </xdr:from>
    <xdr:ext cx="469744" cy="259045"/>
    <xdr:sp macro="" textlink="">
      <xdr:nvSpPr>
        <xdr:cNvPr id="204" name="テキスト ボックス 203"/>
        <xdr:cNvSpPr txBox="1"/>
      </xdr:nvSpPr>
      <xdr:spPr>
        <a:xfrm>
          <a:off x="895428"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29654</xdr:rowOff>
    </xdr:from>
    <xdr:to>
      <xdr:col>24</xdr:col>
      <xdr:colOff>63500</xdr:colOff>
      <xdr:row>97</xdr:row>
      <xdr:rowOff>52349</xdr:rowOff>
    </xdr:to>
    <xdr:cxnSp macro="">
      <xdr:nvCxnSpPr>
        <xdr:cNvPr id="234" name="直線コネクタ 233"/>
        <xdr:cNvCxnSpPr/>
      </xdr:nvCxnSpPr>
      <xdr:spPr>
        <a:xfrm flipV="1">
          <a:off x="3797300" y="16660304"/>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52349</xdr:rowOff>
    </xdr:from>
    <xdr:to>
      <xdr:col>19</xdr:col>
      <xdr:colOff>177800</xdr:colOff>
      <xdr:row>97</xdr:row>
      <xdr:rowOff>132321</xdr:rowOff>
    </xdr:to>
    <xdr:cxnSp macro="">
      <xdr:nvCxnSpPr>
        <xdr:cNvPr id="237" name="直線コネクタ 236"/>
        <xdr:cNvCxnSpPr/>
      </xdr:nvCxnSpPr>
      <xdr:spPr>
        <a:xfrm flipV="1">
          <a:off x="2908300" y="16682999"/>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132321</xdr:rowOff>
    </xdr:from>
    <xdr:to>
      <xdr:col>15</xdr:col>
      <xdr:colOff>50800</xdr:colOff>
      <xdr:row>97</xdr:row>
      <xdr:rowOff>166509</xdr:rowOff>
    </xdr:to>
    <xdr:cxnSp macro="">
      <xdr:nvCxnSpPr>
        <xdr:cNvPr id="240" name="直線コネクタ 239"/>
        <xdr:cNvCxnSpPr/>
      </xdr:nvCxnSpPr>
      <xdr:spPr>
        <a:xfrm flipV="1">
          <a:off x="2019300" y="16762971"/>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166509</xdr:rowOff>
    </xdr:from>
    <xdr:to>
      <xdr:col>10</xdr:col>
      <xdr:colOff>114300</xdr:colOff>
      <xdr:row>98</xdr:row>
      <xdr:rowOff>82614</xdr:rowOff>
    </xdr:to>
    <xdr:cxnSp macro="">
      <xdr:nvCxnSpPr>
        <xdr:cNvPr id="243" name="直線コネクタ 242"/>
        <xdr:cNvCxnSpPr/>
      </xdr:nvCxnSpPr>
      <xdr:spPr>
        <a:xfrm flipV="1">
          <a:off x="1130300" y="16797159"/>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150304</xdr:rowOff>
    </xdr:from>
    <xdr:to>
      <xdr:col>24</xdr:col>
      <xdr:colOff>114300</xdr:colOff>
      <xdr:row>97</xdr:row>
      <xdr:rowOff>80454</xdr:rowOff>
    </xdr:to>
    <xdr:sp macro="" textlink="">
      <xdr:nvSpPr>
        <xdr:cNvPr id="253" name="楕円 252"/>
        <xdr:cNvSpPr/>
      </xdr:nvSpPr>
      <xdr:spPr>
        <a:xfrm>
          <a:off x="45847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128731</xdr:rowOff>
    </xdr:from>
    <xdr:ext cx="534377" cy="259045"/>
    <xdr:sp macro="" textlink="">
      <xdr:nvSpPr>
        <xdr:cNvPr id="254" name="扶助費該当値テキスト"/>
        <xdr:cNvSpPr txBox="1"/>
      </xdr:nvSpPr>
      <xdr:spPr>
        <a:xfrm>
          <a:off x="4686300" y="165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xdr:rowOff>
    </xdr:from>
    <xdr:to>
      <xdr:col>20</xdr:col>
      <xdr:colOff>38100</xdr:colOff>
      <xdr:row>97</xdr:row>
      <xdr:rowOff>103149</xdr:rowOff>
    </xdr:to>
    <xdr:sp macro="" textlink="">
      <xdr:nvSpPr>
        <xdr:cNvPr id="255" name="楕円 254"/>
        <xdr:cNvSpPr/>
      </xdr:nvSpPr>
      <xdr:spPr>
        <a:xfrm>
          <a:off x="37465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94276</xdr:rowOff>
    </xdr:from>
    <xdr:ext cx="534377" cy="259045"/>
    <xdr:sp macro="" textlink="">
      <xdr:nvSpPr>
        <xdr:cNvPr id="256" name="テキスト ボックス 255"/>
        <xdr:cNvSpPr txBox="1"/>
      </xdr:nvSpPr>
      <xdr:spPr>
        <a:xfrm>
          <a:off x="3530111"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81521</xdr:rowOff>
    </xdr:from>
    <xdr:to>
      <xdr:col>15</xdr:col>
      <xdr:colOff>101600</xdr:colOff>
      <xdr:row>98</xdr:row>
      <xdr:rowOff>11671</xdr:rowOff>
    </xdr:to>
    <xdr:sp macro="" textlink="">
      <xdr:nvSpPr>
        <xdr:cNvPr id="257" name="楕円 256"/>
        <xdr:cNvSpPr/>
      </xdr:nvSpPr>
      <xdr:spPr>
        <a:xfrm>
          <a:off x="2857500" y="167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2798</xdr:rowOff>
    </xdr:from>
    <xdr:ext cx="534377" cy="259045"/>
    <xdr:sp macro="" textlink="">
      <xdr:nvSpPr>
        <xdr:cNvPr id="258" name="テキスト ボックス 257"/>
        <xdr:cNvSpPr txBox="1"/>
      </xdr:nvSpPr>
      <xdr:spPr>
        <a:xfrm>
          <a:off x="2641111" y="168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115709</xdr:rowOff>
    </xdr:from>
    <xdr:to>
      <xdr:col>10</xdr:col>
      <xdr:colOff>165100</xdr:colOff>
      <xdr:row>98</xdr:row>
      <xdr:rowOff>45859</xdr:rowOff>
    </xdr:to>
    <xdr:sp macro="" textlink="">
      <xdr:nvSpPr>
        <xdr:cNvPr id="259" name="楕円 258"/>
        <xdr:cNvSpPr/>
      </xdr:nvSpPr>
      <xdr:spPr>
        <a:xfrm>
          <a:off x="1968500" y="16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36986</xdr:rowOff>
    </xdr:from>
    <xdr:ext cx="534377" cy="259045"/>
    <xdr:sp macro="" textlink="">
      <xdr:nvSpPr>
        <xdr:cNvPr id="260" name="テキスト ボックス 259"/>
        <xdr:cNvSpPr txBox="1"/>
      </xdr:nvSpPr>
      <xdr:spPr>
        <a:xfrm>
          <a:off x="1752111" y="16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31814</xdr:rowOff>
    </xdr:from>
    <xdr:to>
      <xdr:col>6</xdr:col>
      <xdr:colOff>38100</xdr:colOff>
      <xdr:row>98</xdr:row>
      <xdr:rowOff>133414</xdr:rowOff>
    </xdr:to>
    <xdr:sp macro="" textlink="">
      <xdr:nvSpPr>
        <xdr:cNvPr id="261" name="楕円 260"/>
        <xdr:cNvSpPr/>
      </xdr:nvSpPr>
      <xdr:spPr>
        <a:xfrm>
          <a:off x="1079500" y="168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124541</xdr:rowOff>
    </xdr:from>
    <xdr:ext cx="534377" cy="259045"/>
    <xdr:sp macro="" textlink="">
      <xdr:nvSpPr>
        <xdr:cNvPr id="262" name="テキスト ボックス 261"/>
        <xdr:cNvSpPr txBox="1"/>
      </xdr:nvSpPr>
      <xdr:spPr>
        <a:xfrm>
          <a:off x="863111" y="169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6934</xdr:rowOff>
    </xdr:from>
    <xdr:to>
      <xdr:col>55</xdr:col>
      <xdr:colOff>0</xdr:colOff>
      <xdr:row>37</xdr:row>
      <xdr:rowOff>13246</xdr:rowOff>
    </xdr:to>
    <xdr:cxnSp macro="">
      <xdr:nvCxnSpPr>
        <xdr:cNvPr id="291" name="直線コネクタ 290"/>
        <xdr:cNvCxnSpPr/>
      </xdr:nvCxnSpPr>
      <xdr:spPr>
        <a:xfrm>
          <a:off x="9639300" y="6350584"/>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6934</xdr:rowOff>
    </xdr:from>
    <xdr:to>
      <xdr:col>50</xdr:col>
      <xdr:colOff>114300</xdr:colOff>
      <xdr:row>37</xdr:row>
      <xdr:rowOff>134760</xdr:rowOff>
    </xdr:to>
    <xdr:cxnSp macro="">
      <xdr:nvCxnSpPr>
        <xdr:cNvPr id="294" name="直線コネクタ 293"/>
        <xdr:cNvCxnSpPr/>
      </xdr:nvCxnSpPr>
      <xdr:spPr>
        <a:xfrm flipV="1">
          <a:off x="8750300" y="6350584"/>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134760</xdr:rowOff>
    </xdr:from>
    <xdr:to>
      <xdr:col>45</xdr:col>
      <xdr:colOff>177800</xdr:colOff>
      <xdr:row>37</xdr:row>
      <xdr:rowOff>152679</xdr:rowOff>
    </xdr:to>
    <xdr:cxnSp macro="">
      <xdr:nvCxnSpPr>
        <xdr:cNvPr id="297" name="直線コネクタ 296"/>
        <xdr:cNvCxnSpPr/>
      </xdr:nvCxnSpPr>
      <xdr:spPr>
        <a:xfrm flipV="1">
          <a:off x="7861300" y="6478410"/>
          <a:ext cx="8890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152679</xdr:rowOff>
    </xdr:from>
    <xdr:to>
      <xdr:col>41</xdr:col>
      <xdr:colOff>50800</xdr:colOff>
      <xdr:row>37</xdr:row>
      <xdr:rowOff>167856</xdr:rowOff>
    </xdr:to>
    <xdr:cxnSp macro="">
      <xdr:nvCxnSpPr>
        <xdr:cNvPr id="300" name="直線コネクタ 299"/>
        <xdr:cNvCxnSpPr/>
      </xdr:nvCxnSpPr>
      <xdr:spPr>
        <a:xfrm flipV="1">
          <a:off x="6972300" y="6496329"/>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133896</xdr:rowOff>
    </xdr:from>
    <xdr:to>
      <xdr:col>55</xdr:col>
      <xdr:colOff>50800</xdr:colOff>
      <xdr:row>37</xdr:row>
      <xdr:rowOff>64046</xdr:rowOff>
    </xdr:to>
    <xdr:sp macro="" textlink="">
      <xdr:nvSpPr>
        <xdr:cNvPr id="310" name="楕円 309"/>
        <xdr:cNvSpPr/>
      </xdr:nvSpPr>
      <xdr:spPr>
        <a:xfrm>
          <a:off x="10426700" y="63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112323</xdr:rowOff>
    </xdr:from>
    <xdr:ext cx="534377" cy="259045"/>
    <xdr:sp macro="" textlink="">
      <xdr:nvSpPr>
        <xdr:cNvPr id="311" name="補助費等該当値テキスト"/>
        <xdr:cNvSpPr txBox="1"/>
      </xdr:nvSpPr>
      <xdr:spPr>
        <a:xfrm>
          <a:off x="10528300" y="62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127584</xdr:rowOff>
    </xdr:from>
    <xdr:to>
      <xdr:col>50</xdr:col>
      <xdr:colOff>165100</xdr:colOff>
      <xdr:row>37</xdr:row>
      <xdr:rowOff>57734</xdr:rowOff>
    </xdr:to>
    <xdr:sp macro="" textlink="">
      <xdr:nvSpPr>
        <xdr:cNvPr id="312" name="楕円 311"/>
        <xdr:cNvSpPr/>
      </xdr:nvSpPr>
      <xdr:spPr>
        <a:xfrm>
          <a:off x="9588500" y="62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48861</xdr:rowOff>
    </xdr:from>
    <xdr:ext cx="534377" cy="259045"/>
    <xdr:sp macro="" textlink="">
      <xdr:nvSpPr>
        <xdr:cNvPr id="313" name="テキスト ボックス 312"/>
        <xdr:cNvSpPr txBox="1"/>
      </xdr:nvSpPr>
      <xdr:spPr>
        <a:xfrm>
          <a:off x="9372111" y="63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83960</xdr:rowOff>
    </xdr:from>
    <xdr:to>
      <xdr:col>46</xdr:col>
      <xdr:colOff>38100</xdr:colOff>
      <xdr:row>38</xdr:row>
      <xdr:rowOff>14109</xdr:rowOff>
    </xdr:to>
    <xdr:sp macro="" textlink="">
      <xdr:nvSpPr>
        <xdr:cNvPr id="314" name="楕円 313"/>
        <xdr:cNvSpPr/>
      </xdr:nvSpPr>
      <xdr:spPr>
        <a:xfrm>
          <a:off x="8699500" y="6427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5237</xdr:rowOff>
    </xdr:from>
    <xdr:ext cx="534377" cy="259045"/>
    <xdr:sp macro="" textlink="">
      <xdr:nvSpPr>
        <xdr:cNvPr id="315" name="テキスト ボックス 314"/>
        <xdr:cNvSpPr txBox="1"/>
      </xdr:nvSpPr>
      <xdr:spPr>
        <a:xfrm>
          <a:off x="8483111" y="65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101879</xdr:rowOff>
    </xdr:from>
    <xdr:to>
      <xdr:col>41</xdr:col>
      <xdr:colOff>101600</xdr:colOff>
      <xdr:row>38</xdr:row>
      <xdr:rowOff>32029</xdr:rowOff>
    </xdr:to>
    <xdr:sp macro="" textlink="">
      <xdr:nvSpPr>
        <xdr:cNvPr id="316" name="楕円 315"/>
        <xdr:cNvSpPr/>
      </xdr:nvSpPr>
      <xdr:spPr>
        <a:xfrm>
          <a:off x="7810500" y="64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23156</xdr:rowOff>
    </xdr:from>
    <xdr:ext cx="534377" cy="259045"/>
    <xdr:sp macro="" textlink="">
      <xdr:nvSpPr>
        <xdr:cNvPr id="317" name="テキスト ボックス 316"/>
        <xdr:cNvSpPr txBox="1"/>
      </xdr:nvSpPr>
      <xdr:spPr>
        <a:xfrm>
          <a:off x="7594111" y="65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117056</xdr:rowOff>
    </xdr:from>
    <xdr:to>
      <xdr:col>36</xdr:col>
      <xdr:colOff>165100</xdr:colOff>
      <xdr:row>38</xdr:row>
      <xdr:rowOff>47206</xdr:rowOff>
    </xdr:to>
    <xdr:sp macro="" textlink="">
      <xdr:nvSpPr>
        <xdr:cNvPr id="318" name="楕円 317"/>
        <xdr:cNvSpPr/>
      </xdr:nvSpPr>
      <xdr:spPr>
        <a:xfrm>
          <a:off x="6921500" y="64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38333</xdr:rowOff>
    </xdr:from>
    <xdr:ext cx="534377" cy="259045"/>
    <xdr:sp macro="" textlink="">
      <xdr:nvSpPr>
        <xdr:cNvPr id="319" name="テキスト ボックス 318"/>
        <xdr:cNvSpPr txBox="1"/>
      </xdr:nvSpPr>
      <xdr:spPr>
        <a:xfrm>
          <a:off x="6705111" y="65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92217</xdr:rowOff>
    </xdr:from>
    <xdr:to>
      <xdr:col>55</xdr:col>
      <xdr:colOff>0</xdr:colOff>
      <xdr:row>57</xdr:row>
      <xdr:rowOff>152295</xdr:rowOff>
    </xdr:to>
    <xdr:cxnSp macro="">
      <xdr:nvCxnSpPr>
        <xdr:cNvPr id="350" name="直線コネクタ 349"/>
        <xdr:cNvCxnSpPr/>
      </xdr:nvCxnSpPr>
      <xdr:spPr>
        <a:xfrm flipV="1">
          <a:off x="9639300" y="9693417"/>
          <a:ext cx="838200" cy="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93719</xdr:rowOff>
    </xdr:from>
    <xdr:to>
      <xdr:col>50</xdr:col>
      <xdr:colOff>114300</xdr:colOff>
      <xdr:row>57</xdr:row>
      <xdr:rowOff>152295</xdr:rowOff>
    </xdr:to>
    <xdr:cxnSp macro="">
      <xdr:nvCxnSpPr>
        <xdr:cNvPr id="353" name="直線コネクタ 352"/>
        <xdr:cNvCxnSpPr/>
      </xdr:nvCxnSpPr>
      <xdr:spPr>
        <a:xfrm>
          <a:off x="8750300" y="9866369"/>
          <a:ext cx="8890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93719</xdr:rowOff>
    </xdr:from>
    <xdr:to>
      <xdr:col>45</xdr:col>
      <xdr:colOff>177800</xdr:colOff>
      <xdr:row>57</xdr:row>
      <xdr:rowOff>170822</xdr:rowOff>
    </xdr:to>
    <xdr:cxnSp macro="">
      <xdr:nvCxnSpPr>
        <xdr:cNvPr id="356" name="直線コネクタ 355"/>
        <xdr:cNvCxnSpPr/>
      </xdr:nvCxnSpPr>
      <xdr:spPr>
        <a:xfrm flipV="1">
          <a:off x="7861300" y="9866369"/>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42959</xdr:rowOff>
    </xdr:from>
    <xdr:to>
      <xdr:col>41</xdr:col>
      <xdr:colOff>50800</xdr:colOff>
      <xdr:row>57</xdr:row>
      <xdr:rowOff>170822</xdr:rowOff>
    </xdr:to>
    <xdr:cxnSp macro="">
      <xdr:nvCxnSpPr>
        <xdr:cNvPr id="359" name="直線コネクタ 358"/>
        <xdr:cNvCxnSpPr/>
      </xdr:nvCxnSpPr>
      <xdr:spPr>
        <a:xfrm>
          <a:off x="6972300" y="9815609"/>
          <a:ext cx="8890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41417</xdr:rowOff>
    </xdr:from>
    <xdr:to>
      <xdr:col>55</xdr:col>
      <xdr:colOff>50800</xdr:colOff>
      <xdr:row>56</xdr:row>
      <xdr:rowOff>143017</xdr:rowOff>
    </xdr:to>
    <xdr:sp macro="" textlink="">
      <xdr:nvSpPr>
        <xdr:cNvPr id="369" name="楕円 368"/>
        <xdr:cNvSpPr/>
      </xdr:nvSpPr>
      <xdr:spPr>
        <a:xfrm>
          <a:off x="10426700" y="96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64294</xdr:rowOff>
    </xdr:from>
    <xdr:ext cx="534377" cy="259045"/>
    <xdr:sp macro="" textlink="">
      <xdr:nvSpPr>
        <xdr:cNvPr id="370" name="普通建設事業費該当値テキスト"/>
        <xdr:cNvSpPr txBox="1"/>
      </xdr:nvSpPr>
      <xdr:spPr>
        <a:xfrm>
          <a:off x="10528300" y="94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101495</xdr:rowOff>
    </xdr:from>
    <xdr:to>
      <xdr:col>50</xdr:col>
      <xdr:colOff>165100</xdr:colOff>
      <xdr:row>58</xdr:row>
      <xdr:rowOff>31645</xdr:rowOff>
    </xdr:to>
    <xdr:sp macro="" textlink="">
      <xdr:nvSpPr>
        <xdr:cNvPr id="371" name="楕円 370"/>
        <xdr:cNvSpPr/>
      </xdr:nvSpPr>
      <xdr:spPr>
        <a:xfrm>
          <a:off x="9588500" y="9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22772</xdr:rowOff>
    </xdr:from>
    <xdr:ext cx="534377" cy="259045"/>
    <xdr:sp macro="" textlink="">
      <xdr:nvSpPr>
        <xdr:cNvPr id="372" name="テキスト ボックス 371"/>
        <xdr:cNvSpPr txBox="1"/>
      </xdr:nvSpPr>
      <xdr:spPr>
        <a:xfrm>
          <a:off x="9372111" y="99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42919</xdr:rowOff>
    </xdr:from>
    <xdr:to>
      <xdr:col>46</xdr:col>
      <xdr:colOff>38100</xdr:colOff>
      <xdr:row>57</xdr:row>
      <xdr:rowOff>144519</xdr:rowOff>
    </xdr:to>
    <xdr:sp macro="" textlink="">
      <xdr:nvSpPr>
        <xdr:cNvPr id="373" name="楕円 372"/>
        <xdr:cNvSpPr/>
      </xdr:nvSpPr>
      <xdr:spPr>
        <a:xfrm>
          <a:off x="8699500" y="98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135646</xdr:rowOff>
    </xdr:from>
    <xdr:ext cx="534377" cy="259045"/>
    <xdr:sp macro="" textlink="">
      <xdr:nvSpPr>
        <xdr:cNvPr id="374" name="テキスト ボックス 373"/>
        <xdr:cNvSpPr txBox="1"/>
      </xdr:nvSpPr>
      <xdr:spPr>
        <a:xfrm>
          <a:off x="8483111" y="99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120022</xdr:rowOff>
    </xdr:from>
    <xdr:to>
      <xdr:col>41</xdr:col>
      <xdr:colOff>101600</xdr:colOff>
      <xdr:row>58</xdr:row>
      <xdr:rowOff>50172</xdr:rowOff>
    </xdr:to>
    <xdr:sp macro="" textlink="">
      <xdr:nvSpPr>
        <xdr:cNvPr id="375" name="楕円 374"/>
        <xdr:cNvSpPr/>
      </xdr:nvSpPr>
      <xdr:spPr>
        <a:xfrm>
          <a:off x="7810500" y="98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41299</xdr:rowOff>
    </xdr:from>
    <xdr:ext cx="534377" cy="259045"/>
    <xdr:sp macro="" textlink="">
      <xdr:nvSpPr>
        <xdr:cNvPr id="376" name="テキスト ボックス 375"/>
        <xdr:cNvSpPr txBox="1"/>
      </xdr:nvSpPr>
      <xdr:spPr>
        <a:xfrm>
          <a:off x="7594111" y="99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163609</xdr:rowOff>
    </xdr:from>
    <xdr:to>
      <xdr:col>36</xdr:col>
      <xdr:colOff>165100</xdr:colOff>
      <xdr:row>57</xdr:row>
      <xdr:rowOff>93759</xdr:rowOff>
    </xdr:to>
    <xdr:sp macro="" textlink="">
      <xdr:nvSpPr>
        <xdr:cNvPr id="377" name="楕円 376"/>
        <xdr:cNvSpPr/>
      </xdr:nvSpPr>
      <xdr:spPr>
        <a:xfrm>
          <a:off x="6921500" y="9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84886</xdr:rowOff>
    </xdr:from>
    <xdr:ext cx="534377" cy="259045"/>
    <xdr:sp macro="" textlink="">
      <xdr:nvSpPr>
        <xdr:cNvPr id="378" name="テキスト ボックス 377"/>
        <xdr:cNvSpPr txBox="1"/>
      </xdr:nvSpPr>
      <xdr:spPr>
        <a:xfrm>
          <a:off x="6705111" y="98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73569</xdr:rowOff>
    </xdr:from>
    <xdr:to>
      <xdr:col>55</xdr:col>
      <xdr:colOff>0</xdr:colOff>
      <xdr:row>77</xdr:row>
      <xdr:rowOff>118636</xdr:rowOff>
    </xdr:to>
    <xdr:cxnSp macro="">
      <xdr:nvCxnSpPr>
        <xdr:cNvPr id="409" name="直線コネクタ 408"/>
        <xdr:cNvCxnSpPr/>
      </xdr:nvCxnSpPr>
      <xdr:spPr>
        <a:xfrm flipV="1">
          <a:off x="9639300" y="12760869"/>
          <a:ext cx="838200" cy="5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134508</xdr:rowOff>
    </xdr:from>
    <xdr:to>
      <xdr:col>50</xdr:col>
      <xdr:colOff>114300</xdr:colOff>
      <xdr:row>77</xdr:row>
      <xdr:rowOff>118636</xdr:rowOff>
    </xdr:to>
    <xdr:cxnSp macro="">
      <xdr:nvCxnSpPr>
        <xdr:cNvPr id="412" name="直線コネクタ 411"/>
        <xdr:cNvCxnSpPr/>
      </xdr:nvCxnSpPr>
      <xdr:spPr>
        <a:xfrm>
          <a:off x="8750300" y="13164708"/>
          <a:ext cx="889000" cy="1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134508</xdr:rowOff>
    </xdr:from>
    <xdr:to>
      <xdr:col>45</xdr:col>
      <xdr:colOff>177800</xdr:colOff>
      <xdr:row>78</xdr:row>
      <xdr:rowOff>7798</xdr:rowOff>
    </xdr:to>
    <xdr:cxnSp macro="">
      <xdr:nvCxnSpPr>
        <xdr:cNvPr id="415" name="直線コネクタ 414"/>
        <xdr:cNvCxnSpPr/>
      </xdr:nvCxnSpPr>
      <xdr:spPr>
        <a:xfrm flipV="1">
          <a:off x="7861300" y="13164708"/>
          <a:ext cx="8890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22769</xdr:rowOff>
    </xdr:from>
    <xdr:to>
      <xdr:col>55</xdr:col>
      <xdr:colOff>50800</xdr:colOff>
      <xdr:row>74</xdr:row>
      <xdr:rowOff>124369</xdr:rowOff>
    </xdr:to>
    <xdr:sp macro="" textlink="">
      <xdr:nvSpPr>
        <xdr:cNvPr id="425" name="楕円 424"/>
        <xdr:cNvSpPr/>
      </xdr:nvSpPr>
      <xdr:spPr>
        <a:xfrm>
          <a:off x="10426700" y="127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45646</xdr:rowOff>
    </xdr:from>
    <xdr:ext cx="534377" cy="259045"/>
    <xdr:sp macro="" textlink="">
      <xdr:nvSpPr>
        <xdr:cNvPr id="426" name="普通建設事業費 （ うち新規整備　）該当値テキスト"/>
        <xdr:cNvSpPr txBox="1"/>
      </xdr:nvSpPr>
      <xdr:spPr>
        <a:xfrm>
          <a:off x="10528300" y="125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67836</xdr:rowOff>
    </xdr:from>
    <xdr:to>
      <xdr:col>50</xdr:col>
      <xdr:colOff>165100</xdr:colOff>
      <xdr:row>77</xdr:row>
      <xdr:rowOff>169436</xdr:rowOff>
    </xdr:to>
    <xdr:sp macro="" textlink="">
      <xdr:nvSpPr>
        <xdr:cNvPr id="427" name="楕円 426"/>
        <xdr:cNvSpPr/>
      </xdr:nvSpPr>
      <xdr:spPr>
        <a:xfrm>
          <a:off x="9588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14513</xdr:rowOff>
    </xdr:from>
    <xdr:ext cx="469744" cy="259045"/>
    <xdr:sp macro="" textlink="">
      <xdr:nvSpPr>
        <xdr:cNvPr id="428" name="テキスト ボックス 427"/>
        <xdr:cNvSpPr txBox="1"/>
      </xdr:nvSpPr>
      <xdr:spPr>
        <a:xfrm>
          <a:off x="9404428" y="130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83708</xdr:rowOff>
    </xdr:from>
    <xdr:to>
      <xdr:col>46</xdr:col>
      <xdr:colOff>38100</xdr:colOff>
      <xdr:row>77</xdr:row>
      <xdr:rowOff>13858</xdr:rowOff>
    </xdr:to>
    <xdr:sp macro="" textlink="">
      <xdr:nvSpPr>
        <xdr:cNvPr id="429" name="楕円 428"/>
        <xdr:cNvSpPr/>
      </xdr:nvSpPr>
      <xdr:spPr>
        <a:xfrm>
          <a:off x="8699500" y="131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4985</xdr:rowOff>
    </xdr:from>
    <xdr:ext cx="534377" cy="259045"/>
    <xdr:sp macro="" textlink="">
      <xdr:nvSpPr>
        <xdr:cNvPr id="430" name="テキスト ボックス 429"/>
        <xdr:cNvSpPr txBox="1"/>
      </xdr:nvSpPr>
      <xdr:spPr>
        <a:xfrm>
          <a:off x="8483111" y="132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128448</xdr:rowOff>
    </xdr:from>
    <xdr:to>
      <xdr:col>41</xdr:col>
      <xdr:colOff>101600</xdr:colOff>
      <xdr:row>78</xdr:row>
      <xdr:rowOff>58598</xdr:rowOff>
    </xdr:to>
    <xdr:sp macro="" textlink="">
      <xdr:nvSpPr>
        <xdr:cNvPr id="431" name="楕円 430"/>
        <xdr:cNvSpPr/>
      </xdr:nvSpPr>
      <xdr:spPr>
        <a:xfrm>
          <a:off x="7810500" y="133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49725</xdr:rowOff>
    </xdr:from>
    <xdr:ext cx="469744" cy="259045"/>
    <xdr:sp macro="" textlink="">
      <xdr:nvSpPr>
        <xdr:cNvPr id="432" name="テキスト ボックス 431"/>
        <xdr:cNvSpPr txBox="1"/>
      </xdr:nvSpPr>
      <xdr:spPr>
        <a:xfrm>
          <a:off x="7626428"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82181</xdr:rowOff>
    </xdr:from>
    <xdr:to>
      <xdr:col>55</xdr:col>
      <xdr:colOff>0</xdr:colOff>
      <xdr:row>98</xdr:row>
      <xdr:rowOff>99403</xdr:rowOff>
    </xdr:to>
    <xdr:cxnSp macro="">
      <xdr:nvCxnSpPr>
        <xdr:cNvPr id="461" name="直線コネクタ 460"/>
        <xdr:cNvCxnSpPr/>
      </xdr:nvCxnSpPr>
      <xdr:spPr>
        <a:xfrm flipV="1">
          <a:off x="9639300" y="16884281"/>
          <a:ext cx="8382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98768</xdr:rowOff>
    </xdr:from>
    <xdr:to>
      <xdr:col>50</xdr:col>
      <xdr:colOff>114300</xdr:colOff>
      <xdr:row>98</xdr:row>
      <xdr:rowOff>99403</xdr:rowOff>
    </xdr:to>
    <xdr:cxnSp macro="">
      <xdr:nvCxnSpPr>
        <xdr:cNvPr id="464" name="直線コネクタ 463"/>
        <xdr:cNvCxnSpPr/>
      </xdr:nvCxnSpPr>
      <xdr:spPr>
        <a:xfrm>
          <a:off x="8750300" y="1690086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98768</xdr:rowOff>
    </xdr:from>
    <xdr:to>
      <xdr:col>45</xdr:col>
      <xdr:colOff>177800</xdr:colOff>
      <xdr:row>98</xdr:row>
      <xdr:rowOff>112598</xdr:rowOff>
    </xdr:to>
    <xdr:cxnSp macro="">
      <xdr:nvCxnSpPr>
        <xdr:cNvPr id="467" name="直線コネクタ 466"/>
        <xdr:cNvCxnSpPr/>
      </xdr:nvCxnSpPr>
      <xdr:spPr>
        <a:xfrm flipV="1">
          <a:off x="7861300" y="1690086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31381</xdr:rowOff>
    </xdr:from>
    <xdr:to>
      <xdr:col>55</xdr:col>
      <xdr:colOff>50800</xdr:colOff>
      <xdr:row>98</xdr:row>
      <xdr:rowOff>132981</xdr:rowOff>
    </xdr:to>
    <xdr:sp macro="" textlink="">
      <xdr:nvSpPr>
        <xdr:cNvPr id="477" name="楕円 476"/>
        <xdr:cNvSpPr/>
      </xdr:nvSpPr>
      <xdr:spPr>
        <a:xfrm>
          <a:off x="10426700" y="16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117758</xdr:rowOff>
    </xdr:from>
    <xdr:ext cx="534377" cy="259045"/>
    <xdr:sp macro="" textlink="">
      <xdr:nvSpPr>
        <xdr:cNvPr id="478" name="普通建設事業費 （ うち更新整備　）該当値テキスト"/>
        <xdr:cNvSpPr txBox="1"/>
      </xdr:nvSpPr>
      <xdr:spPr>
        <a:xfrm>
          <a:off x="10528300" y="167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48603</xdr:rowOff>
    </xdr:from>
    <xdr:to>
      <xdr:col>50</xdr:col>
      <xdr:colOff>165100</xdr:colOff>
      <xdr:row>98</xdr:row>
      <xdr:rowOff>150203</xdr:rowOff>
    </xdr:to>
    <xdr:sp macro="" textlink="">
      <xdr:nvSpPr>
        <xdr:cNvPr id="479" name="楕円 478"/>
        <xdr:cNvSpPr/>
      </xdr:nvSpPr>
      <xdr:spPr>
        <a:xfrm>
          <a:off x="9588500" y="168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141330</xdr:rowOff>
    </xdr:from>
    <xdr:ext cx="469744" cy="259045"/>
    <xdr:sp macro="" textlink="">
      <xdr:nvSpPr>
        <xdr:cNvPr id="480" name="テキスト ボックス 479"/>
        <xdr:cNvSpPr txBox="1"/>
      </xdr:nvSpPr>
      <xdr:spPr>
        <a:xfrm>
          <a:off x="9404428"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47968</xdr:rowOff>
    </xdr:from>
    <xdr:to>
      <xdr:col>46</xdr:col>
      <xdr:colOff>38100</xdr:colOff>
      <xdr:row>98</xdr:row>
      <xdr:rowOff>149568</xdr:rowOff>
    </xdr:to>
    <xdr:sp macro="" textlink="">
      <xdr:nvSpPr>
        <xdr:cNvPr id="481" name="楕円 480"/>
        <xdr:cNvSpPr/>
      </xdr:nvSpPr>
      <xdr:spPr>
        <a:xfrm>
          <a:off x="8699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140695</xdr:rowOff>
    </xdr:from>
    <xdr:ext cx="469744" cy="259045"/>
    <xdr:sp macro="" textlink="">
      <xdr:nvSpPr>
        <xdr:cNvPr id="482" name="テキスト ボックス 481"/>
        <xdr:cNvSpPr txBox="1"/>
      </xdr:nvSpPr>
      <xdr:spPr>
        <a:xfrm>
          <a:off x="8515428" y="169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61798</xdr:rowOff>
    </xdr:from>
    <xdr:to>
      <xdr:col>41</xdr:col>
      <xdr:colOff>101600</xdr:colOff>
      <xdr:row>98</xdr:row>
      <xdr:rowOff>163398</xdr:rowOff>
    </xdr:to>
    <xdr:sp macro="" textlink="">
      <xdr:nvSpPr>
        <xdr:cNvPr id="483" name="楕円 482"/>
        <xdr:cNvSpPr/>
      </xdr:nvSpPr>
      <xdr:spPr>
        <a:xfrm>
          <a:off x="7810500" y="168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154525</xdr:rowOff>
    </xdr:from>
    <xdr:ext cx="469744" cy="259045"/>
    <xdr:sp macro="" textlink="">
      <xdr:nvSpPr>
        <xdr:cNvPr id="484" name="テキスト ボックス 483"/>
        <xdr:cNvSpPr txBox="1"/>
      </xdr:nvSpPr>
      <xdr:spPr>
        <a:xfrm>
          <a:off x="7626428" y="169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109982</xdr:rowOff>
    </xdr:from>
    <xdr:to>
      <xdr:col>85</xdr:col>
      <xdr:colOff>127000</xdr:colOff>
      <xdr:row>39</xdr:row>
      <xdr:rowOff>98878</xdr:rowOff>
    </xdr:to>
    <xdr:cxnSp macro="">
      <xdr:nvCxnSpPr>
        <xdr:cNvPr id="515" name="直線コネクタ 514"/>
        <xdr:cNvCxnSpPr/>
      </xdr:nvCxnSpPr>
      <xdr:spPr>
        <a:xfrm flipV="1">
          <a:off x="15481300" y="6625082"/>
          <a:ext cx="8382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59182</xdr:rowOff>
    </xdr:from>
    <xdr:to>
      <xdr:col>85</xdr:col>
      <xdr:colOff>177800</xdr:colOff>
      <xdr:row>38</xdr:row>
      <xdr:rowOff>160782</xdr:rowOff>
    </xdr:to>
    <xdr:sp macro="" textlink="">
      <xdr:nvSpPr>
        <xdr:cNvPr id="534" name="楕円 533"/>
        <xdr:cNvSpPr/>
      </xdr:nvSpPr>
      <xdr:spPr>
        <a:xfrm>
          <a:off x="16268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82059</xdr:rowOff>
    </xdr:from>
    <xdr:ext cx="378565" cy="259045"/>
    <xdr:sp macro="" textlink="">
      <xdr:nvSpPr>
        <xdr:cNvPr id="535" name="災害復旧事業費該当値テキスト"/>
        <xdr:cNvSpPr txBox="1"/>
      </xdr:nvSpPr>
      <xdr:spPr>
        <a:xfrm>
          <a:off x="16370300"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28086</xdr:rowOff>
    </xdr:from>
    <xdr:to>
      <xdr:col>85</xdr:col>
      <xdr:colOff>127000</xdr:colOff>
      <xdr:row>75</xdr:row>
      <xdr:rowOff>62681</xdr:rowOff>
    </xdr:to>
    <xdr:cxnSp macro="">
      <xdr:nvCxnSpPr>
        <xdr:cNvPr id="621" name="直線コネクタ 620"/>
        <xdr:cNvCxnSpPr/>
      </xdr:nvCxnSpPr>
      <xdr:spPr>
        <a:xfrm>
          <a:off x="15481300" y="12886836"/>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28086</xdr:rowOff>
    </xdr:from>
    <xdr:to>
      <xdr:col>81</xdr:col>
      <xdr:colOff>50800</xdr:colOff>
      <xdr:row>75</xdr:row>
      <xdr:rowOff>41269</xdr:rowOff>
    </xdr:to>
    <xdr:cxnSp macro="">
      <xdr:nvCxnSpPr>
        <xdr:cNvPr id="624" name="直線コネクタ 623"/>
        <xdr:cNvCxnSpPr/>
      </xdr:nvCxnSpPr>
      <xdr:spPr>
        <a:xfrm flipV="1">
          <a:off x="14592300" y="1288683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131375</xdr:rowOff>
    </xdr:from>
    <xdr:to>
      <xdr:col>76</xdr:col>
      <xdr:colOff>114300</xdr:colOff>
      <xdr:row>75</xdr:row>
      <xdr:rowOff>41269</xdr:rowOff>
    </xdr:to>
    <xdr:cxnSp macro="">
      <xdr:nvCxnSpPr>
        <xdr:cNvPr id="627" name="直線コネクタ 626"/>
        <xdr:cNvCxnSpPr/>
      </xdr:nvCxnSpPr>
      <xdr:spPr>
        <a:xfrm>
          <a:off x="13703300" y="1281867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131375</xdr:rowOff>
    </xdr:from>
    <xdr:to>
      <xdr:col>71</xdr:col>
      <xdr:colOff>177800</xdr:colOff>
      <xdr:row>74</xdr:row>
      <xdr:rowOff>132004</xdr:rowOff>
    </xdr:to>
    <xdr:cxnSp macro="">
      <xdr:nvCxnSpPr>
        <xdr:cNvPr id="630" name="直線コネクタ 629"/>
        <xdr:cNvCxnSpPr/>
      </xdr:nvCxnSpPr>
      <xdr:spPr>
        <a:xfrm flipV="1">
          <a:off x="12814300" y="1281867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11881</xdr:rowOff>
    </xdr:from>
    <xdr:to>
      <xdr:col>85</xdr:col>
      <xdr:colOff>177800</xdr:colOff>
      <xdr:row>75</xdr:row>
      <xdr:rowOff>113481</xdr:rowOff>
    </xdr:to>
    <xdr:sp macro="" textlink="">
      <xdr:nvSpPr>
        <xdr:cNvPr id="640" name="楕円 639"/>
        <xdr:cNvSpPr/>
      </xdr:nvSpPr>
      <xdr:spPr>
        <a:xfrm>
          <a:off x="16268700" y="128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34758</xdr:rowOff>
    </xdr:from>
    <xdr:ext cx="534377" cy="259045"/>
    <xdr:sp macro="" textlink="">
      <xdr:nvSpPr>
        <xdr:cNvPr id="641" name="公債費該当値テキスト"/>
        <xdr:cNvSpPr txBox="1"/>
      </xdr:nvSpPr>
      <xdr:spPr>
        <a:xfrm>
          <a:off x="16370300" y="12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148736</xdr:rowOff>
    </xdr:from>
    <xdr:to>
      <xdr:col>81</xdr:col>
      <xdr:colOff>101600</xdr:colOff>
      <xdr:row>75</xdr:row>
      <xdr:rowOff>78886</xdr:rowOff>
    </xdr:to>
    <xdr:sp macro="" textlink="">
      <xdr:nvSpPr>
        <xdr:cNvPr id="642" name="楕円 641"/>
        <xdr:cNvSpPr/>
      </xdr:nvSpPr>
      <xdr:spPr>
        <a:xfrm>
          <a:off x="154305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95413</xdr:rowOff>
    </xdr:from>
    <xdr:ext cx="534377" cy="259045"/>
    <xdr:sp macro="" textlink="">
      <xdr:nvSpPr>
        <xdr:cNvPr id="643" name="テキスト ボックス 642"/>
        <xdr:cNvSpPr txBox="1"/>
      </xdr:nvSpPr>
      <xdr:spPr>
        <a:xfrm>
          <a:off x="15214111" y="12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161919</xdr:rowOff>
    </xdr:from>
    <xdr:to>
      <xdr:col>76</xdr:col>
      <xdr:colOff>165100</xdr:colOff>
      <xdr:row>75</xdr:row>
      <xdr:rowOff>92069</xdr:rowOff>
    </xdr:to>
    <xdr:sp macro="" textlink="">
      <xdr:nvSpPr>
        <xdr:cNvPr id="644" name="楕円 643"/>
        <xdr:cNvSpPr/>
      </xdr:nvSpPr>
      <xdr:spPr>
        <a:xfrm>
          <a:off x="14541500" y="128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108596</xdr:rowOff>
    </xdr:from>
    <xdr:ext cx="534377" cy="259045"/>
    <xdr:sp macro="" textlink="">
      <xdr:nvSpPr>
        <xdr:cNvPr id="645" name="テキスト ボックス 644"/>
        <xdr:cNvSpPr txBox="1"/>
      </xdr:nvSpPr>
      <xdr:spPr>
        <a:xfrm>
          <a:off x="14325111" y="126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80575</xdr:rowOff>
    </xdr:from>
    <xdr:to>
      <xdr:col>72</xdr:col>
      <xdr:colOff>38100</xdr:colOff>
      <xdr:row>75</xdr:row>
      <xdr:rowOff>10725</xdr:rowOff>
    </xdr:to>
    <xdr:sp macro="" textlink="">
      <xdr:nvSpPr>
        <xdr:cNvPr id="646" name="楕円 645"/>
        <xdr:cNvSpPr/>
      </xdr:nvSpPr>
      <xdr:spPr>
        <a:xfrm>
          <a:off x="13652500" y="127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27252</xdr:rowOff>
    </xdr:from>
    <xdr:ext cx="534377" cy="259045"/>
    <xdr:sp macro="" textlink="">
      <xdr:nvSpPr>
        <xdr:cNvPr id="647" name="テキスト ボックス 646"/>
        <xdr:cNvSpPr txBox="1"/>
      </xdr:nvSpPr>
      <xdr:spPr>
        <a:xfrm>
          <a:off x="13436111" y="12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81204</xdr:rowOff>
    </xdr:from>
    <xdr:to>
      <xdr:col>67</xdr:col>
      <xdr:colOff>101600</xdr:colOff>
      <xdr:row>75</xdr:row>
      <xdr:rowOff>11354</xdr:rowOff>
    </xdr:to>
    <xdr:sp macro="" textlink="">
      <xdr:nvSpPr>
        <xdr:cNvPr id="648" name="楕円 647"/>
        <xdr:cNvSpPr/>
      </xdr:nvSpPr>
      <xdr:spPr>
        <a:xfrm>
          <a:off x="12763500" y="12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27881</xdr:rowOff>
    </xdr:from>
    <xdr:ext cx="534377" cy="259045"/>
    <xdr:sp macro="" textlink="">
      <xdr:nvSpPr>
        <xdr:cNvPr id="649" name="テキスト ボックス 648"/>
        <xdr:cNvSpPr txBox="1"/>
      </xdr:nvSpPr>
      <xdr:spPr>
        <a:xfrm>
          <a:off x="12547111" y="125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160060</xdr:rowOff>
    </xdr:from>
    <xdr:to>
      <xdr:col>85</xdr:col>
      <xdr:colOff>127000</xdr:colOff>
      <xdr:row>98</xdr:row>
      <xdr:rowOff>170180</xdr:rowOff>
    </xdr:to>
    <xdr:cxnSp macro="">
      <xdr:nvCxnSpPr>
        <xdr:cNvPr id="678" name="直線コネクタ 677"/>
        <xdr:cNvCxnSpPr/>
      </xdr:nvCxnSpPr>
      <xdr:spPr>
        <a:xfrm>
          <a:off x="15481300" y="16962160"/>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135669</xdr:rowOff>
    </xdr:from>
    <xdr:to>
      <xdr:col>81</xdr:col>
      <xdr:colOff>50800</xdr:colOff>
      <xdr:row>98</xdr:row>
      <xdr:rowOff>160060</xdr:rowOff>
    </xdr:to>
    <xdr:cxnSp macro="">
      <xdr:nvCxnSpPr>
        <xdr:cNvPr id="681" name="直線コネクタ 680"/>
        <xdr:cNvCxnSpPr/>
      </xdr:nvCxnSpPr>
      <xdr:spPr>
        <a:xfrm>
          <a:off x="14592300" y="16937769"/>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135669</xdr:rowOff>
    </xdr:from>
    <xdr:to>
      <xdr:col>76</xdr:col>
      <xdr:colOff>114300</xdr:colOff>
      <xdr:row>98</xdr:row>
      <xdr:rowOff>136172</xdr:rowOff>
    </xdr:to>
    <xdr:cxnSp macro="">
      <xdr:nvCxnSpPr>
        <xdr:cNvPr id="684" name="直線コネクタ 683"/>
        <xdr:cNvCxnSpPr/>
      </xdr:nvCxnSpPr>
      <xdr:spPr>
        <a:xfrm flipV="1">
          <a:off x="13703300" y="1693776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136172</xdr:rowOff>
    </xdr:from>
    <xdr:to>
      <xdr:col>71</xdr:col>
      <xdr:colOff>177800</xdr:colOff>
      <xdr:row>99</xdr:row>
      <xdr:rowOff>10663</xdr:rowOff>
    </xdr:to>
    <xdr:cxnSp macro="">
      <xdr:nvCxnSpPr>
        <xdr:cNvPr id="687" name="直線コネクタ 686"/>
        <xdr:cNvCxnSpPr/>
      </xdr:nvCxnSpPr>
      <xdr:spPr>
        <a:xfrm flipV="1">
          <a:off x="12814300" y="16938272"/>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119380</xdr:rowOff>
    </xdr:from>
    <xdr:to>
      <xdr:col>85</xdr:col>
      <xdr:colOff>177800</xdr:colOff>
      <xdr:row>99</xdr:row>
      <xdr:rowOff>49530</xdr:rowOff>
    </xdr:to>
    <xdr:sp macro="" textlink="">
      <xdr:nvSpPr>
        <xdr:cNvPr id="697" name="楕円 696"/>
        <xdr:cNvSpPr/>
      </xdr:nvSpPr>
      <xdr:spPr>
        <a:xfrm>
          <a:off x="162687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42067</xdr:rowOff>
    </xdr:from>
    <xdr:ext cx="469744" cy="259045"/>
    <xdr:sp macro="" textlink="">
      <xdr:nvSpPr>
        <xdr:cNvPr id="698" name="積立金該当値テキスト"/>
        <xdr:cNvSpPr txBox="1"/>
      </xdr:nvSpPr>
      <xdr:spPr>
        <a:xfrm>
          <a:off x="16370300" y="168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109260</xdr:rowOff>
    </xdr:from>
    <xdr:to>
      <xdr:col>81</xdr:col>
      <xdr:colOff>101600</xdr:colOff>
      <xdr:row>99</xdr:row>
      <xdr:rowOff>39410</xdr:rowOff>
    </xdr:to>
    <xdr:sp macro="" textlink="">
      <xdr:nvSpPr>
        <xdr:cNvPr id="699" name="楕円 698"/>
        <xdr:cNvSpPr/>
      </xdr:nvSpPr>
      <xdr:spPr>
        <a:xfrm>
          <a:off x="15430500" y="169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30537</xdr:rowOff>
    </xdr:from>
    <xdr:ext cx="469744" cy="259045"/>
    <xdr:sp macro="" textlink="">
      <xdr:nvSpPr>
        <xdr:cNvPr id="700" name="テキスト ボックス 699"/>
        <xdr:cNvSpPr txBox="1"/>
      </xdr:nvSpPr>
      <xdr:spPr>
        <a:xfrm>
          <a:off x="15246428" y="1700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84869</xdr:rowOff>
    </xdr:from>
    <xdr:to>
      <xdr:col>76</xdr:col>
      <xdr:colOff>165100</xdr:colOff>
      <xdr:row>99</xdr:row>
      <xdr:rowOff>15019</xdr:rowOff>
    </xdr:to>
    <xdr:sp macro="" textlink="">
      <xdr:nvSpPr>
        <xdr:cNvPr id="701" name="楕円 700"/>
        <xdr:cNvSpPr/>
      </xdr:nvSpPr>
      <xdr:spPr>
        <a:xfrm>
          <a:off x="14541500" y="16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6146</xdr:rowOff>
    </xdr:from>
    <xdr:ext cx="534377" cy="259045"/>
    <xdr:sp macro="" textlink="">
      <xdr:nvSpPr>
        <xdr:cNvPr id="702" name="テキスト ボックス 701"/>
        <xdr:cNvSpPr txBox="1"/>
      </xdr:nvSpPr>
      <xdr:spPr>
        <a:xfrm>
          <a:off x="14325111" y="169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85372</xdr:rowOff>
    </xdr:from>
    <xdr:to>
      <xdr:col>72</xdr:col>
      <xdr:colOff>38100</xdr:colOff>
      <xdr:row>99</xdr:row>
      <xdr:rowOff>15522</xdr:rowOff>
    </xdr:to>
    <xdr:sp macro="" textlink="">
      <xdr:nvSpPr>
        <xdr:cNvPr id="703" name="楕円 702"/>
        <xdr:cNvSpPr/>
      </xdr:nvSpPr>
      <xdr:spPr>
        <a:xfrm>
          <a:off x="13652500" y="16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32049</xdr:rowOff>
    </xdr:from>
    <xdr:ext cx="534377" cy="259045"/>
    <xdr:sp macro="" textlink="">
      <xdr:nvSpPr>
        <xdr:cNvPr id="704" name="テキスト ボックス 703"/>
        <xdr:cNvSpPr txBox="1"/>
      </xdr:nvSpPr>
      <xdr:spPr>
        <a:xfrm>
          <a:off x="13436111" y="166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131313</xdr:rowOff>
    </xdr:from>
    <xdr:to>
      <xdr:col>67</xdr:col>
      <xdr:colOff>101600</xdr:colOff>
      <xdr:row>99</xdr:row>
      <xdr:rowOff>61463</xdr:rowOff>
    </xdr:to>
    <xdr:sp macro="" textlink="">
      <xdr:nvSpPr>
        <xdr:cNvPr id="705" name="楕円 704"/>
        <xdr:cNvSpPr/>
      </xdr:nvSpPr>
      <xdr:spPr>
        <a:xfrm>
          <a:off x="12763500" y="169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52590</xdr:rowOff>
    </xdr:from>
    <xdr:ext cx="469744" cy="259045"/>
    <xdr:sp macro="" textlink="">
      <xdr:nvSpPr>
        <xdr:cNvPr id="706" name="テキスト ボックス 705"/>
        <xdr:cNvSpPr txBox="1"/>
      </xdr:nvSpPr>
      <xdr:spPr>
        <a:xfrm>
          <a:off x="12579428" y="170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45320</xdr:rowOff>
    </xdr:from>
    <xdr:to>
      <xdr:col>116</xdr:col>
      <xdr:colOff>63500</xdr:colOff>
      <xdr:row>58</xdr:row>
      <xdr:rowOff>48913</xdr:rowOff>
    </xdr:to>
    <xdr:cxnSp macro="">
      <xdr:nvCxnSpPr>
        <xdr:cNvPr id="796" name="直線コネクタ 795"/>
        <xdr:cNvCxnSpPr/>
      </xdr:nvCxnSpPr>
      <xdr:spPr>
        <a:xfrm>
          <a:off x="21323300" y="998942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45320</xdr:rowOff>
    </xdr:from>
    <xdr:to>
      <xdr:col>111</xdr:col>
      <xdr:colOff>177800</xdr:colOff>
      <xdr:row>58</xdr:row>
      <xdr:rowOff>46105</xdr:rowOff>
    </xdr:to>
    <xdr:cxnSp macro="">
      <xdr:nvCxnSpPr>
        <xdr:cNvPr id="799" name="直線コネクタ 798"/>
        <xdr:cNvCxnSpPr/>
      </xdr:nvCxnSpPr>
      <xdr:spPr>
        <a:xfrm flipV="1">
          <a:off x="20434300" y="9989420"/>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46105</xdr:rowOff>
    </xdr:from>
    <xdr:to>
      <xdr:col>107</xdr:col>
      <xdr:colOff>50800</xdr:colOff>
      <xdr:row>58</xdr:row>
      <xdr:rowOff>49991</xdr:rowOff>
    </xdr:to>
    <xdr:cxnSp macro="">
      <xdr:nvCxnSpPr>
        <xdr:cNvPr id="802" name="直線コネクタ 801"/>
        <xdr:cNvCxnSpPr/>
      </xdr:nvCxnSpPr>
      <xdr:spPr>
        <a:xfrm flipV="1">
          <a:off x="19545300" y="999020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49991</xdr:rowOff>
    </xdr:from>
    <xdr:to>
      <xdr:col>102</xdr:col>
      <xdr:colOff>114300</xdr:colOff>
      <xdr:row>58</xdr:row>
      <xdr:rowOff>55706</xdr:rowOff>
    </xdr:to>
    <xdr:cxnSp macro="">
      <xdr:nvCxnSpPr>
        <xdr:cNvPr id="805" name="直線コネクタ 804"/>
        <xdr:cNvCxnSpPr/>
      </xdr:nvCxnSpPr>
      <xdr:spPr>
        <a:xfrm flipV="1">
          <a:off x="18656300" y="99940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9" name="テキスト ボックス 808"/>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169563</xdr:rowOff>
    </xdr:from>
    <xdr:to>
      <xdr:col>116</xdr:col>
      <xdr:colOff>114300</xdr:colOff>
      <xdr:row>58</xdr:row>
      <xdr:rowOff>99713</xdr:rowOff>
    </xdr:to>
    <xdr:sp macro="" textlink="">
      <xdr:nvSpPr>
        <xdr:cNvPr id="815" name="楕円 814"/>
        <xdr:cNvSpPr/>
      </xdr:nvSpPr>
      <xdr:spPr>
        <a:xfrm>
          <a:off x="221107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20990</xdr:rowOff>
    </xdr:from>
    <xdr:ext cx="469744" cy="259045"/>
    <xdr:sp macro="" textlink="">
      <xdr:nvSpPr>
        <xdr:cNvPr id="816" name="貸付金該当値テキスト"/>
        <xdr:cNvSpPr txBox="1"/>
      </xdr:nvSpPr>
      <xdr:spPr>
        <a:xfrm>
          <a:off x="22212300" y="97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165970</xdr:rowOff>
    </xdr:from>
    <xdr:to>
      <xdr:col>112</xdr:col>
      <xdr:colOff>38100</xdr:colOff>
      <xdr:row>58</xdr:row>
      <xdr:rowOff>96120</xdr:rowOff>
    </xdr:to>
    <xdr:sp macro="" textlink="">
      <xdr:nvSpPr>
        <xdr:cNvPr id="817" name="楕円 816"/>
        <xdr:cNvSpPr/>
      </xdr:nvSpPr>
      <xdr:spPr>
        <a:xfrm>
          <a:off x="212725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112647</xdr:rowOff>
    </xdr:from>
    <xdr:ext cx="469744" cy="259045"/>
    <xdr:sp macro="" textlink="">
      <xdr:nvSpPr>
        <xdr:cNvPr id="818" name="テキスト ボックス 817"/>
        <xdr:cNvSpPr txBox="1"/>
      </xdr:nvSpPr>
      <xdr:spPr>
        <a:xfrm>
          <a:off x="21088428" y="97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166755</xdr:rowOff>
    </xdr:from>
    <xdr:to>
      <xdr:col>107</xdr:col>
      <xdr:colOff>101600</xdr:colOff>
      <xdr:row>58</xdr:row>
      <xdr:rowOff>96905</xdr:rowOff>
    </xdr:to>
    <xdr:sp macro="" textlink="">
      <xdr:nvSpPr>
        <xdr:cNvPr id="819" name="楕円 818"/>
        <xdr:cNvSpPr/>
      </xdr:nvSpPr>
      <xdr:spPr>
        <a:xfrm>
          <a:off x="20383500" y="99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113432</xdr:rowOff>
    </xdr:from>
    <xdr:ext cx="469744" cy="259045"/>
    <xdr:sp macro="" textlink="">
      <xdr:nvSpPr>
        <xdr:cNvPr id="820" name="テキスト ボックス 819"/>
        <xdr:cNvSpPr txBox="1"/>
      </xdr:nvSpPr>
      <xdr:spPr>
        <a:xfrm>
          <a:off x="20199428" y="97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170641</xdr:rowOff>
    </xdr:from>
    <xdr:to>
      <xdr:col>102</xdr:col>
      <xdr:colOff>165100</xdr:colOff>
      <xdr:row>58</xdr:row>
      <xdr:rowOff>100791</xdr:rowOff>
    </xdr:to>
    <xdr:sp macro="" textlink="">
      <xdr:nvSpPr>
        <xdr:cNvPr id="821" name="楕円 820"/>
        <xdr:cNvSpPr/>
      </xdr:nvSpPr>
      <xdr:spPr>
        <a:xfrm>
          <a:off x="194945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117318</xdr:rowOff>
    </xdr:from>
    <xdr:ext cx="469744" cy="259045"/>
    <xdr:sp macro="" textlink="">
      <xdr:nvSpPr>
        <xdr:cNvPr id="822" name="テキスト ボックス 821"/>
        <xdr:cNvSpPr txBox="1"/>
      </xdr:nvSpPr>
      <xdr:spPr>
        <a:xfrm>
          <a:off x="19310428" y="971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23" name="楕円 822"/>
        <xdr:cNvSpPr/>
      </xdr:nvSpPr>
      <xdr:spPr>
        <a:xfrm>
          <a:off x="18605500" y="99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24" name="テキスト ボックス 823"/>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81331</xdr:rowOff>
    </xdr:from>
    <xdr:to>
      <xdr:col>116</xdr:col>
      <xdr:colOff>63500</xdr:colOff>
      <xdr:row>77</xdr:row>
      <xdr:rowOff>103696</xdr:rowOff>
    </xdr:to>
    <xdr:cxnSp macro="">
      <xdr:nvCxnSpPr>
        <xdr:cNvPr id="854" name="直線コネクタ 853"/>
        <xdr:cNvCxnSpPr/>
      </xdr:nvCxnSpPr>
      <xdr:spPr>
        <a:xfrm flipV="1">
          <a:off x="21323300" y="13282981"/>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76035</xdr:rowOff>
    </xdr:from>
    <xdr:to>
      <xdr:col>111</xdr:col>
      <xdr:colOff>177800</xdr:colOff>
      <xdr:row>77</xdr:row>
      <xdr:rowOff>103696</xdr:rowOff>
    </xdr:to>
    <xdr:cxnSp macro="">
      <xdr:nvCxnSpPr>
        <xdr:cNvPr id="857" name="直線コネクタ 856"/>
        <xdr:cNvCxnSpPr/>
      </xdr:nvCxnSpPr>
      <xdr:spPr>
        <a:xfrm>
          <a:off x="20434300" y="12934785"/>
          <a:ext cx="889000" cy="3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76035</xdr:rowOff>
    </xdr:from>
    <xdr:to>
      <xdr:col>107</xdr:col>
      <xdr:colOff>50800</xdr:colOff>
      <xdr:row>76</xdr:row>
      <xdr:rowOff>109296</xdr:rowOff>
    </xdr:to>
    <xdr:cxnSp macro="">
      <xdr:nvCxnSpPr>
        <xdr:cNvPr id="860" name="直線コネクタ 859"/>
        <xdr:cNvCxnSpPr/>
      </xdr:nvCxnSpPr>
      <xdr:spPr>
        <a:xfrm flipV="1">
          <a:off x="19545300" y="12934785"/>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109296</xdr:rowOff>
    </xdr:from>
    <xdr:to>
      <xdr:col>102</xdr:col>
      <xdr:colOff>114300</xdr:colOff>
      <xdr:row>77</xdr:row>
      <xdr:rowOff>3378</xdr:rowOff>
    </xdr:to>
    <xdr:cxnSp macro="">
      <xdr:nvCxnSpPr>
        <xdr:cNvPr id="863" name="直線コネクタ 862"/>
        <xdr:cNvCxnSpPr/>
      </xdr:nvCxnSpPr>
      <xdr:spPr>
        <a:xfrm flipV="1">
          <a:off x="18656300" y="1313949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30531</xdr:rowOff>
    </xdr:from>
    <xdr:to>
      <xdr:col>116</xdr:col>
      <xdr:colOff>114300</xdr:colOff>
      <xdr:row>77</xdr:row>
      <xdr:rowOff>132131</xdr:rowOff>
    </xdr:to>
    <xdr:sp macro="" textlink="">
      <xdr:nvSpPr>
        <xdr:cNvPr id="873" name="楕円 872"/>
        <xdr:cNvSpPr/>
      </xdr:nvSpPr>
      <xdr:spPr>
        <a:xfrm>
          <a:off x="22110700" y="132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116908</xdr:rowOff>
    </xdr:from>
    <xdr:ext cx="534377" cy="259045"/>
    <xdr:sp macro="" textlink="">
      <xdr:nvSpPr>
        <xdr:cNvPr id="874" name="繰出金該当値テキスト"/>
        <xdr:cNvSpPr txBox="1"/>
      </xdr:nvSpPr>
      <xdr:spPr>
        <a:xfrm>
          <a:off x="22212300" y="131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52896</xdr:rowOff>
    </xdr:from>
    <xdr:to>
      <xdr:col>112</xdr:col>
      <xdr:colOff>38100</xdr:colOff>
      <xdr:row>77</xdr:row>
      <xdr:rowOff>154496</xdr:rowOff>
    </xdr:to>
    <xdr:sp macro="" textlink="">
      <xdr:nvSpPr>
        <xdr:cNvPr id="875" name="楕円 874"/>
        <xdr:cNvSpPr/>
      </xdr:nvSpPr>
      <xdr:spPr>
        <a:xfrm>
          <a:off x="21272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145623</xdr:rowOff>
    </xdr:from>
    <xdr:ext cx="534377" cy="259045"/>
    <xdr:sp macro="" textlink="">
      <xdr:nvSpPr>
        <xdr:cNvPr id="876" name="テキスト ボックス 875"/>
        <xdr:cNvSpPr txBox="1"/>
      </xdr:nvSpPr>
      <xdr:spPr>
        <a:xfrm>
          <a:off x="21056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25235</xdr:rowOff>
    </xdr:from>
    <xdr:to>
      <xdr:col>107</xdr:col>
      <xdr:colOff>101600</xdr:colOff>
      <xdr:row>75</xdr:row>
      <xdr:rowOff>126835</xdr:rowOff>
    </xdr:to>
    <xdr:sp macro="" textlink="">
      <xdr:nvSpPr>
        <xdr:cNvPr id="877" name="楕円 876"/>
        <xdr:cNvSpPr/>
      </xdr:nvSpPr>
      <xdr:spPr>
        <a:xfrm>
          <a:off x="20383500" y="128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117963</xdr:rowOff>
    </xdr:from>
    <xdr:ext cx="534377" cy="259045"/>
    <xdr:sp macro="" textlink="">
      <xdr:nvSpPr>
        <xdr:cNvPr id="878" name="テキスト ボックス 877"/>
        <xdr:cNvSpPr txBox="1"/>
      </xdr:nvSpPr>
      <xdr:spPr>
        <a:xfrm>
          <a:off x="20167111" y="12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58496</xdr:rowOff>
    </xdr:from>
    <xdr:to>
      <xdr:col>102</xdr:col>
      <xdr:colOff>165100</xdr:colOff>
      <xdr:row>76</xdr:row>
      <xdr:rowOff>160096</xdr:rowOff>
    </xdr:to>
    <xdr:sp macro="" textlink="">
      <xdr:nvSpPr>
        <xdr:cNvPr id="879" name="楕円 878"/>
        <xdr:cNvSpPr/>
      </xdr:nvSpPr>
      <xdr:spPr>
        <a:xfrm>
          <a:off x="19494500" y="130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151223</xdr:rowOff>
    </xdr:from>
    <xdr:ext cx="534377" cy="259045"/>
    <xdr:sp macro="" textlink="">
      <xdr:nvSpPr>
        <xdr:cNvPr id="880" name="テキスト ボックス 879"/>
        <xdr:cNvSpPr txBox="1"/>
      </xdr:nvSpPr>
      <xdr:spPr>
        <a:xfrm>
          <a:off x="19278111" y="131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124028</xdr:rowOff>
    </xdr:from>
    <xdr:to>
      <xdr:col>98</xdr:col>
      <xdr:colOff>38100</xdr:colOff>
      <xdr:row>77</xdr:row>
      <xdr:rowOff>54178</xdr:rowOff>
    </xdr:to>
    <xdr:sp macro="" textlink="">
      <xdr:nvSpPr>
        <xdr:cNvPr id="881" name="楕円 880"/>
        <xdr:cNvSpPr/>
      </xdr:nvSpPr>
      <xdr:spPr>
        <a:xfrm>
          <a:off x="18605500" y="131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45305</xdr:rowOff>
    </xdr:from>
    <xdr:ext cx="534377" cy="259045"/>
    <xdr:sp macro="" textlink="">
      <xdr:nvSpPr>
        <xdr:cNvPr id="882" name="テキスト ボックス 881"/>
        <xdr:cNvSpPr txBox="1"/>
      </xdr:nvSpPr>
      <xdr:spPr>
        <a:xfrm>
          <a:off x="18389111" y="132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歳出決算総額は、住民一人当たりのコストは</a:t>
          </a:r>
          <a:r>
            <a:rPr kumimoji="1" lang="en-US" altLang="ja-JP" sz="1300">
              <a:latin typeface="ＭＳ Ｐゴシック" panose="020B0600070205080204" pitchFamily="50" charset="-128"/>
              <a:ea typeface="ＭＳ Ｐゴシック" panose="020B0600070205080204" pitchFamily="50" charset="-128"/>
            </a:rPr>
            <a:t>356,792</a:t>
          </a:r>
          <a:r>
            <a:rPr kumimoji="1" lang="ja-JP" altLang="en-US" sz="1300">
              <a:latin typeface="ＭＳ Ｐゴシック" panose="020B0600070205080204" pitchFamily="50" charset="-128"/>
              <a:ea typeface="ＭＳ Ｐゴシック" panose="020B0600070205080204" pitchFamily="50" charset="-128"/>
            </a:rPr>
            <a:t>円となっており、全国平均（</a:t>
          </a:r>
          <a:r>
            <a:rPr kumimoji="1" lang="en-US" altLang="ja-JP" sz="1300">
              <a:latin typeface="ＭＳ Ｐゴシック" panose="020B0600070205080204" pitchFamily="50" charset="-128"/>
              <a:ea typeface="ＭＳ Ｐゴシック" panose="020B0600070205080204" pitchFamily="50" charset="-128"/>
            </a:rPr>
            <a:t>449,498</a:t>
          </a:r>
          <a:r>
            <a:rPr kumimoji="1" lang="ja-JP" altLang="en-US" sz="1300">
              <a:latin typeface="ＭＳ Ｐゴシック" panose="020B0600070205080204" pitchFamily="50" charset="-128"/>
              <a:ea typeface="ＭＳ Ｐゴシック" panose="020B0600070205080204" pitchFamily="50" charset="-128"/>
            </a:rPr>
            <a:t>円）や類似団体（</a:t>
          </a:r>
          <a:r>
            <a:rPr kumimoji="1" lang="en-US" altLang="ja-JP" sz="1300">
              <a:latin typeface="ＭＳ Ｐゴシック" panose="020B0600070205080204" pitchFamily="50" charset="-128"/>
              <a:ea typeface="ＭＳ Ｐゴシック" panose="020B0600070205080204" pitchFamily="50" charset="-128"/>
            </a:rPr>
            <a:t>379,521</a:t>
          </a:r>
          <a:r>
            <a:rPr kumimoji="1" lang="ja-JP" altLang="en-US" sz="1300">
              <a:latin typeface="ＭＳ Ｐゴシック" panose="020B0600070205080204" pitchFamily="50" charset="-128"/>
              <a:ea typeface="ＭＳ Ｐゴシック" panose="020B0600070205080204" pitchFamily="50" charset="-128"/>
            </a:rPr>
            <a:t>円）よりも低い数値となっている。コストは、扶助費（</a:t>
          </a:r>
          <a:r>
            <a:rPr kumimoji="1" lang="en-US" altLang="ja-JP" sz="1300">
              <a:latin typeface="ＭＳ Ｐゴシック" panose="020B0600070205080204" pitchFamily="50" charset="-128"/>
              <a:ea typeface="ＭＳ Ｐゴシック" panose="020B0600070205080204" pitchFamily="50" charset="-128"/>
            </a:rPr>
            <a:t>88,165</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58,129</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54,350</a:t>
          </a:r>
          <a:r>
            <a:rPr kumimoji="1" lang="ja-JP" altLang="en-US" sz="1300">
              <a:latin typeface="ＭＳ Ｐゴシック" panose="020B0600070205080204" pitchFamily="50" charset="-128"/>
              <a:ea typeface="ＭＳ Ｐゴシック" panose="020B0600070205080204" pitchFamily="50" charset="-128"/>
            </a:rPr>
            <a:t>円）の順となっており、全体の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を占めている。前年度も同様の順位で占めており、今後、さらなる高齢化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や公共施設の老朽化を考えると</a:t>
          </a:r>
          <a:r>
            <a:rPr kumimoji="1" lang="ja-JP" altLang="en-US" sz="1300">
              <a:latin typeface="ＭＳ Ｐゴシック" panose="020B0600070205080204" pitchFamily="50" charset="-128"/>
              <a:ea typeface="ＭＳ Ｐゴシック" panose="020B0600070205080204" pitchFamily="50" charset="-128"/>
            </a:rPr>
            <a:t>扶助費や物件費は増加することが見込まれる。公共施設の統廃合や長寿命化を行い、物件費等の経常経費削減を実施して、歳出の増大を抑えるように努める。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奈良県橿原市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122,945
121,877
39.56
44,351,353
43,865,735
136,174
23,779,684
37,929,498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118364</xdr:rowOff>
    </xdr:to>
    <xdr:cxnSp macro="">
      <xdr:nvCxnSpPr>
        <xdr:cNvPr id="61" name="直線コネクタ 60"/>
        <xdr:cNvCxnSpPr/>
      </xdr:nvCxnSpPr>
      <xdr:spPr>
        <a:xfrm flipV="1">
          <a:off x="3797300" y="6083300"/>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83312</xdr:rowOff>
    </xdr:from>
    <xdr:to>
      <xdr:col>19</xdr:col>
      <xdr:colOff>177800</xdr:colOff>
      <xdr:row>35</xdr:row>
      <xdr:rowOff>118364</xdr:rowOff>
    </xdr:to>
    <xdr:cxnSp macro="">
      <xdr:nvCxnSpPr>
        <xdr:cNvPr id="64" name="直線コネクタ 63"/>
        <xdr:cNvCxnSpPr/>
      </xdr:nvCxnSpPr>
      <xdr:spPr>
        <a:xfrm>
          <a:off x="2908300" y="5912612"/>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35</xdr:row>
      <xdr:rowOff>1778</xdr:rowOff>
    </xdr:to>
    <xdr:cxnSp macro="">
      <xdr:nvCxnSpPr>
        <xdr:cNvPr id="67" name="直線コネクタ 66"/>
        <xdr:cNvCxnSpPr/>
      </xdr:nvCxnSpPr>
      <xdr:spPr>
        <a:xfrm flipV="1">
          <a:off x="2019300" y="59126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1778</xdr:rowOff>
    </xdr:from>
    <xdr:to>
      <xdr:col>10</xdr:col>
      <xdr:colOff>114300</xdr:colOff>
      <xdr:row>35</xdr:row>
      <xdr:rowOff>30734</xdr:rowOff>
    </xdr:to>
    <xdr:cxnSp macro="">
      <xdr:nvCxnSpPr>
        <xdr:cNvPr id="70" name="直線コネクタ 69"/>
        <xdr:cNvCxnSpPr/>
      </xdr:nvCxnSpPr>
      <xdr:spPr>
        <a:xfrm flipV="1">
          <a:off x="1130300" y="6002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80" name="楕円 79"/>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469744" cy="259045"/>
    <xdr:sp macro="" textlink="">
      <xdr:nvSpPr>
        <xdr:cNvPr id="81" name="議会費該当値テキスト"/>
        <xdr:cNvSpPr txBox="1"/>
      </xdr:nvSpPr>
      <xdr:spPr>
        <a:xfrm>
          <a:off x="46863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67564</xdr:rowOff>
    </xdr:from>
    <xdr:to>
      <xdr:col>20</xdr:col>
      <xdr:colOff>38100</xdr:colOff>
      <xdr:row>35</xdr:row>
      <xdr:rowOff>169164</xdr:rowOff>
    </xdr:to>
    <xdr:sp macro="" textlink="">
      <xdr:nvSpPr>
        <xdr:cNvPr id="82" name="楕円 81"/>
        <xdr:cNvSpPr/>
      </xdr:nvSpPr>
      <xdr:spPr>
        <a:xfrm>
          <a:off x="3746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83" name="テキスト ボックス 82"/>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32512</xdr:rowOff>
    </xdr:from>
    <xdr:to>
      <xdr:col>15</xdr:col>
      <xdr:colOff>101600</xdr:colOff>
      <xdr:row>34</xdr:row>
      <xdr:rowOff>134112</xdr:rowOff>
    </xdr:to>
    <xdr:sp macro="" textlink="">
      <xdr:nvSpPr>
        <xdr:cNvPr id="84" name="楕円 83"/>
        <xdr:cNvSpPr/>
      </xdr:nvSpPr>
      <xdr:spPr>
        <a:xfrm>
          <a:off x="2857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150639</xdr:rowOff>
    </xdr:from>
    <xdr:ext cx="469744" cy="259045"/>
    <xdr:sp macro="" textlink="">
      <xdr:nvSpPr>
        <xdr:cNvPr id="85" name="テキスト ボックス 84"/>
        <xdr:cNvSpPr txBox="1"/>
      </xdr:nvSpPr>
      <xdr:spPr>
        <a:xfrm>
          <a:off x="2673428"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122428</xdr:rowOff>
    </xdr:from>
    <xdr:to>
      <xdr:col>10</xdr:col>
      <xdr:colOff>165100</xdr:colOff>
      <xdr:row>35</xdr:row>
      <xdr:rowOff>52578</xdr:rowOff>
    </xdr:to>
    <xdr:sp macro="" textlink="">
      <xdr:nvSpPr>
        <xdr:cNvPr id="86" name="楕円 85"/>
        <xdr:cNvSpPr/>
      </xdr:nvSpPr>
      <xdr:spPr>
        <a:xfrm>
          <a:off x="1968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69105</xdr:rowOff>
    </xdr:from>
    <xdr:ext cx="469744" cy="259045"/>
    <xdr:sp macro="" textlink="">
      <xdr:nvSpPr>
        <xdr:cNvPr id="87" name="テキスト ボックス 86"/>
        <xdr:cNvSpPr txBox="1"/>
      </xdr:nvSpPr>
      <xdr:spPr>
        <a:xfrm>
          <a:off x="1784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151384</xdr:rowOff>
    </xdr:from>
    <xdr:to>
      <xdr:col>6</xdr:col>
      <xdr:colOff>38100</xdr:colOff>
      <xdr:row>35</xdr:row>
      <xdr:rowOff>81534</xdr:rowOff>
    </xdr:to>
    <xdr:sp macro="" textlink="">
      <xdr:nvSpPr>
        <xdr:cNvPr id="88" name="楕円 87"/>
        <xdr:cNvSpPr/>
      </xdr:nvSpPr>
      <xdr:spPr>
        <a:xfrm>
          <a:off x="1079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98061</xdr:rowOff>
    </xdr:from>
    <xdr:ext cx="469744" cy="259045"/>
    <xdr:sp macro="" textlink="">
      <xdr:nvSpPr>
        <xdr:cNvPr id="89" name="テキスト ボックス 88"/>
        <xdr:cNvSpPr txBox="1"/>
      </xdr:nvSpPr>
      <xdr:spPr>
        <a:xfrm>
          <a:off x="895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35586</xdr:rowOff>
    </xdr:from>
    <xdr:to>
      <xdr:col>24</xdr:col>
      <xdr:colOff>63500</xdr:colOff>
      <xdr:row>57</xdr:row>
      <xdr:rowOff>124439</xdr:rowOff>
    </xdr:to>
    <xdr:cxnSp macro="">
      <xdr:nvCxnSpPr>
        <xdr:cNvPr id="116" name="直線コネクタ 115"/>
        <xdr:cNvCxnSpPr/>
      </xdr:nvCxnSpPr>
      <xdr:spPr>
        <a:xfrm flipV="1">
          <a:off x="3797300" y="9808236"/>
          <a:ext cx="838200" cy="8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97020</xdr:rowOff>
    </xdr:from>
    <xdr:to>
      <xdr:col>19</xdr:col>
      <xdr:colOff>177800</xdr:colOff>
      <xdr:row>57</xdr:row>
      <xdr:rowOff>124439</xdr:rowOff>
    </xdr:to>
    <xdr:cxnSp macro="">
      <xdr:nvCxnSpPr>
        <xdr:cNvPr id="119" name="直線コネクタ 118"/>
        <xdr:cNvCxnSpPr/>
      </xdr:nvCxnSpPr>
      <xdr:spPr>
        <a:xfrm>
          <a:off x="2908300" y="9869670"/>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97020</xdr:rowOff>
    </xdr:from>
    <xdr:to>
      <xdr:col>15</xdr:col>
      <xdr:colOff>50800</xdr:colOff>
      <xdr:row>57</xdr:row>
      <xdr:rowOff>99727</xdr:rowOff>
    </xdr:to>
    <xdr:cxnSp macro="">
      <xdr:nvCxnSpPr>
        <xdr:cNvPr id="122" name="直線コネクタ 121"/>
        <xdr:cNvCxnSpPr/>
      </xdr:nvCxnSpPr>
      <xdr:spPr>
        <a:xfrm flipV="1">
          <a:off x="2019300" y="9869670"/>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99727</xdr:rowOff>
    </xdr:from>
    <xdr:to>
      <xdr:col>10</xdr:col>
      <xdr:colOff>114300</xdr:colOff>
      <xdr:row>57</xdr:row>
      <xdr:rowOff>141872</xdr:rowOff>
    </xdr:to>
    <xdr:cxnSp macro="">
      <xdr:nvCxnSpPr>
        <xdr:cNvPr id="125" name="直線コネクタ 124"/>
        <xdr:cNvCxnSpPr/>
      </xdr:nvCxnSpPr>
      <xdr:spPr>
        <a:xfrm flipV="1">
          <a:off x="1130300" y="9872377"/>
          <a:ext cx="889000" cy="4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156236</xdr:rowOff>
    </xdr:from>
    <xdr:to>
      <xdr:col>24</xdr:col>
      <xdr:colOff>114300</xdr:colOff>
      <xdr:row>57</xdr:row>
      <xdr:rowOff>86386</xdr:rowOff>
    </xdr:to>
    <xdr:sp macro="" textlink="">
      <xdr:nvSpPr>
        <xdr:cNvPr id="135" name="楕円 134"/>
        <xdr:cNvSpPr/>
      </xdr:nvSpPr>
      <xdr:spPr>
        <a:xfrm>
          <a:off x="4584700" y="97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7663</xdr:rowOff>
    </xdr:from>
    <xdr:ext cx="534377" cy="259045"/>
    <xdr:sp macro="" textlink="">
      <xdr:nvSpPr>
        <xdr:cNvPr id="136" name="総務費該当値テキスト"/>
        <xdr:cNvSpPr txBox="1"/>
      </xdr:nvSpPr>
      <xdr:spPr>
        <a:xfrm>
          <a:off x="4686300" y="9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73639</xdr:rowOff>
    </xdr:from>
    <xdr:to>
      <xdr:col>20</xdr:col>
      <xdr:colOff>38100</xdr:colOff>
      <xdr:row>58</xdr:row>
      <xdr:rowOff>3789</xdr:rowOff>
    </xdr:to>
    <xdr:sp macro="" textlink="">
      <xdr:nvSpPr>
        <xdr:cNvPr id="137" name="楕円 136"/>
        <xdr:cNvSpPr/>
      </xdr:nvSpPr>
      <xdr:spPr>
        <a:xfrm>
          <a:off x="3746500" y="98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166366</xdr:rowOff>
    </xdr:from>
    <xdr:ext cx="534377" cy="259045"/>
    <xdr:sp macro="" textlink="">
      <xdr:nvSpPr>
        <xdr:cNvPr id="138" name="テキスト ボックス 137"/>
        <xdr:cNvSpPr txBox="1"/>
      </xdr:nvSpPr>
      <xdr:spPr>
        <a:xfrm>
          <a:off x="3530111" y="99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46220</xdr:rowOff>
    </xdr:from>
    <xdr:to>
      <xdr:col>15</xdr:col>
      <xdr:colOff>101600</xdr:colOff>
      <xdr:row>57</xdr:row>
      <xdr:rowOff>147820</xdr:rowOff>
    </xdr:to>
    <xdr:sp macro="" textlink="">
      <xdr:nvSpPr>
        <xdr:cNvPr id="139" name="楕円 138"/>
        <xdr:cNvSpPr/>
      </xdr:nvSpPr>
      <xdr:spPr>
        <a:xfrm>
          <a:off x="2857500" y="9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164347</xdr:rowOff>
    </xdr:from>
    <xdr:ext cx="534377" cy="259045"/>
    <xdr:sp macro="" textlink="">
      <xdr:nvSpPr>
        <xdr:cNvPr id="140" name="テキスト ボックス 139"/>
        <xdr:cNvSpPr txBox="1"/>
      </xdr:nvSpPr>
      <xdr:spPr>
        <a:xfrm>
          <a:off x="2641111" y="95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48927</xdr:rowOff>
    </xdr:from>
    <xdr:to>
      <xdr:col>10</xdr:col>
      <xdr:colOff>165100</xdr:colOff>
      <xdr:row>57</xdr:row>
      <xdr:rowOff>150527</xdr:rowOff>
    </xdr:to>
    <xdr:sp macro="" textlink="">
      <xdr:nvSpPr>
        <xdr:cNvPr id="141" name="楕円 140"/>
        <xdr:cNvSpPr/>
      </xdr:nvSpPr>
      <xdr:spPr>
        <a:xfrm>
          <a:off x="1968500" y="98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167054</xdr:rowOff>
    </xdr:from>
    <xdr:ext cx="534377" cy="259045"/>
    <xdr:sp macro="" textlink="">
      <xdr:nvSpPr>
        <xdr:cNvPr id="142" name="テキスト ボックス 141"/>
        <xdr:cNvSpPr txBox="1"/>
      </xdr:nvSpPr>
      <xdr:spPr>
        <a:xfrm>
          <a:off x="1752111" y="95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91072</xdr:rowOff>
    </xdr:from>
    <xdr:to>
      <xdr:col>6</xdr:col>
      <xdr:colOff>38100</xdr:colOff>
      <xdr:row>58</xdr:row>
      <xdr:rowOff>21222</xdr:rowOff>
    </xdr:to>
    <xdr:sp macro="" textlink="">
      <xdr:nvSpPr>
        <xdr:cNvPr id="143" name="楕円 142"/>
        <xdr:cNvSpPr/>
      </xdr:nvSpPr>
      <xdr:spPr>
        <a:xfrm>
          <a:off x="1079500" y="98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12349</xdr:rowOff>
    </xdr:from>
    <xdr:ext cx="534377" cy="259045"/>
    <xdr:sp macro="" textlink="">
      <xdr:nvSpPr>
        <xdr:cNvPr id="144" name="テキスト ボックス 143"/>
        <xdr:cNvSpPr txBox="1"/>
      </xdr:nvSpPr>
      <xdr:spPr>
        <a:xfrm>
          <a:off x="863111" y="99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77020</xdr:rowOff>
    </xdr:from>
    <xdr:to>
      <xdr:col>24</xdr:col>
      <xdr:colOff>63500</xdr:colOff>
      <xdr:row>76</xdr:row>
      <xdr:rowOff>96473</xdr:rowOff>
    </xdr:to>
    <xdr:cxnSp macro="">
      <xdr:nvCxnSpPr>
        <xdr:cNvPr id="176" name="直線コネクタ 175"/>
        <xdr:cNvCxnSpPr/>
      </xdr:nvCxnSpPr>
      <xdr:spPr>
        <a:xfrm flipV="1">
          <a:off x="3797300" y="13107220"/>
          <a:ext cx="8382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96473</xdr:rowOff>
    </xdr:from>
    <xdr:to>
      <xdr:col>19</xdr:col>
      <xdr:colOff>177800</xdr:colOff>
      <xdr:row>77</xdr:row>
      <xdr:rowOff>22417</xdr:rowOff>
    </xdr:to>
    <xdr:cxnSp macro="">
      <xdr:nvCxnSpPr>
        <xdr:cNvPr id="179" name="直線コネクタ 178"/>
        <xdr:cNvCxnSpPr/>
      </xdr:nvCxnSpPr>
      <xdr:spPr>
        <a:xfrm flipV="1">
          <a:off x="2908300" y="13126673"/>
          <a:ext cx="889000" cy="9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22417</xdr:rowOff>
    </xdr:from>
    <xdr:to>
      <xdr:col>15</xdr:col>
      <xdr:colOff>50800</xdr:colOff>
      <xdr:row>77</xdr:row>
      <xdr:rowOff>79350</xdr:rowOff>
    </xdr:to>
    <xdr:cxnSp macro="">
      <xdr:nvCxnSpPr>
        <xdr:cNvPr id="182" name="直線コネクタ 181"/>
        <xdr:cNvCxnSpPr/>
      </xdr:nvCxnSpPr>
      <xdr:spPr>
        <a:xfrm flipV="1">
          <a:off x="2019300" y="13224067"/>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79350</xdr:rowOff>
    </xdr:from>
    <xdr:to>
      <xdr:col>10</xdr:col>
      <xdr:colOff>114300</xdr:colOff>
      <xdr:row>78</xdr:row>
      <xdr:rowOff>13306</xdr:rowOff>
    </xdr:to>
    <xdr:cxnSp macro="">
      <xdr:nvCxnSpPr>
        <xdr:cNvPr id="185" name="直線コネクタ 184"/>
        <xdr:cNvCxnSpPr/>
      </xdr:nvCxnSpPr>
      <xdr:spPr>
        <a:xfrm flipV="1">
          <a:off x="1130300" y="13281000"/>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26220</xdr:rowOff>
    </xdr:from>
    <xdr:to>
      <xdr:col>24</xdr:col>
      <xdr:colOff>114300</xdr:colOff>
      <xdr:row>76</xdr:row>
      <xdr:rowOff>127820</xdr:rowOff>
    </xdr:to>
    <xdr:sp macro="" textlink="">
      <xdr:nvSpPr>
        <xdr:cNvPr id="195" name="楕円 194"/>
        <xdr:cNvSpPr/>
      </xdr:nvSpPr>
      <xdr:spPr>
        <a:xfrm>
          <a:off x="4584700" y="13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4647</xdr:rowOff>
    </xdr:from>
    <xdr:ext cx="599010" cy="259045"/>
    <xdr:sp macro="" textlink="">
      <xdr:nvSpPr>
        <xdr:cNvPr id="196" name="民生費該当値テキスト"/>
        <xdr:cNvSpPr txBox="1"/>
      </xdr:nvSpPr>
      <xdr:spPr>
        <a:xfrm>
          <a:off x="4686300" y="1303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45673</xdr:rowOff>
    </xdr:from>
    <xdr:to>
      <xdr:col>20</xdr:col>
      <xdr:colOff>38100</xdr:colOff>
      <xdr:row>76</xdr:row>
      <xdr:rowOff>147273</xdr:rowOff>
    </xdr:to>
    <xdr:sp macro="" textlink="">
      <xdr:nvSpPr>
        <xdr:cNvPr id="197" name="楕円 196"/>
        <xdr:cNvSpPr/>
      </xdr:nvSpPr>
      <xdr:spPr>
        <a:xfrm>
          <a:off x="3746500" y="130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138400</xdr:rowOff>
    </xdr:from>
    <xdr:ext cx="599010" cy="259045"/>
    <xdr:sp macro="" textlink="">
      <xdr:nvSpPr>
        <xdr:cNvPr id="198" name="テキスト ボックス 197"/>
        <xdr:cNvSpPr txBox="1"/>
      </xdr:nvSpPr>
      <xdr:spPr>
        <a:xfrm>
          <a:off x="3497795" y="1316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143067</xdr:rowOff>
    </xdr:from>
    <xdr:to>
      <xdr:col>15</xdr:col>
      <xdr:colOff>101600</xdr:colOff>
      <xdr:row>77</xdr:row>
      <xdr:rowOff>73217</xdr:rowOff>
    </xdr:to>
    <xdr:sp macro="" textlink="">
      <xdr:nvSpPr>
        <xdr:cNvPr id="199" name="楕円 198"/>
        <xdr:cNvSpPr/>
      </xdr:nvSpPr>
      <xdr:spPr>
        <a:xfrm>
          <a:off x="2857500" y="131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64344</xdr:rowOff>
    </xdr:from>
    <xdr:ext cx="599010" cy="259045"/>
    <xdr:sp macro="" textlink="">
      <xdr:nvSpPr>
        <xdr:cNvPr id="200" name="テキスト ボックス 199"/>
        <xdr:cNvSpPr txBox="1"/>
      </xdr:nvSpPr>
      <xdr:spPr>
        <a:xfrm>
          <a:off x="2608795" y="1326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28550</xdr:rowOff>
    </xdr:from>
    <xdr:to>
      <xdr:col>10</xdr:col>
      <xdr:colOff>165100</xdr:colOff>
      <xdr:row>77</xdr:row>
      <xdr:rowOff>130150</xdr:rowOff>
    </xdr:to>
    <xdr:sp macro="" textlink="">
      <xdr:nvSpPr>
        <xdr:cNvPr id="201" name="楕円 200"/>
        <xdr:cNvSpPr/>
      </xdr:nvSpPr>
      <xdr:spPr>
        <a:xfrm>
          <a:off x="1968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121277</xdr:rowOff>
    </xdr:from>
    <xdr:ext cx="599010" cy="259045"/>
    <xdr:sp macro="" textlink="">
      <xdr:nvSpPr>
        <xdr:cNvPr id="202" name="テキスト ボックス 201"/>
        <xdr:cNvSpPr txBox="1"/>
      </xdr:nvSpPr>
      <xdr:spPr>
        <a:xfrm>
          <a:off x="1719795" y="133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133956</xdr:rowOff>
    </xdr:from>
    <xdr:to>
      <xdr:col>6</xdr:col>
      <xdr:colOff>38100</xdr:colOff>
      <xdr:row>78</xdr:row>
      <xdr:rowOff>64106</xdr:rowOff>
    </xdr:to>
    <xdr:sp macro="" textlink="">
      <xdr:nvSpPr>
        <xdr:cNvPr id="203" name="楕円 202"/>
        <xdr:cNvSpPr/>
      </xdr:nvSpPr>
      <xdr:spPr>
        <a:xfrm>
          <a:off x="1079500" y="133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55233</xdr:rowOff>
    </xdr:from>
    <xdr:ext cx="599010" cy="259045"/>
    <xdr:sp macro="" textlink="">
      <xdr:nvSpPr>
        <xdr:cNvPr id="204" name="テキスト ボックス 203"/>
        <xdr:cNvSpPr txBox="1"/>
      </xdr:nvSpPr>
      <xdr:spPr>
        <a:xfrm>
          <a:off x="830795" y="134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53518</xdr:rowOff>
    </xdr:from>
    <xdr:to>
      <xdr:col>24</xdr:col>
      <xdr:colOff>63500</xdr:colOff>
      <xdr:row>97</xdr:row>
      <xdr:rowOff>76057</xdr:rowOff>
    </xdr:to>
    <xdr:cxnSp macro="">
      <xdr:nvCxnSpPr>
        <xdr:cNvPr id="232" name="直線コネクタ 231"/>
        <xdr:cNvCxnSpPr/>
      </xdr:nvCxnSpPr>
      <xdr:spPr>
        <a:xfrm>
          <a:off x="3797300" y="16684168"/>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53518</xdr:rowOff>
    </xdr:from>
    <xdr:to>
      <xdr:col>19</xdr:col>
      <xdr:colOff>177800</xdr:colOff>
      <xdr:row>97</xdr:row>
      <xdr:rowOff>70686</xdr:rowOff>
    </xdr:to>
    <xdr:cxnSp macro="">
      <xdr:nvCxnSpPr>
        <xdr:cNvPr id="235" name="直線コネクタ 234"/>
        <xdr:cNvCxnSpPr/>
      </xdr:nvCxnSpPr>
      <xdr:spPr>
        <a:xfrm flipV="1">
          <a:off x="2908300" y="16684168"/>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70686</xdr:rowOff>
    </xdr:from>
    <xdr:to>
      <xdr:col>15</xdr:col>
      <xdr:colOff>50800</xdr:colOff>
      <xdr:row>97</xdr:row>
      <xdr:rowOff>85384</xdr:rowOff>
    </xdr:to>
    <xdr:cxnSp macro="">
      <xdr:nvCxnSpPr>
        <xdr:cNvPr id="238" name="直線コネクタ 237"/>
        <xdr:cNvCxnSpPr/>
      </xdr:nvCxnSpPr>
      <xdr:spPr>
        <a:xfrm flipV="1">
          <a:off x="2019300" y="16701336"/>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85384</xdr:rowOff>
    </xdr:from>
    <xdr:to>
      <xdr:col>10</xdr:col>
      <xdr:colOff>114300</xdr:colOff>
      <xdr:row>97</xdr:row>
      <xdr:rowOff>126442</xdr:rowOff>
    </xdr:to>
    <xdr:cxnSp macro="">
      <xdr:nvCxnSpPr>
        <xdr:cNvPr id="241" name="直線コネクタ 240"/>
        <xdr:cNvCxnSpPr/>
      </xdr:nvCxnSpPr>
      <xdr:spPr>
        <a:xfrm flipV="1">
          <a:off x="1130300" y="16716034"/>
          <a:ext cx="8890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25257</xdr:rowOff>
    </xdr:from>
    <xdr:to>
      <xdr:col>24</xdr:col>
      <xdr:colOff>114300</xdr:colOff>
      <xdr:row>97</xdr:row>
      <xdr:rowOff>126857</xdr:rowOff>
    </xdr:to>
    <xdr:sp macro="" textlink="">
      <xdr:nvSpPr>
        <xdr:cNvPr id="251" name="楕円 250"/>
        <xdr:cNvSpPr/>
      </xdr:nvSpPr>
      <xdr:spPr>
        <a:xfrm>
          <a:off x="45847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3684</xdr:rowOff>
    </xdr:from>
    <xdr:ext cx="534377" cy="259045"/>
    <xdr:sp macro="" textlink="">
      <xdr:nvSpPr>
        <xdr:cNvPr id="252" name="衛生費該当値テキスト"/>
        <xdr:cNvSpPr txBox="1"/>
      </xdr:nvSpPr>
      <xdr:spPr>
        <a:xfrm>
          <a:off x="4686300" y="1663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2718</xdr:rowOff>
    </xdr:from>
    <xdr:to>
      <xdr:col>20</xdr:col>
      <xdr:colOff>38100</xdr:colOff>
      <xdr:row>97</xdr:row>
      <xdr:rowOff>104318</xdr:rowOff>
    </xdr:to>
    <xdr:sp macro="" textlink="">
      <xdr:nvSpPr>
        <xdr:cNvPr id="253" name="楕円 252"/>
        <xdr:cNvSpPr/>
      </xdr:nvSpPr>
      <xdr:spPr>
        <a:xfrm>
          <a:off x="3746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95445</xdr:rowOff>
    </xdr:from>
    <xdr:ext cx="534377" cy="259045"/>
    <xdr:sp macro="" textlink="">
      <xdr:nvSpPr>
        <xdr:cNvPr id="254" name="テキスト ボックス 253"/>
        <xdr:cNvSpPr txBox="1"/>
      </xdr:nvSpPr>
      <xdr:spPr>
        <a:xfrm>
          <a:off x="3530111" y="167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19886</xdr:rowOff>
    </xdr:from>
    <xdr:to>
      <xdr:col>15</xdr:col>
      <xdr:colOff>101600</xdr:colOff>
      <xdr:row>97</xdr:row>
      <xdr:rowOff>121486</xdr:rowOff>
    </xdr:to>
    <xdr:sp macro="" textlink="">
      <xdr:nvSpPr>
        <xdr:cNvPr id="255" name="楕円 254"/>
        <xdr:cNvSpPr/>
      </xdr:nvSpPr>
      <xdr:spPr>
        <a:xfrm>
          <a:off x="2857500" y="166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112613</xdr:rowOff>
    </xdr:from>
    <xdr:ext cx="534377" cy="259045"/>
    <xdr:sp macro="" textlink="">
      <xdr:nvSpPr>
        <xdr:cNvPr id="256" name="テキスト ボックス 255"/>
        <xdr:cNvSpPr txBox="1"/>
      </xdr:nvSpPr>
      <xdr:spPr>
        <a:xfrm>
          <a:off x="2641111" y="167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34584</xdr:rowOff>
    </xdr:from>
    <xdr:to>
      <xdr:col>10</xdr:col>
      <xdr:colOff>165100</xdr:colOff>
      <xdr:row>97</xdr:row>
      <xdr:rowOff>136184</xdr:rowOff>
    </xdr:to>
    <xdr:sp macro="" textlink="">
      <xdr:nvSpPr>
        <xdr:cNvPr id="257" name="楕円 256"/>
        <xdr:cNvSpPr/>
      </xdr:nvSpPr>
      <xdr:spPr>
        <a:xfrm>
          <a:off x="1968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127311</xdr:rowOff>
    </xdr:from>
    <xdr:ext cx="534377" cy="259045"/>
    <xdr:sp macro="" textlink="">
      <xdr:nvSpPr>
        <xdr:cNvPr id="258" name="テキスト ボックス 257"/>
        <xdr:cNvSpPr txBox="1"/>
      </xdr:nvSpPr>
      <xdr:spPr>
        <a:xfrm>
          <a:off x="1752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75642</xdr:rowOff>
    </xdr:from>
    <xdr:to>
      <xdr:col>6</xdr:col>
      <xdr:colOff>38100</xdr:colOff>
      <xdr:row>98</xdr:row>
      <xdr:rowOff>5792</xdr:rowOff>
    </xdr:to>
    <xdr:sp macro="" textlink="">
      <xdr:nvSpPr>
        <xdr:cNvPr id="259" name="楕円 258"/>
        <xdr:cNvSpPr/>
      </xdr:nvSpPr>
      <xdr:spPr>
        <a:xfrm>
          <a:off x="1079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168369</xdr:rowOff>
    </xdr:from>
    <xdr:ext cx="534377" cy="259045"/>
    <xdr:sp macro="" textlink="">
      <xdr:nvSpPr>
        <xdr:cNvPr id="260" name="テキスト ボックス 259"/>
        <xdr:cNvSpPr txBox="1"/>
      </xdr:nvSpPr>
      <xdr:spPr>
        <a:xfrm>
          <a:off x="863111"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29743</xdr:rowOff>
    </xdr:from>
    <xdr:to>
      <xdr:col>55</xdr:col>
      <xdr:colOff>0</xdr:colOff>
      <xdr:row>38</xdr:row>
      <xdr:rowOff>32944</xdr:rowOff>
    </xdr:to>
    <xdr:cxnSp macro="">
      <xdr:nvCxnSpPr>
        <xdr:cNvPr id="287" name="直線コネクタ 286"/>
        <xdr:cNvCxnSpPr/>
      </xdr:nvCxnSpPr>
      <xdr:spPr>
        <a:xfrm>
          <a:off x="9639300" y="654484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29743</xdr:rowOff>
    </xdr:from>
    <xdr:to>
      <xdr:col>50</xdr:col>
      <xdr:colOff>114300</xdr:colOff>
      <xdr:row>38</xdr:row>
      <xdr:rowOff>36144</xdr:rowOff>
    </xdr:to>
    <xdr:cxnSp macro="">
      <xdr:nvCxnSpPr>
        <xdr:cNvPr id="290" name="直線コネクタ 289"/>
        <xdr:cNvCxnSpPr/>
      </xdr:nvCxnSpPr>
      <xdr:spPr>
        <a:xfrm flipV="1">
          <a:off x="8750300" y="654484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36144</xdr:rowOff>
    </xdr:from>
    <xdr:to>
      <xdr:col>45</xdr:col>
      <xdr:colOff>177800</xdr:colOff>
      <xdr:row>38</xdr:row>
      <xdr:rowOff>42545</xdr:rowOff>
    </xdr:to>
    <xdr:cxnSp macro="">
      <xdr:nvCxnSpPr>
        <xdr:cNvPr id="293" name="直線コネクタ 292"/>
        <xdr:cNvCxnSpPr/>
      </xdr:nvCxnSpPr>
      <xdr:spPr>
        <a:xfrm flipV="1">
          <a:off x="7861300" y="655124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42545</xdr:rowOff>
    </xdr:from>
    <xdr:to>
      <xdr:col>41</xdr:col>
      <xdr:colOff>50800</xdr:colOff>
      <xdr:row>38</xdr:row>
      <xdr:rowOff>59919</xdr:rowOff>
    </xdr:to>
    <xdr:cxnSp macro="">
      <xdr:nvCxnSpPr>
        <xdr:cNvPr id="296" name="直線コネクタ 295"/>
        <xdr:cNvCxnSpPr/>
      </xdr:nvCxnSpPr>
      <xdr:spPr>
        <a:xfrm flipV="1">
          <a:off x="6972300" y="6557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153594</xdr:rowOff>
    </xdr:from>
    <xdr:to>
      <xdr:col>55</xdr:col>
      <xdr:colOff>50800</xdr:colOff>
      <xdr:row>38</xdr:row>
      <xdr:rowOff>83744</xdr:rowOff>
    </xdr:to>
    <xdr:sp macro="" textlink="">
      <xdr:nvSpPr>
        <xdr:cNvPr id="306" name="楕円 305"/>
        <xdr:cNvSpPr/>
      </xdr:nvSpPr>
      <xdr:spPr>
        <a:xfrm>
          <a:off x="104267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68521</xdr:rowOff>
    </xdr:from>
    <xdr:ext cx="378565" cy="259045"/>
    <xdr:sp macro="" textlink="">
      <xdr:nvSpPr>
        <xdr:cNvPr id="307" name="労働費該当値テキスト"/>
        <xdr:cNvSpPr txBox="1"/>
      </xdr:nvSpPr>
      <xdr:spPr>
        <a:xfrm>
          <a:off x="10528300" y="64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150394</xdr:rowOff>
    </xdr:from>
    <xdr:to>
      <xdr:col>50</xdr:col>
      <xdr:colOff>165100</xdr:colOff>
      <xdr:row>38</xdr:row>
      <xdr:rowOff>80544</xdr:rowOff>
    </xdr:to>
    <xdr:sp macro="" textlink="">
      <xdr:nvSpPr>
        <xdr:cNvPr id="308" name="楕円 307"/>
        <xdr:cNvSpPr/>
      </xdr:nvSpPr>
      <xdr:spPr>
        <a:xfrm>
          <a:off x="9588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71670</xdr:rowOff>
    </xdr:from>
    <xdr:ext cx="378565" cy="259045"/>
    <xdr:sp macro="" textlink="">
      <xdr:nvSpPr>
        <xdr:cNvPr id="309" name="テキスト ボックス 308"/>
        <xdr:cNvSpPr txBox="1"/>
      </xdr:nvSpPr>
      <xdr:spPr>
        <a:xfrm>
          <a:off x="9450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156794</xdr:rowOff>
    </xdr:from>
    <xdr:to>
      <xdr:col>46</xdr:col>
      <xdr:colOff>38100</xdr:colOff>
      <xdr:row>38</xdr:row>
      <xdr:rowOff>86944</xdr:rowOff>
    </xdr:to>
    <xdr:sp macro="" textlink="">
      <xdr:nvSpPr>
        <xdr:cNvPr id="310" name="楕円 309"/>
        <xdr:cNvSpPr/>
      </xdr:nvSpPr>
      <xdr:spPr>
        <a:xfrm>
          <a:off x="8699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78071</xdr:rowOff>
    </xdr:from>
    <xdr:ext cx="378565" cy="259045"/>
    <xdr:sp macro="" textlink="">
      <xdr:nvSpPr>
        <xdr:cNvPr id="311" name="テキスト ボックス 310"/>
        <xdr:cNvSpPr txBox="1"/>
      </xdr:nvSpPr>
      <xdr:spPr>
        <a:xfrm>
          <a:off x="8561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163195</xdr:rowOff>
    </xdr:from>
    <xdr:to>
      <xdr:col>41</xdr:col>
      <xdr:colOff>101600</xdr:colOff>
      <xdr:row>38</xdr:row>
      <xdr:rowOff>93345</xdr:rowOff>
    </xdr:to>
    <xdr:sp macro="" textlink="">
      <xdr:nvSpPr>
        <xdr:cNvPr id="312" name="楕円 311"/>
        <xdr:cNvSpPr/>
      </xdr:nvSpPr>
      <xdr:spPr>
        <a:xfrm>
          <a:off x="7810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84472</xdr:rowOff>
    </xdr:from>
    <xdr:ext cx="378565" cy="259045"/>
    <xdr:sp macro="" textlink="">
      <xdr:nvSpPr>
        <xdr:cNvPr id="313" name="テキスト ボックス 312"/>
        <xdr:cNvSpPr txBox="1"/>
      </xdr:nvSpPr>
      <xdr:spPr>
        <a:xfrm>
          <a:off x="7672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9119</xdr:rowOff>
    </xdr:from>
    <xdr:to>
      <xdr:col>36</xdr:col>
      <xdr:colOff>165100</xdr:colOff>
      <xdr:row>38</xdr:row>
      <xdr:rowOff>110719</xdr:rowOff>
    </xdr:to>
    <xdr:sp macro="" textlink="">
      <xdr:nvSpPr>
        <xdr:cNvPr id="314" name="楕円 313"/>
        <xdr:cNvSpPr/>
      </xdr:nvSpPr>
      <xdr:spPr>
        <a:xfrm>
          <a:off x="6921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101846</xdr:rowOff>
    </xdr:from>
    <xdr:ext cx="378565" cy="259045"/>
    <xdr:sp macro="" textlink="">
      <xdr:nvSpPr>
        <xdr:cNvPr id="315" name="テキスト ボックス 314"/>
        <xdr:cNvSpPr txBox="1"/>
      </xdr:nvSpPr>
      <xdr:spPr>
        <a:xfrm>
          <a:off x="6783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139281</xdr:rowOff>
    </xdr:from>
    <xdr:to>
      <xdr:col>55</xdr:col>
      <xdr:colOff>0</xdr:colOff>
      <xdr:row>58</xdr:row>
      <xdr:rowOff>148234</xdr:rowOff>
    </xdr:to>
    <xdr:cxnSp macro="">
      <xdr:nvCxnSpPr>
        <xdr:cNvPr id="344" name="直線コネクタ 343"/>
        <xdr:cNvCxnSpPr/>
      </xdr:nvCxnSpPr>
      <xdr:spPr>
        <a:xfrm>
          <a:off x="9639300" y="10083381"/>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107658</xdr:rowOff>
    </xdr:from>
    <xdr:to>
      <xdr:col>50</xdr:col>
      <xdr:colOff>114300</xdr:colOff>
      <xdr:row>58</xdr:row>
      <xdr:rowOff>139281</xdr:rowOff>
    </xdr:to>
    <xdr:cxnSp macro="">
      <xdr:nvCxnSpPr>
        <xdr:cNvPr id="347" name="直線コネクタ 346"/>
        <xdr:cNvCxnSpPr/>
      </xdr:nvCxnSpPr>
      <xdr:spPr>
        <a:xfrm>
          <a:off x="8750300" y="1005175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107658</xdr:rowOff>
    </xdr:from>
    <xdr:to>
      <xdr:col>45</xdr:col>
      <xdr:colOff>177800</xdr:colOff>
      <xdr:row>58</xdr:row>
      <xdr:rowOff>150787</xdr:rowOff>
    </xdr:to>
    <xdr:cxnSp macro="">
      <xdr:nvCxnSpPr>
        <xdr:cNvPr id="350" name="直線コネクタ 349"/>
        <xdr:cNvCxnSpPr/>
      </xdr:nvCxnSpPr>
      <xdr:spPr>
        <a:xfrm flipV="1">
          <a:off x="7861300" y="10051758"/>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150787</xdr:rowOff>
    </xdr:from>
    <xdr:to>
      <xdr:col>41</xdr:col>
      <xdr:colOff>50800</xdr:colOff>
      <xdr:row>58</xdr:row>
      <xdr:rowOff>156349</xdr:rowOff>
    </xdr:to>
    <xdr:cxnSp macro="">
      <xdr:nvCxnSpPr>
        <xdr:cNvPr id="353" name="直線コネクタ 352"/>
        <xdr:cNvCxnSpPr/>
      </xdr:nvCxnSpPr>
      <xdr:spPr>
        <a:xfrm flipV="1">
          <a:off x="6972300" y="1009488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97434</xdr:rowOff>
    </xdr:from>
    <xdr:to>
      <xdr:col>55</xdr:col>
      <xdr:colOff>50800</xdr:colOff>
      <xdr:row>59</xdr:row>
      <xdr:rowOff>27584</xdr:rowOff>
    </xdr:to>
    <xdr:sp macro="" textlink="">
      <xdr:nvSpPr>
        <xdr:cNvPr id="363" name="楕円 362"/>
        <xdr:cNvSpPr/>
      </xdr:nvSpPr>
      <xdr:spPr>
        <a:xfrm>
          <a:off x="104267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12361</xdr:rowOff>
    </xdr:from>
    <xdr:ext cx="469744" cy="259045"/>
    <xdr:sp macro="" textlink="">
      <xdr:nvSpPr>
        <xdr:cNvPr id="364" name="農林水産業費該当値テキスト"/>
        <xdr:cNvSpPr txBox="1"/>
      </xdr:nvSpPr>
      <xdr:spPr>
        <a:xfrm>
          <a:off x="10528300" y="995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88481</xdr:rowOff>
    </xdr:from>
    <xdr:to>
      <xdr:col>50</xdr:col>
      <xdr:colOff>165100</xdr:colOff>
      <xdr:row>59</xdr:row>
      <xdr:rowOff>18631</xdr:rowOff>
    </xdr:to>
    <xdr:sp macro="" textlink="">
      <xdr:nvSpPr>
        <xdr:cNvPr id="365" name="楕円 364"/>
        <xdr:cNvSpPr/>
      </xdr:nvSpPr>
      <xdr:spPr>
        <a:xfrm>
          <a:off x="9588500" y="100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9758</xdr:rowOff>
    </xdr:from>
    <xdr:ext cx="469744" cy="259045"/>
    <xdr:sp macro="" textlink="">
      <xdr:nvSpPr>
        <xdr:cNvPr id="366" name="テキスト ボックス 365"/>
        <xdr:cNvSpPr txBox="1"/>
      </xdr:nvSpPr>
      <xdr:spPr>
        <a:xfrm>
          <a:off x="9404428" y="1012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56858</xdr:rowOff>
    </xdr:from>
    <xdr:to>
      <xdr:col>46</xdr:col>
      <xdr:colOff>38100</xdr:colOff>
      <xdr:row>58</xdr:row>
      <xdr:rowOff>158458</xdr:rowOff>
    </xdr:to>
    <xdr:sp macro="" textlink="">
      <xdr:nvSpPr>
        <xdr:cNvPr id="367" name="楕円 366"/>
        <xdr:cNvSpPr/>
      </xdr:nvSpPr>
      <xdr:spPr>
        <a:xfrm>
          <a:off x="8699500" y="100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149585</xdr:rowOff>
    </xdr:from>
    <xdr:ext cx="469744" cy="259045"/>
    <xdr:sp macro="" textlink="">
      <xdr:nvSpPr>
        <xdr:cNvPr id="368" name="テキスト ボックス 367"/>
        <xdr:cNvSpPr txBox="1"/>
      </xdr:nvSpPr>
      <xdr:spPr>
        <a:xfrm>
          <a:off x="8515428" y="100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99987</xdr:rowOff>
    </xdr:from>
    <xdr:to>
      <xdr:col>41</xdr:col>
      <xdr:colOff>101600</xdr:colOff>
      <xdr:row>59</xdr:row>
      <xdr:rowOff>30137</xdr:rowOff>
    </xdr:to>
    <xdr:sp macro="" textlink="">
      <xdr:nvSpPr>
        <xdr:cNvPr id="369" name="楕円 368"/>
        <xdr:cNvSpPr/>
      </xdr:nvSpPr>
      <xdr:spPr>
        <a:xfrm>
          <a:off x="7810500" y="10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21264</xdr:rowOff>
    </xdr:from>
    <xdr:ext cx="469744" cy="259045"/>
    <xdr:sp macro="" textlink="">
      <xdr:nvSpPr>
        <xdr:cNvPr id="370" name="テキスト ボックス 369"/>
        <xdr:cNvSpPr txBox="1"/>
      </xdr:nvSpPr>
      <xdr:spPr>
        <a:xfrm>
          <a:off x="7626428" y="101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105549</xdr:rowOff>
    </xdr:from>
    <xdr:to>
      <xdr:col>36</xdr:col>
      <xdr:colOff>165100</xdr:colOff>
      <xdr:row>59</xdr:row>
      <xdr:rowOff>35699</xdr:rowOff>
    </xdr:to>
    <xdr:sp macro="" textlink="">
      <xdr:nvSpPr>
        <xdr:cNvPr id="371" name="楕円 370"/>
        <xdr:cNvSpPr/>
      </xdr:nvSpPr>
      <xdr:spPr>
        <a:xfrm>
          <a:off x="6921500" y="100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26826</xdr:rowOff>
    </xdr:from>
    <xdr:ext cx="469744" cy="259045"/>
    <xdr:sp macro="" textlink="">
      <xdr:nvSpPr>
        <xdr:cNvPr id="372" name="テキスト ボックス 371"/>
        <xdr:cNvSpPr txBox="1"/>
      </xdr:nvSpPr>
      <xdr:spPr>
        <a:xfrm>
          <a:off x="6737428" y="101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49814</xdr:rowOff>
    </xdr:from>
    <xdr:to>
      <xdr:col>55</xdr:col>
      <xdr:colOff>0</xdr:colOff>
      <xdr:row>77</xdr:row>
      <xdr:rowOff>66067</xdr:rowOff>
    </xdr:to>
    <xdr:cxnSp macro="">
      <xdr:nvCxnSpPr>
        <xdr:cNvPr id="399" name="直線コネクタ 398"/>
        <xdr:cNvCxnSpPr/>
      </xdr:nvCxnSpPr>
      <xdr:spPr>
        <a:xfrm flipV="1">
          <a:off x="9639300" y="13251464"/>
          <a:ext cx="8382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51895</xdr:rowOff>
    </xdr:from>
    <xdr:to>
      <xdr:col>50</xdr:col>
      <xdr:colOff>114300</xdr:colOff>
      <xdr:row>77</xdr:row>
      <xdr:rowOff>66067</xdr:rowOff>
    </xdr:to>
    <xdr:cxnSp macro="">
      <xdr:nvCxnSpPr>
        <xdr:cNvPr id="402" name="直線コネクタ 401"/>
        <xdr:cNvCxnSpPr/>
      </xdr:nvCxnSpPr>
      <xdr:spPr>
        <a:xfrm>
          <a:off x="8750300" y="1325354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51895</xdr:rowOff>
    </xdr:from>
    <xdr:to>
      <xdr:col>45</xdr:col>
      <xdr:colOff>177800</xdr:colOff>
      <xdr:row>77</xdr:row>
      <xdr:rowOff>102713</xdr:rowOff>
    </xdr:to>
    <xdr:cxnSp macro="">
      <xdr:nvCxnSpPr>
        <xdr:cNvPr id="405" name="直線コネクタ 404"/>
        <xdr:cNvCxnSpPr/>
      </xdr:nvCxnSpPr>
      <xdr:spPr>
        <a:xfrm flipV="1">
          <a:off x="7861300" y="13253545"/>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102713</xdr:rowOff>
    </xdr:from>
    <xdr:to>
      <xdr:col>41</xdr:col>
      <xdr:colOff>50800</xdr:colOff>
      <xdr:row>77</xdr:row>
      <xdr:rowOff>103056</xdr:rowOff>
    </xdr:to>
    <xdr:cxnSp macro="">
      <xdr:nvCxnSpPr>
        <xdr:cNvPr id="408" name="直線コネクタ 407"/>
        <xdr:cNvCxnSpPr/>
      </xdr:nvCxnSpPr>
      <xdr:spPr>
        <a:xfrm flipV="1">
          <a:off x="6972300" y="1330436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2" name="テキスト ボックス 411"/>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170464</xdr:rowOff>
    </xdr:from>
    <xdr:to>
      <xdr:col>55</xdr:col>
      <xdr:colOff>50800</xdr:colOff>
      <xdr:row>77</xdr:row>
      <xdr:rowOff>100614</xdr:rowOff>
    </xdr:to>
    <xdr:sp macro="" textlink="">
      <xdr:nvSpPr>
        <xdr:cNvPr id="418" name="楕円 417"/>
        <xdr:cNvSpPr/>
      </xdr:nvSpPr>
      <xdr:spPr>
        <a:xfrm>
          <a:off x="10426700" y="132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21891</xdr:rowOff>
    </xdr:from>
    <xdr:ext cx="534377" cy="259045"/>
    <xdr:sp macro="" textlink="">
      <xdr:nvSpPr>
        <xdr:cNvPr id="419" name="商工費該当値テキスト"/>
        <xdr:cNvSpPr txBox="1"/>
      </xdr:nvSpPr>
      <xdr:spPr>
        <a:xfrm>
          <a:off x="10528300" y="130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15267</xdr:rowOff>
    </xdr:from>
    <xdr:to>
      <xdr:col>50</xdr:col>
      <xdr:colOff>165100</xdr:colOff>
      <xdr:row>77</xdr:row>
      <xdr:rowOff>116867</xdr:rowOff>
    </xdr:to>
    <xdr:sp macro="" textlink="">
      <xdr:nvSpPr>
        <xdr:cNvPr id="420" name="楕円 419"/>
        <xdr:cNvSpPr/>
      </xdr:nvSpPr>
      <xdr:spPr>
        <a:xfrm>
          <a:off x="9588500" y="132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133394</xdr:rowOff>
    </xdr:from>
    <xdr:ext cx="534377" cy="259045"/>
    <xdr:sp macro="" textlink="">
      <xdr:nvSpPr>
        <xdr:cNvPr id="421" name="テキスト ボックス 420"/>
        <xdr:cNvSpPr txBox="1"/>
      </xdr:nvSpPr>
      <xdr:spPr>
        <a:xfrm>
          <a:off x="9372111" y="12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1095</xdr:rowOff>
    </xdr:from>
    <xdr:to>
      <xdr:col>46</xdr:col>
      <xdr:colOff>38100</xdr:colOff>
      <xdr:row>77</xdr:row>
      <xdr:rowOff>102695</xdr:rowOff>
    </xdr:to>
    <xdr:sp macro="" textlink="">
      <xdr:nvSpPr>
        <xdr:cNvPr id="422" name="楕円 421"/>
        <xdr:cNvSpPr/>
      </xdr:nvSpPr>
      <xdr:spPr>
        <a:xfrm>
          <a:off x="8699500" y="132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119222</xdr:rowOff>
    </xdr:from>
    <xdr:ext cx="534377" cy="259045"/>
    <xdr:sp macro="" textlink="">
      <xdr:nvSpPr>
        <xdr:cNvPr id="423" name="テキスト ボックス 422"/>
        <xdr:cNvSpPr txBox="1"/>
      </xdr:nvSpPr>
      <xdr:spPr>
        <a:xfrm>
          <a:off x="8483111" y="129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51913</xdr:rowOff>
    </xdr:from>
    <xdr:to>
      <xdr:col>41</xdr:col>
      <xdr:colOff>101600</xdr:colOff>
      <xdr:row>77</xdr:row>
      <xdr:rowOff>153513</xdr:rowOff>
    </xdr:to>
    <xdr:sp macro="" textlink="">
      <xdr:nvSpPr>
        <xdr:cNvPr id="424" name="楕円 423"/>
        <xdr:cNvSpPr/>
      </xdr:nvSpPr>
      <xdr:spPr>
        <a:xfrm>
          <a:off x="7810500" y="132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170040</xdr:rowOff>
    </xdr:from>
    <xdr:ext cx="469744" cy="259045"/>
    <xdr:sp macro="" textlink="">
      <xdr:nvSpPr>
        <xdr:cNvPr id="425" name="テキスト ボックス 424"/>
        <xdr:cNvSpPr txBox="1"/>
      </xdr:nvSpPr>
      <xdr:spPr>
        <a:xfrm>
          <a:off x="7626428" y="130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52256</xdr:rowOff>
    </xdr:from>
    <xdr:to>
      <xdr:col>36</xdr:col>
      <xdr:colOff>165100</xdr:colOff>
      <xdr:row>77</xdr:row>
      <xdr:rowOff>153856</xdr:rowOff>
    </xdr:to>
    <xdr:sp macro="" textlink="">
      <xdr:nvSpPr>
        <xdr:cNvPr id="426" name="楕円 425"/>
        <xdr:cNvSpPr/>
      </xdr:nvSpPr>
      <xdr:spPr>
        <a:xfrm>
          <a:off x="6921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170383</xdr:rowOff>
    </xdr:from>
    <xdr:ext cx="469744" cy="259045"/>
    <xdr:sp macro="" textlink="">
      <xdr:nvSpPr>
        <xdr:cNvPr id="427" name="テキスト ボックス 426"/>
        <xdr:cNvSpPr txBox="1"/>
      </xdr:nvSpPr>
      <xdr:spPr>
        <a:xfrm>
          <a:off x="6737428" y="130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8908</xdr:rowOff>
    </xdr:from>
    <xdr:to>
      <xdr:col>55</xdr:col>
      <xdr:colOff>0</xdr:colOff>
      <xdr:row>98</xdr:row>
      <xdr:rowOff>43557</xdr:rowOff>
    </xdr:to>
    <xdr:cxnSp macro="">
      <xdr:nvCxnSpPr>
        <xdr:cNvPr id="459" name="直線コネクタ 458"/>
        <xdr:cNvCxnSpPr/>
      </xdr:nvCxnSpPr>
      <xdr:spPr>
        <a:xfrm flipV="1">
          <a:off x="9639300" y="16811008"/>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157677</xdr:rowOff>
    </xdr:from>
    <xdr:to>
      <xdr:col>50</xdr:col>
      <xdr:colOff>114300</xdr:colOff>
      <xdr:row>98</xdr:row>
      <xdr:rowOff>43557</xdr:rowOff>
    </xdr:to>
    <xdr:cxnSp macro="">
      <xdr:nvCxnSpPr>
        <xdr:cNvPr id="462" name="直線コネクタ 461"/>
        <xdr:cNvCxnSpPr/>
      </xdr:nvCxnSpPr>
      <xdr:spPr>
        <a:xfrm>
          <a:off x="8750300" y="16788327"/>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157677</xdr:rowOff>
    </xdr:from>
    <xdr:to>
      <xdr:col>45</xdr:col>
      <xdr:colOff>177800</xdr:colOff>
      <xdr:row>98</xdr:row>
      <xdr:rowOff>101247</xdr:rowOff>
    </xdr:to>
    <xdr:cxnSp macro="">
      <xdr:nvCxnSpPr>
        <xdr:cNvPr id="465" name="直線コネクタ 464"/>
        <xdr:cNvCxnSpPr/>
      </xdr:nvCxnSpPr>
      <xdr:spPr>
        <a:xfrm flipV="1">
          <a:off x="7861300" y="16788327"/>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101247</xdr:rowOff>
    </xdr:from>
    <xdr:to>
      <xdr:col>41</xdr:col>
      <xdr:colOff>50800</xdr:colOff>
      <xdr:row>98</xdr:row>
      <xdr:rowOff>117934</xdr:rowOff>
    </xdr:to>
    <xdr:cxnSp macro="">
      <xdr:nvCxnSpPr>
        <xdr:cNvPr id="468" name="直線コネクタ 467"/>
        <xdr:cNvCxnSpPr/>
      </xdr:nvCxnSpPr>
      <xdr:spPr>
        <a:xfrm flipV="1">
          <a:off x="6972300" y="16903347"/>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129558</xdr:rowOff>
    </xdr:from>
    <xdr:to>
      <xdr:col>55</xdr:col>
      <xdr:colOff>50800</xdr:colOff>
      <xdr:row>98</xdr:row>
      <xdr:rowOff>59708</xdr:rowOff>
    </xdr:to>
    <xdr:sp macro="" textlink="">
      <xdr:nvSpPr>
        <xdr:cNvPr id="478" name="楕円 477"/>
        <xdr:cNvSpPr/>
      </xdr:nvSpPr>
      <xdr:spPr>
        <a:xfrm>
          <a:off x="10426700" y="167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107985</xdr:rowOff>
    </xdr:from>
    <xdr:ext cx="534377" cy="259045"/>
    <xdr:sp macro="" textlink="">
      <xdr:nvSpPr>
        <xdr:cNvPr id="479" name="土木費該当値テキスト"/>
        <xdr:cNvSpPr txBox="1"/>
      </xdr:nvSpPr>
      <xdr:spPr>
        <a:xfrm>
          <a:off x="10528300" y="167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164207</xdr:rowOff>
    </xdr:from>
    <xdr:to>
      <xdr:col>50</xdr:col>
      <xdr:colOff>165100</xdr:colOff>
      <xdr:row>98</xdr:row>
      <xdr:rowOff>94357</xdr:rowOff>
    </xdr:to>
    <xdr:sp macro="" textlink="">
      <xdr:nvSpPr>
        <xdr:cNvPr id="480" name="楕円 479"/>
        <xdr:cNvSpPr/>
      </xdr:nvSpPr>
      <xdr:spPr>
        <a:xfrm>
          <a:off x="9588500" y="167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85484</xdr:rowOff>
    </xdr:from>
    <xdr:ext cx="534377" cy="259045"/>
    <xdr:sp macro="" textlink="">
      <xdr:nvSpPr>
        <xdr:cNvPr id="481" name="テキスト ボックス 480"/>
        <xdr:cNvSpPr txBox="1"/>
      </xdr:nvSpPr>
      <xdr:spPr>
        <a:xfrm>
          <a:off x="9372111" y="1688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106877</xdr:rowOff>
    </xdr:from>
    <xdr:to>
      <xdr:col>46</xdr:col>
      <xdr:colOff>38100</xdr:colOff>
      <xdr:row>98</xdr:row>
      <xdr:rowOff>37027</xdr:rowOff>
    </xdr:to>
    <xdr:sp macro="" textlink="">
      <xdr:nvSpPr>
        <xdr:cNvPr id="482" name="楕円 481"/>
        <xdr:cNvSpPr/>
      </xdr:nvSpPr>
      <xdr:spPr>
        <a:xfrm>
          <a:off x="8699500" y="167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53554</xdr:rowOff>
    </xdr:from>
    <xdr:ext cx="534377" cy="259045"/>
    <xdr:sp macro="" textlink="">
      <xdr:nvSpPr>
        <xdr:cNvPr id="483" name="テキスト ボックス 482"/>
        <xdr:cNvSpPr txBox="1"/>
      </xdr:nvSpPr>
      <xdr:spPr>
        <a:xfrm>
          <a:off x="8483111" y="165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50447</xdr:rowOff>
    </xdr:from>
    <xdr:to>
      <xdr:col>41</xdr:col>
      <xdr:colOff>101600</xdr:colOff>
      <xdr:row>98</xdr:row>
      <xdr:rowOff>152047</xdr:rowOff>
    </xdr:to>
    <xdr:sp macro="" textlink="">
      <xdr:nvSpPr>
        <xdr:cNvPr id="484" name="楕円 483"/>
        <xdr:cNvSpPr/>
      </xdr:nvSpPr>
      <xdr:spPr>
        <a:xfrm>
          <a:off x="7810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143174</xdr:rowOff>
    </xdr:from>
    <xdr:ext cx="534377" cy="259045"/>
    <xdr:sp macro="" textlink="">
      <xdr:nvSpPr>
        <xdr:cNvPr id="485" name="テキスト ボックス 484"/>
        <xdr:cNvSpPr txBox="1"/>
      </xdr:nvSpPr>
      <xdr:spPr>
        <a:xfrm>
          <a:off x="7594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67134</xdr:rowOff>
    </xdr:from>
    <xdr:to>
      <xdr:col>36</xdr:col>
      <xdr:colOff>165100</xdr:colOff>
      <xdr:row>98</xdr:row>
      <xdr:rowOff>168734</xdr:rowOff>
    </xdr:to>
    <xdr:sp macro="" textlink="">
      <xdr:nvSpPr>
        <xdr:cNvPr id="486" name="楕円 485"/>
        <xdr:cNvSpPr/>
      </xdr:nvSpPr>
      <xdr:spPr>
        <a:xfrm>
          <a:off x="6921500" y="16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159861</xdr:rowOff>
    </xdr:from>
    <xdr:ext cx="534377" cy="259045"/>
    <xdr:sp macro="" textlink="">
      <xdr:nvSpPr>
        <xdr:cNvPr id="487" name="テキスト ボックス 486"/>
        <xdr:cNvSpPr txBox="1"/>
      </xdr:nvSpPr>
      <xdr:spPr>
        <a:xfrm>
          <a:off x="6705111" y="16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76607</xdr:rowOff>
    </xdr:from>
    <xdr:to>
      <xdr:col>85</xdr:col>
      <xdr:colOff>127000</xdr:colOff>
      <xdr:row>36</xdr:row>
      <xdr:rowOff>113030</xdr:rowOff>
    </xdr:to>
    <xdr:cxnSp macro="">
      <xdr:nvCxnSpPr>
        <xdr:cNvPr id="517" name="直線コネクタ 516"/>
        <xdr:cNvCxnSpPr/>
      </xdr:nvCxnSpPr>
      <xdr:spPr>
        <a:xfrm flipV="1">
          <a:off x="15481300" y="6248807"/>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102133</xdr:rowOff>
    </xdr:from>
    <xdr:to>
      <xdr:col>81</xdr:col>
      <xdr:colOff>50800</xdr:colOff>
      <xdr:row>36</xdr:row>
      <xdr:rowOff>113030</xdr:rowOff>
    </xdr:to>
    <xdr:cxnSp macro="">
      <xdr:nvCxnSpPr>
        <xdr:cNvPr id="520" name="直線コネクタ 519"/>
        <xdr:cNvCxnSpPr/>
      </xdr:nvCxnSpPr>
      <xdr:spPr>
        <a:xfrm>
          <a:off x="14592300" y="627433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102133</xdr:rowOff>
    </xdr:from>
    <xdr:to>
      <xdr:col>76</xdr:col>
      <xdr:colOff>114300</xdr:colOff>
      <xdr:row>36</xdr:row>
      <xdr:rowOff>132004</xdr:rowOff>
    </xdr:to>
    <xdr:cxnSp macro="">
      <xdr:nvCxnSpPr>
        <xdr:cNvPr id="523" name="直線コネクタ 522"/>
        <xdr:cNvCxnSpPr/>
      </xdr:nvCxnSpPr>
      <xdr:spPr>
        <a:xfrm flipV="1">
          <a:off x="13703300" y="6274333"/>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90399</xdr:rowOff>
    </xdr:from>
    <xdr:to>
      <xdr:col>71</xdr:col>
      <xdr:colOff>177800</xdr:colOff>
      <xdr:row>36</xdr:row>
      <xdr:rowOff>132004</xdr:rowOff>
    </xdr:to>
    <xdr:cxnSp macro="">
      <xdr:nvCxnSpPr>
        <xdr:cNvPr id="526" name="直線コネクタ 525"/>
        <xdr:cNvCxnSpPr/>
      </xdr:nvCxnSpPr>
      <xdr:spPr>
        <a:xfrm>
          <a:off x="12814300" y="6091149"/>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25807</xdr:rowOff>
    </xdr:from>
    <xdr:to>
      <xdr:col>85</xdr:col>
      <xdr:colOff>177800</xdr:colOff>
      <xdr:row>36</xdr:row>
      <xdr:rowOff>127407</xdr:rowOff>
    </xdr:to>
    <xdr:sp macro="" textlink="">
      <xdr:nvSpPr>
        <xdr:cNvPr id="536" name="楕円 535"/>
        <xdr:cNvSpPr/>
      </xdr:nvSpPr>
      <xdr:spPr>
        <a:xfrm>
          <a:off x="162687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4234</xdr:rowOff>
    </xdr:from>
    <xdr:ext cx="534377" cy="259045"/>
    <xdr:sp macro="" textlink="">
      <xdr:nvSpPr>
        <xdr:cNvPr id="537" name="消防費該当値テキスト"/>
        <xdr:cNvSpPr txBox="1"/>
      </xdr:nvSpPr>
      <xdr:spPr>
        <a:xfrm>
          <a:off x="16370300" y="6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62230</xdr:rowOff>
    </xdr:from>
    <xdr:to>
      <xdr:col>81</xdr:col>
      <xdr:colOff>101600</xdr:colOff>
      <xdr:row>36</xdr:row>
      <xdr:rowOff>163830</xdr:rowOff>
    </xdr:to>
    <xdr:sp macro="" textlink="">
      <xdr:nvSpPr>
        <xdr:cNvPr id="538" name="楕円 537"/>
        <xdr:cNvSpPr/>
      </xdr:nvSpPr>
      <xdr:spPr>
        <a:xfrm>
          <a:off x="15430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154957</xdr:rowOff>
    </xdr:from>
    <xdr:ext cx="534377" cy="259045"/>
    <xdr:sp macro="" textlink="">
      <xdr:nvSpPr>
        <xdr:cNvPr id="539" name="テキスト ボックス 538"/>
        <xdr:cNvSpPr txBox="1"/>
      </xdr:nvSpPr>
      <xdr:spPr>
        <a:xfrm>
          <a:off x="15214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51333</xdr:rowOff>
    </xdr:from>
    <xdr:to>
      <xdr:col>76</xdr:col>
      <xdr:colOff>165100</xdr:colOff>
      <xdr:row>36</xdr:row>
      <xdr:rowOff>152933</xdr:rowOff>
    </xdr:to>
    <xdr:sp macro="" textlink="">
      <xdr:nvSpPr>
        <xdr:cNvPr id="540" name="楕円 539"/>
        <xdr:cNvSpPr/>
      </xdr:nvSpPr>
      <xdr:spPr>
        <a:xfrm>
          <a:off x="14541500" y="62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144060</xdr:rowOff>
    </xdr:from>
    <xdr:ext cx="534377" cy="259045"/>
    <xdr:sp macro="" textlink="">
      <xdr:nvSpPr>
        <xdr:cNvPr id="541" name="テキスト ボックス 540"/>
        <xdr:cNvSpPr txBox="1"/>
      </xdr:nvSpPr>
      <xdr:spPr>
        <a:xfrm>
          <a:off x="14325111" y="63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81204</xdr:rowOff>
    </xdr:from>
    <xdr:to>
      <xdr:col>72</xdr:col>
      <xdr:colOff>38100</xdr:colOff>
      <xdr:row>37</xdr:row>
      <xdr:rowOff>11354</xdr:rowOff>
    </xdr:to>
    <xdr:sp macro="" textlink="">
      <xdr:nvSpPr>
        <xdr:cNvPr id="542" name="楕円 541"/>
        <xdr:cNvSpPr/>
      </xdr:nvSpPr>
      <xdr:spPr>
        <a:xfrm>
          <a:off x="13652500" y="62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2481</xdr:rowOff>
    </xdr:from>
    <xdr:ext cx="534377" cy="259045"/>
    <xdr:sp macro="" textlink="">
      <xdr:nvSpPr>
        <xdr:cNvPr id="543" name="テキスト ボックス 542"/>
        <xdr:cNvSpPr txBox="1"/>
      </xdr:nvSpPr>
      <xdr:spPr>
        <a:xfrm>
          <a:off x="13436111" y="63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39599</xdr:rowOff>
    </xdr:from>
    <xdr:to>
      <xdr:col>67</xdr:col>
      <xdr:colOff>101600</xdr:colOff>
      <xdr:row>35</xdr:row>
      <xdr:rowOff>141199</xdr:rowOff>
    </xdr:to>
    <xdr:sp macro="" textlink="">
      <xdr:nvSpPr>
        <xdr:cNvPr id="544" name="楕円 543"/>
        <xdr:cNvSpPr/>
      </xdr:nvSpPr>
      <xdr:spPr>
        <a:xfrm>
          <a:off x="12763500" y="60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132326</xdr:rowOff>
    </xdr:from>
    <xdr:ext cx="534377" cy="259045"/>
    <xdr:sp macro="" textlink="">
      <xdr:nvSpPr>
        <xdr:cNvPr id="545" name="テキスト ボックス 544"/>
        <xdr:cNvSpPr txBox="1"/>
      </xdr:nvSpPr>
      <xdr:spPr>
        <a:xfrm>
          <a:off x="12547111" y="61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123927</xdr:rowOff>
    </xdr:from>
    <xdr:to>
      <xdr:col>85</xdr:col>
      <xdr:colOff>127000</xdr:colOff>
      <xdr:row>57</xdr:row>
      <xdr:rowOff>137826</xdr:rowOff>
    </xdr:to>
    <xdr:cxnSp macro="">
      <xdr:nvCxnSpPr>
        <xdr:cNvPr id="573" name="直線コネクタ 572"/>
        <xdr:cNvCxnSpPr/>
      </xdr:nvCxnSpPr>
      <xdr:spPr>
        <a:xfrm>
          <a:off x="15481300" y="9896577"/>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61222</xdr:rowOff>
    </xdr:from>
    <xdr:to>
      <xdr:col>81</xdr:col>
      <xdr:colOff>50800</xdr:colOff>
      <xdr:row>57</xdr:row>
      <xdr:rowOff>123927</xdr:rowOff>
    </xdr:to>
    <xdr:cxnSp macro="">
      <xdr:nvCxnSpPr>
        <xdr:cNvPr id="576" name="直線コネクタ 575"/>
        <xdr:cNvCxnSpPr/>
      </xdr:nvCxnSpPr>
      <xdr:spPr>
        <a:xfrm>
          <a:off x="14592300" y="9833872"/>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61222</xdr:rowOff>
    </xdr:from>
    <xdr:to>
      <xdr:col>76</xdr:col>
      <xdr:colOff>114300</xdr:colOff>
      <xdr:row>57</xdr:row>
      <xdr:rowOff>128979</xdr:rowOff>
    </xdr:to>
    <xdr:cxnSp macro="">
      <xdr:nvCxnSpPr>
        <xdr:cNvPr id="579" name="直線コネクタ 578"/>
        <xdr:cNvCxnSpPr/>
      </xdr:nvCxnSpPr>
      <xdr:spPr>
        <a:xfrm flipV="1">
          <a:off x="13703300" y="983387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154491</xdr:rowOff>
    </xdr:from>
    <xdr:to>
      <xdr:col>71</xdr:col>
      <xdr:colOff>177800</xdr:colOff>
      <xdr:row>57</xdr:row>
      <xdr:rowOff>128979</xdr:rowOff>
    </xdr:to>
    <xdr:cxnSp macro="">
      <xdr:nvCxnSpPr>
        <xdr:cNvPr id="582" name="直線コネクタ 581"/>
        <xdr:cNvCxnSpPr/>
      </xdr:nvCxnSpPr>
      <xdr:spPr>
        <a:xfrm>
          <a:off x="12814300" y="975569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87026</xdr:rowOff>
    </xdr:from>
    <xdr:to>
      <xdr:col>85</xdr:col>
      <xdr:colOff>177800</xdr:colOff>
      <xdr:row>58</xdr:row>
      <xdr:rowOff>17176</xdr:rowOff>
    </xdr:to>
    <xdr:sp macro="" textlink="">
      <xdr:nvSpPr>
        <xdr:cNvPr id="592" name="楕円 591"/>
        <xdr:cNvSpPr/>
      </xdr:nvSpPr>
      <xdr:spPr>
        <a:xfrm>
          <a:off x="16268700" y="98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1953</xdr:rowOff>
    </xdr:from>
    <xdr:ext cx="534377" cy="259045"/>
    <xdr:sp macro="" textlink="">
      <xdr:nvSpPr>
        <xdr:cNvPr id="593" name="教育費該当値テキスト"/>
        <xdr:cNvSpPr txBox="1"/>
      </xdr:nvSpPr>
      <xdr:spPr>
        <a:xfrm>
          <a:off x="16370300" y="97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73127</xdr:rowOff>
    </xdr:from>
    <xdr:to>
      <xdr:col>81</xdr:col>
      <xdr:colOff>101600</xdr:colOff>
      <xdr:row>58</xdr:row>
      <xdr:rowOff>3277</xdr:rowOff>
    </xdr:to>
    <xdr:sp macro="" textlink="">
      <xdr:nvSpPr>
        <xdr:cNvPr id="594" name="楕円 593"/>
        <xdr:cNvSpPr/>
      </xdr:nvSpPr>
      <xdr:spPr>
        <a:xfrm>
          <a:off x="15430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165854</xdr:rowOff>
    </xdr:from>
    <xdr:ext cx="534377" cy="259045"/>
    <xdr:sp macro="" textlink="">
      <xdr:nvSpPr>
        <xdr:cNvPr id="595" name="テキスト ボックス 594"/>
        <xdr:cNvSpPr txBox="1"/>
      </xdr:nvSpPr>
      <xdr:spPr>
        <a:xfrm>
          <a:off x="15214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10422</xdr:rowOff>
    </xdr:from>
    <xdr:to>
      <xdr:col>76</xdr:col>
      <xdr:colOff>165100</xdr:colOff>
      <xdr:row>57</xdr:row>
      <xdr:rowOff>112022</xdr:rowOff>
    </xdr:to>
    <xdr:sp macro="" textlink="">
      <xdr:nvSpPr>
        <xdr:cNvPr id="596" name="楕円 595"/>
        <xdr:cNvSpPr/>
      </xdr:nvSpPr>
      <xdr:spPr>
        <a:xfrm>
          <a:off x="14541500" y="9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103149</xdr:rowOff>
    </xdr:from>
    <xdr:ext cx="534377" cy="259045"/>
    <xdr:sp macro="" textlink="">
      <xdr:nvSpPr>
        <xdr:cNvPr id="597" name="テキスト ボックス 596"/>
        <xdr:cNvSpPr txBox="1"/>
      </xdr:nvSpPr>
      <xdr:spPr>
        <a:xfrm>
          <a:off x="14325111" y="98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78179</xdr:rowOff>
    </xdr:from>
    <xdr:to>
      <xdr:col>72</xdr:col>
      <xdr:colOff>38100</xdr:colOff>
      <xdr:row>58</xdr:row>
      <xdr:rowOff>8329</xdr:rowOff>
    </xdr:to>
    <xdr:sp macro="" textlink="">
      <xdr:nvSpPr>
        <xdr:cNvPr id="598" name="楕円 597"/>
        <xdr:cNvSpPr/>
      </xdr:nvSpPr>
      <xdr:spPr>
        <a:xfrm>
          <a:off x="13652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170906</xdr:rowOff>
    </xdr:from>
    <xdr:ext cx="534377" cy="259045"/>
    <xdr:sp macro="" textlink="">
      <xdr:nvSpPr>
        <xdr:cNvPr id="599" name="テキスト ボックス 598"/>
        <xdr:cNvSpPr txBox="1"/>
      </xdr:nvSpPr>
      <xdr:spPr>
        <a:xfrm>
          <a:off x="13436111"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103691</xdr:rowOff>
    </xdr:from>
    <xdr:to>
      <xdr:col>67</xdr:col>
      <xdr:colOff>101600</xdr:colOff>
      <xdr:row>57</xdr:row>
      <xdr:rowOff>33841</xdr:rowOff>
    </xdr:to>
    <xdr:sp macro="" textlink="">
      <xdr:nvSpPr>
        <xdr:cNvPr id="600" name="楕円 599"/>
        <xdr:cNvSpPr/>
      </xdr:nvSpPr>
      <xdr:spPr>
        <a:xfrm>
          <a:off x="12763500" y="97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24968</xdr:rowOff>
    </xdr:from>
    <xdr:ext cx="534377" cy="259045"/>
    <xdr:sp macro="" textlink="">
      <xdr:nvSpPr>
        <xdr:cNvPr id="601" name="テキスト ボックス 600"/>
        <xdr:cNvSpPr txBox="1"/>
      </xdr:nvSpPr>
      <xdr:spPr>
        <a:xfrm>
          <a:off x="12547111" y="97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109982</xdr:rowOff>
    </xdr:from>
    <xdr:to>
      <xdr:col>85</xdr:col>
      <xdr:colOff>127000</xdr:colOff>
      <xdr:row>79</xdr:row>
      <xdr:rowOff>98879</xdr:rowOff>
    </xdr:to>
    <xdr:cxnSp macro="">
      <xdr:nvCxnSpPr>
        <xdr:cNvPr id="632" name="直線コネクタ 631"/>
        <xdr:cNvCxnSpPr/>
      </xdr:nvCxnSpPr>
      <xdr:spPr>
        <a:xfrm flipV="1">
          <a:off x="15481300" y="13483082"/>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59182</xdr:rowOff>
    </xdr:from>
    <xdr:to>
      <xdr:col>85</xdr:col>
      <xdr:colOff>177800</xdr:colOff>
      <xdr:row>78</xdr:row>
      <xdr:rowOff>160782</xdr:rowOff>
    </xdr:to>
    <xdr:sp macro="" textlink="">
      <xdr:nvSpPr>
        <xdr:cNvPr id="651" name="楕円 650"/>
        <xdr:cNvSpPr/>
      </xdr:nvSpPr>
      <xdr:spPr>
        <a:xfrm>
          <a:off x="162687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82059</xdr:rowOff>
    </xdr:from>
    <xdr:ext cx="378565" cy="259045"/>
    <xdr:sp macro="" textlink="">
      <xdr:nvSpPr>
        <xdr:cNvPr id="652" name="災害復旧費該当値テキスト"/>
        <xdr:cNvSpPr txBox="1"/>
      </xdr:nvSpPr>
      <xdr:spPr>
        <a:xfrm>
          <a:off x="16370300" y="1328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28087</xdr:rowOff>
    </xdr:from>
    <xdr:to>
      <xdr:col>85</xdr:col>
      <xdr:colOff>127000</xdr:colOff>
      <xdr:row>95</xdr:row>
      <xdr:rowOff>62681</xdr:rowOff>
    </xdr:to>
    <xdr:cxnSp macro="">
      <xdr:nvCxnSpPr>
        <xdr:cNvPr id="689" name="直線コネクタ 688"/>
        <xdr:cNvCxnSpPr/>
      </xdr:nvCxnSpPr>
      <xdr:spPr>
        <a:xfrm>
          <a:off x="15481300" y="16315837"/>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28087</xdr:rowOff>
    </xdr:from>
    <xdr:to>
      <xdr:col>81</xdr:col>
      <xdr:colOff>50800</xdr:colOff>
      <xdr:row>95</xdr:row>
      <xdr:rowOff>41269</xdr:rowOff>
    </xdr:to>
    <xdr:cxnSp macro="">
      <xdr:nvCxnSpPr>
        <xdr:cNvPr id="692" name="直線コネクタ 691"/>
        <xdr:cNvCxnSpPr/>
      </xdr:nvCxnSpPr>
      <xdr:spPr>
        <a:xfrm flipV="1">
          <a:off x="14592300" y="1631583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120211</xdr:rowOff>
    </xdr:from>
    <xdr:to>
      <xdr:col>76</xdr:col>
      <xdr:colOff>114300</xdr:colOff>
      <xdr:row>95</xdr:row>
      <xdr:rowOff>41269</xdr:rowOff>
    </xdr:to>
    <xdr:cxnSp macro="">
      <xdr:nvCxnSpPr>
        <xdr:cNvPr id="695" name="直線コネクタ 694"/>
        <xdr:cNvCxnSpPr/>
      </xdr:nvCxnSpPr>
      <xdr:spPr>
        <a:xfrm>
          <a:off x="13703300" y="16236511"/>
          <a:ext cx="889000" cy="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120211</xdr:rowOff>
    </xdr:from>
    <xdr:to>
      <xdr:col>71</xdr:col>
      <xdr:colOff>177800</xdr:colOff>
      <xdr:row>94</xdr:row>
      <xdr:rowOff>132004</xdr:rowOff>
    </xdr:to>
    <xdr:cxnSp macro="">
      <xdr:nvCxnSpPr>
        <xdr:cNvPr id="698" name="直線コネクタ 697"/>
        <xdr:cNvCxnSpPr/>
      </xdr:nvCxnSpPr>
      <xdr:spPr>
        <a:xfrm flipV="1">
          <a:off x="12814300" y="16236511"/>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11881</xdr:rowOff>
    </xdr:from>
    <xdr:to>
      <xdr:col>85</xdr:col>
      <xdr:colOff>177800</xdr:colOff>
      <xdr:row>95</xdr:row>
      <xdr:rowOff>113481</xdr:rowOff>
    </xdr:to>
    <xdr:sp macro="" textlink="">
      <xdr:nvSpPr>
        <xdr:cNvPr id="708" name="楕円 707"/>
        <xdr:cNvSpPr/>
      </xdr:nvSpPr>
      <xdr:spPr>
        <a:xfrm>
          <a:off x="16268700" y="162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34758</xdr:rowOff>
    </xdr:from>
    <xdr:ext cx="534377" cy="259045"/>
    <xdr:sp macro="" textlink="">
      <xdr:nvSpPr>
        <xdr:cNvPr id="709" name="公債費該当値テキスト"/>
        <xdr:cNvSpPr txBox="1"/>
      </xdr:nvSpPr>
      <xdr:spPr>
        <a:xfrm>
          <a:off x="16370300" y="161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148737</xdr:rowOff>
    </xdr:from>
    <xdr:to>
      <xdr:col>81</xdr:col>
      <xdr:colOff>101600</xdr:colOff>
      <xdr:row>95</xdr:row>
      <xdr:rowOff>78887</xdr:rowOff>
    </xdr:to>
    <xdr:sp macro="" textlink="">
      <xdr:nvSpPr>
        <xdr:cNvPr id="710" name="楕円 709"/>
        <xdr:cNvSpPr/>
      </xdr:nvSpPr>
      <xdr:spPr>
        <a:xfrm>
          <a:off x="15430500" y="1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95414</xdr:rowOff>
    </xdr:from>
    <xdr:ext cx="534377" cy="259045"/>
    <xdr:sp macro="" textlink="">
      <xdr:nvSpPr>
        <xdr:cNvPr id="711" name="テキスト ボックス 710"/>
        <xdr:cNvSpPr txBox="1"/>
      </xdr:nvSpPr>
      <xdr:spPr>
        <a:xfrm>
          <a:off x="15214111" y="160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161919</xdr:rowOff>
    </xdr:from>
    <xdr:to>
      <xdr:col>76</xdr:col>
      <xdr:colOff>165100</xdr:colOff>
      <xdr:row>95</xdr:row>
      <xdr:rowOff>92069</xdr:rowOff>
    </xdr:to>
    <xdr:sp macro="" textlink="">
      <xdr:nvSpPr>
        <xdr:cNvPr id="712" name="楕円 711"/>
        <xdr:cNvSpPr/>
      </xdr:nvSpPr>
      <xdr:spPr>
        <a:xfrm>
          <a:off x="14541500" y="162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108596</xdr:rowOff>
    </xdr:from>
    <xdr:ext cx="534377" cy="259045"/>
    <xdr:sp macro="" textlink="">
      <xdr:nvSpPr>
        <xdr:cNvPr id="713" name="テキスト ボックス 712"/>
        <xdr:cNvSpPr txBox="1"/>
      </xdr:nvSpPr>
      <xdr:spPr>
        <a:xfrm>
          <a:off x="14325111" y="16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69411</xdr:rowOff>
    </xdr:from>
    <xdr:to>
      <xdr:col>72</xdr:col>
      <xdr:colOff>38100</xdr:colOff>
      <xdr:row>94</xdr:row>
      <xdr:rowOff>171011</xdr:rowOff>
    </xdr:to>
    <xdr:sp macro="" textlink="">
      <xdr:nvSpPr>
        <xdr:cNvPr id="714" name="楕円 713"/>
        <xdr:cNvSpPr/>
      </xdr:nvSpPr>
      <xdr:spPr>
        <a:xfrm>
          <a:off x="13652500" y="161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16088</xdr:rowOff>
    </xdr:from>
    <xdr:ext cx="534377" cy="259045"/>
    <xdr:sp macro="" textlink="">
      <xdr:nvSpPr>
        <xdr:cNvPr id="715" name="テキスト ボックス 714"/>
        <xdr:cNvSpPr txBox="1"/>
      </xdr:nvSpPr>
      <xdr:spPr>
        <a:xfrm>
          <a:off x="13436111" y="159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81204</xdr:rowOff>
    </xdr:from>
    <xdr:to>
      <xdr:col>67</xdr:col>
      <xdr:colOff>101600</xdr:colOff>
      <xdr:row>95</xdr:row>
      <xdr:rowOff>11354</xdr:rowOff>
    </xdr:to>
    <xdr:sp macro="" textlink="">
      <xdr:nvSpPr>
        <xdr:cNvPr id="716" name="楕円 715"/>
        <xdr:cNvSpPr/>
      </xdr:nvSpPr>
      <xdr:spPr>
        <a:xfrm>
          <a:off x="12763500" y="161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27881</xdr:rowOff>
    </xdr:from>
    <xdr:ext cx="534377" cy="259045"/>
    <xdr:sp macro="" textlink="">
      <xdr:nvSpPr>
        <xdr:cNvPr id="717" name="テキスト ボックス 716"/>
        <xdr:cNvSpPr txBox="1"/>
      </xdr:nvSpPr>
      <xdr:spPr>
        <a:xfrm>
          <a:off x="12547111" y="159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住民一人当たりのコストは、民生費が一番高く、</a:t>
          </a:r>
          <a:r>
            <a:rPr kumimoji="1" lang="en-US" altLang="ja-JP" sz="1300">
              <a:latin typeface="ＭＳ Ｐゴシック" panose="020B0600070205080204" pitchFamily="50" charset="-128"/>
              <a:ea typeface="ＭＳ Ｐゴシック" panose="020B0600070205080204" pitchFamily="50" charset="-128"/>
            </a:rPr>
            <a:t>139,258</a:t>
          </a:r>
          <a:r>
            <a:rPr kumimoji="1" lang="ja-JP" altLang="en-US" sz="1300">
              <a:latin typeface="ＭＳ Ｐゴシック" panose="020B0600070205080204" pitchFamily="50" charset="-128"/>
              <a:ea typeface="ＭＳ Ｐゴシック" panose="020B0600070205080204" pitchFamily="50" charset="-128"/>
            </a:rPr>
            <a:t>円となった。生活保護費が減少したが、介護・訓練等給付費や障害児通所給付費は増加するなど、民生費総額は増加しており、今後も高齢化を考えると民生費は増加すると見込まれる。他には、教育費は、</a:t>
          </a:r>
          <a:r>
            <a:rPr kumimoji="1" lang="en-US" altLang="ja-JP" sz="1300">
              <a:latin typeface="ＭＳ Ｐゴシック" panose="020B0600070205080204" pitchFamily="50" charset="-128"/>
              <a:ea typeface="ＭＳ Ｐゴシック" panose="020B0600070205080204" pitchFamily="50" charset="-128"/>
            </a:rPr>
            <a:t>27,582</a:t>
          </a:r>
          <a:r>
            <a:rPr kumimoji="1" lang="ja-JP" altLang="en-US" sz="1300">
              <a:latin typeface="ＭＳ Ｐゴシック" panose="020B0600070205080204" pitchFamily="50" charset="-128"/>
              <a:ea typeface="ＭＳ Ｐゴシック" panose="020B0600070205080204" pitchFamily="50" charset="-128"/>
            </a:rPr>
            <a:t>円で全国平均（</a:t>
          </a:r>
          <a:r>
            <a:rPr kumimoji="1" lang="en-US" altLang="ja-JP" sz="1300">
              <a:latin typeface="ＭＳ Ｐゴシック" panose="020B0600070205080204" pitchFamily="50" charset="-128"/>
              <a:ea typeface="ＭＳ Ｐゴシック" panose="020B0600070205080204" pitchFamily="50" charset="-128"/>
            </a:rPr>
            <a:t>55,480</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27,898</a:t>
          </a:r>
          <a:r>
            <a:rPr kumimoji="1" lang="ja-JP" altLang="en-US" sz="1300">
              <a:latin typeface="ＭＳ Ｐゴシック" panose="020B0600070205080204" pitchFamily="50" charset="-128"/>
              <a:ea typeface="ＭＳ Ｐゴシック" panose="020B0600070205080204" pitchFamily="50" charset="-128"/>
            </a:rPr>
            <a:t>円低い結果であった。しかし、平成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a:t>
          </a:r>
          <a:r>
            <a:rPr kumimoji="1" lang="ja-JP" altLang="en-US" sz="1300">
              <a:latin typeface="ＭＳ ゴシック" panose="020B0609070205080204" pitchFamily="49" charset="-128"/>
              <a:ea typeface="ＭＳ ゴシック" panose="020B0609070205080204" pitchFamily="49" charset="-128"/>
            </a:rPr>
            <a:t>空</a:t>
          </a:r>
          <a:r>
            <a:rPr kumimoji="1" lang="ja-JP" altLang="en-US" sz="1300">
              <a:latin typeface="ＭＳ Ｐゴシック" panose="020B0600070205080204" pitchFamily="50" charset="-128"/>
              <a:ea typeface="ＭＳ Ｐゴシック" panose="020B0600070205080204" pitchFamily="50" charset="-128"/>
            </a:rPr>
            <a:t>調整備を実施し、また今後はＩＣＴの整備をすすめる予定となっており、教育費も増加する予定である。一方、歳入の大幅な増加は期待できないことから、各事業について、ゼロベースでの見直しを図り、スクラップアンドビルドを進めることで、歳出総額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年度から経常経費・投資的経費の一律削減を行い、それ以降も継続して歳出の見直しを実施した。（平成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年度は削減なし。）</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年度では当初予算において経常経費の一部で</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、投資的経費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の削減を見込んだ。しかし、平成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実質収支額が大きく減少しており、歳入に対し、物件費等の歳出増加、財政調整基金に加えて公共施設整備基金等の積立を実施したことが大きな要因となっている。今後は、適切な経費の削減、基金の積立についても財政指標の影響への考慮を含めて検討す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年度まで赤字であった住宅新築資金等貸付事業特別会計は、平成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に閉鎖し、一般会計に編入したため赤字会計は解消された。しかし、総額として前年度に比べて黒字額は減少しており、特に一般会計の減少は著しい。今後、予算の一律削減だけではなく、各事業についてゼロベースでの見直し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05kashihara&#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75.900000000000006</v>
          </cell>
          <cell r="CN51">
            <v>40.9</v>
          </cell>
          <cell r="CV51">
            <v>62.8</v>
          </cell>
        </row>
        <row r="53">
          <cell r="CF53">
            <v>57.8</v>
          </cell>
          <cell r="CN53">
            <v>61.4</v>
          </cell>
          <cell r="CV53">
            <v>60.7</v>
          </cell>
        </row>
        <row r="55">
          <cell r="AN55" t="str">
            <v>類似団体内平均値</v>
          </cell>
          <cell r="CF55">
            <v>17.8</v>
          </cell>
          <cell r="CN55">
            <v>15</v>
          </cell>
          <cell r="CV55">
            <v>12.2</v>
          </cell>
        </row>
        <row r="57">
          <cell r="CF57">
            <v>56.2</v>
          </cell>
          <cell r="CN57">
            <v>60.1</v>
          </cell>
          <cell r="CV57">
            <v>60.4</v>
          </cell>
        </row>
        <row r="72">
          <cell r="BP72" t="str">
            <v>H25</v>
          </cell>
          <cell r="BX72" t="str">
            <v>H26</v>
          </cell>
          <cell r="CF72" t="str">
            <v>H27</v>
          </cell>
          <cell r="CN72" t="str">
            <v>H28</v>
          </cell>
          <cell r="CV72" t="str">
            <v>H29</v>
          </cell>
        </row>
        <row r="73">
          <cell r="AN73" t="str">
            <v>当該団体値</v>
          </cell>
          <cell r="BP73">
            <v>94.2</v>
          </cell>
          <cell r="BX73">
            <v>84.5</v>
          </cell>
          <cell r="CF73">
            <v>75.900000000000006</v>
          </cell>
          <cell r="CN73">
            <v>40.9</v>
          </cell>
          <cell r="CV73">
            <v>62.8</v>
          </cell>
        </row>
        <row r="75">
          <cell r="BP75">
            <v>9.3000000000000007</v>
          </cell>
          <cell r="BX75">
            <v>9.1999999999999993</v>
          </cell>
          <cell r="CF75">
            <v>8.9</v>
          </cell>
          <cell r="CN75">
            <v>8.4</v>
          </cell>
          <cell r="CV75">
            <v>7.6</v>
          </cell>
        </row>
        <row r="77">
          <cell r="AN77" t="str">
            <v>類似団体内平均値</v>
          </cell>
          <cell r="BP77">
            <v>37.6</v>
          </cell>
          <cell r="BX77">
            <v>33.799999999999997</v>
          </cell>
          <cell r="CF77">
            <v>17.8</v>
          </cell>
          <cell r="CN77">
            <v>15</v>
          </cell>
          <cell r="CV77">
            <v>12.2</v>
          </cell>
        </row>
        <row r="79">
          <cell r="BP79">
            <v>7.9</v>
          </cell>
          <cell r="BX79">
            <v>7.1</v>
          </cell>
          <cell r="CF79">
            <v>5.3</v>
          </cell>
          <cell r="CN79">
            <v>5</v>
          </cell>
          <cell r="CV79">
            <v>4.8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44351353</v>
      </c>
      <c r="BO4" s="372"/>
      <c r="BP4" s="372"/>
      <c r="BQ4" s="372"/>
      <c r="BR4" s="372"/>
      <c r="BS4" s="372"/>
      <c r="BT4" s="372"/>
      <c r="BU4" s="373"/>
      <c r="BV4" s="371">
        <v>42632881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0.6</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43865735</v>
      </c>
      <c r="BO5" s="409"/>
      <c r="BP5" s="409"/>
      <c r="BQ5" s="409"/>
      <c r="BR5" s="409"/>
      <c r="BS5" s="409"/>
      <c r="BT5" s="409"/>
      <c r="BU5" s="410"/>
      <c r="BV5" s="408">
        <v>41449585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97.8</v>
      </c>
      <c r="CU5" s="406"/>
      <c r="CV5" s="406"/>
      <c r="CW5" s="406"/>
      <c r="CX5" s="406"/>
      <c r="CY5" s="406"/>
      <c r="CZ5" s="406"/>
      <c r="DA5" s="407"/>
      <c r="DB5" s="405">
        <v>97.3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485618</v>
      </c>
      <c r="BO6" s="409"/>
      <c r="BP6" s="409"/>
      <c r="BQ6" s="409"/>
      <c r="BR6" s="409"/>
      <c r="BS6" s="409"/>
      <c r="BT6" s="409"/>
      <c r="BU6" s="410"/>
      <c r="BV6" s="408">
        <v>1183296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104.7</v>
      </c>
      <c r="CU6" s="446"/>
      <c r="CV6" s="446"/>
      <c r="CW6" s="446"/>
      <c r="CX6" s="446"/>
      <c r="CY6" s="446"/>
      <c r="CZ6" s="446"/>
      <c r="DA6" s="447"/>
      <c r="DB6" s="445">
        <v>103.6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349444</v>
      </c>
      <c r="BO7" s="409"/>
      <c r="BP7" s="409"/>
      <c r="BQ7" s="409"/>
      <c r="BR7" s="409"/>
      <c r="BS7" s="409"/>
      <c r="BT7" s="409"/>
      <c r="BU7" s="410"/>
      <c r="BV7" s="408">
        <v>256197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23779684</v>
      </c>
      <c r="CU7" s="409"/>
      <c r="CV7" s="409"/>
      <c r="CW7" s="409"/>
      <c r="CX7" s="409"/>
      <c r="CY7" s="409"/>
      <c r="CZ7" s="409"/>
      <c r="DA7" s="410"/>
      <c r="DB7" s="408">
        <v>23735594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136174</v>
      </c>
      <c r="BO8" s="409"/>
      <c r="BP8" s="409"/>
      <c r="BQ8" s="409"/>
      <c r="BR8" s="409"/>
      <c r="BS8" s="409"/>
      <c r="BT8" s="409"/>
      <c r="BU8" s="410"/>
      <c r="BV8" s="408">
        <v>927099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0.71</v>
      </c>
      <c r="CU8" s="449"/>
      <c r="CV8" s="449"/>
      <c r="CW8" s="449"/>
      <c r="CX8" s="449"/>
      <c r="CY8" s="449"/>
      <c r="CZ8" s="449"/>
      <c r="DA8" s="450"/>
      <c r="DB8" s="448">
        <v>0.7</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124111</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-790925</v>
      </c>
      <c r="BO9" s="409"/>
      <c r="BP9" s="409"/>
      <c r="BQ9" s="409"/>
      <c r="BR9" s="409"/>
      <c r="BS9" s="409"/>
      <c r="BT9" s="409"/>
      <c r="BU9" s="410"/>
      <c r="BV9" s="408">
        <v>-450240</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15.1</v>
      </c>
      <c r="CU9" s="406"/>
      <c r="CV9" s="406"/>
      <c r="CW9" s="406"/>
      <c r="CX9" s="406"/>
      <c r="CY9" s="406"/>
      <c r="CZ9" s="406"/>
      <c r="DA9" s="407"/>
      <c r="DB9" s="405">
        <v>15.7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125605</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110</v>
      </c>
      <c r="AV10" s="441"/>
      <c r="AW10" s="441"/>
      <c r="AX10" s="441"/>
      <c r="AY10" s="442" t="s">
        <v>115</v>
      </c>
      <c r="AZ10" s="443"/>
      <c r="BA10" s="443"/>
      <c r="BB10" s="443"/>
      <c r="BC10" s="443"/>
      <c r="BD10" s="443"/>
      <c r="BE10" s="443"/>
      <c r="BF10" s="443"/>
      <c r="BG10" s="443"/>
      <c r="BH10" s="443"/>
      <c r="BI10" s="443"/>
      <c r="BJ10" s="443"/>
      <c r="BK10" s="443"/>
      <c r="BL10" s="443"/>
      <c r="BM10" s="444"/>
      <c r="BN10" s="408">
        <v>301333</v>
      </c>
      <c r="BO10" s="409"/>
      <c r="BP10" s="409"/>
      <c r="BQ10" s="409"/>
      <c r="BR10" s="409"/>
      <c r="BS10" s="409"/>
      <c r="BT10" s="409"/>
      <c r="BU10" s="410"/>
      <c r="BV10" s="408">
        <v>303294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122945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110</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121877</v>
      </c>
      <c r="S13" s="490"/>
      <c r="T13" s="490"/>
      <c r="U13" s="490"/>
      <c r="V13" s="491"/>
      <c r="W13" s="424" t="s">
        <v>133</v>
      </c>
      <c r="X13" s="425"/>
      <c r="Y13" s="425"/>
      <c r="Z13" s="425"/>
      <c r="AA13" s="425"/>
      <c r="AB13" s="415"/>
      <c r="AC13" s="459">
        <v>741</v>
      </c>
      <c r="AD13" s="460"/>
      <c r="AE13" s="460"/>
      <c r="AF13" s="460"/>
      <c r="AG13" s="499"/>
      <c r="AH13" s="459">
        <v>686</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-489592</v>
      </c>
      <c r="BO13" s="409"/>
      <c r="BP13" s="409"/>
      <c r="BQ13" s="409"/>
      <c r="BR13" s="409"/>
      <c r="BS13" s="409"/>
      <c r="BT13" s="409"/>
      <c r="BU13" s="410"/>
      <c r="BV13" s="408">
        <v>-146946</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7.6</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123589</v>
      </c>
      <c r="S14" s="490"/>
      <c r="T14" s="490"/>
      <c r="U14" s="490"/>
      <c r="V14" s="491"/>
      <c r="W14" s="398"/>
      <c r="X14" s="399"/>
      <c r="Y14" s="399"/>
      <c r="Z14" s="399"/>
      <c r="AA14" s="399"/>
      <c r="AB14" s="388"/>
      <c r="AC14" s="492">
        <v>1.4</v>
      </c>
      <c r="AD14" s="493"/>
      <c r="AE14" s="493"/>
      <c r="AF14" s="493"/>
      <c r="AG14" s="494"/>
      <c r="AH14" s="492">
        <v>1.4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62.8</v>
      </c>
      <c r="CU14" s="504"/>
      <c r="CV14" s="504"/>
      <c r="CW14" s="504"/>
      <c r="CX14" s="504"/>
      <c r="CY14" s="504"/>
      <c r="CZ14" s="504"/>
      <c r="DA14" s="505"/>
      <c r="DB14" s="503">
        <v>40.9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122596</v>
      </c>
      <c r="S15" s="490"/>
      <c r="T15" s="490"/>
      <c r="U15" s="490"/>
      <c r="V15" s="491"/>
      <c r="W15" s="424" t="s">
        <v>140</v>
      </c>
      <c r="X15" s="425"/>
      <c r="Y15" s="425"/>
      <c r="Z15" s="425"/>
      <c r="AA15" s="425"/>
      <c r="AB15" s="415"/>
      <c r="AC15" s="459">
        <v>12124</v>
      </c>
      <c r="AD15" s="460"/>
      <c r="AE15" s="460"/>
      <c r="AF15" s="460"/>
      <c r="AG15" s="499"/>
      <c r="AH15" s="459">
        <v>12046</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13125339</v>
      </c>
      <c r="BO15" s="372"/>
      <c r="BP15" s="372"/>
      <c r="BQ15" s="372"/>
      <c r="BR15" s="372"/>
      <c r="BS15" s="372"/>
      <c r="BT15" s="372"/>
      <c r="BU15" s="373"/>
      <c r="BV15" s="371">
        <v>13252942</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23.6</v>
      </c>
      <c r="AD16" s="493"/>
      <c r="AE16" s="493"/>
      <c r="AF16" s="493"/>
      <c r="AG16" s="494"/>
      <c r="AH16" s="492">
        <v>24.5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18451742</v>
      </c>
      <c r="BO16" s="409"/>
      <c r="BP16" s="409"/>
      <c r="BQ16" s="409"/>
      <c r="BR16" s="409"/>
      <c r="BS16" s="409"/>
      <c r="BT16" s="409"/>
      <c r="BU16" s="410"/>
      <c r="BV16" s="408">
        <v>18530879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38492</v>
      </c>
      <c r="AD17" s="460"/>
      <c r="AE17" s="460"/>
      <c r="AF17" s="460"/>
      <c r="AG17" s="499"/>
      <c r="AH17" s="459">
        <v>36412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16824010</v>
      </c>
      <c r="BO17" s="409"/>
      <c r="BP17" s="409"/>
      <c r="BQ17" s="409"/>
      <c r="BR17" s="409"/>
      <c r="BS17" s="409"/>
      <c r="BT17" s="409"/>
      <c r="BU17" s="410"/>
      <c r="BV17" s="408">
        <v>16998777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39.56</v>
      </c>
      <c r="M18" s="521"/>
      <c r="N18" s="521"/>
      <c r="O18" s="521"/>
      <c r="P18" s="521"/>
      <c r="Q18" s="521"/>
      <c r="R18" s="522"/>
      <c r="S18" s="522"/>
      <c r="T18" s="522"/>
      <c r="U18" s="522"/>
      <c r="V18" s="523"/>
      <c r="W18" s="426"/>
      <c r="X18" s="427"/>
      <c r="Y18" s="427"/>
      <c r="Z18" s="427"/>
      <c r="AA18" s="427"/>
      <c r="AB18" s="418"/>
      <c r="AC18" s="524">
        <v>74.900000000000006</v>
      </c>
      <c r="AD18" s="525"/>
      <c r="AE18" s="525"/>
      <c r="AF18" s="525"/>
      <c r="AG18" s="526"/>
      <c r="AH18" s="524">
        <v>74.099999999999994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24200584</v>
      </c>
      <c r="BO18" s="409"/>
      <c r="BP18" s="409"/>
      <c r="BQ18" s="409"/>
      <c r="BR18" s="409"/>
      <c r="BS18" s="409"/>
      <c r="BT18" s="409"/>
      <c r="BU18" s="410"/>
      <c r="BV18" s="408">
        <v>23524514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3137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28115791</v>
      </c>
      <c r="BO19" s="409"/>
      <c r="BP19" s="409"/>
      <c r="BQ19" s="409"/>
      <c r="BR19" s="409"/>
      <c r="BS19" s="409"/>
      <c r="BT19" s="409"/>
      <c r="BU19" s="410"/>
      <c r="BV19" s="408">
        <v>28548435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49923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37929498</v>
      </c>
      <c r="BO23" s="409"/>
      <c r="BP23" s="409"/>
      <c r="BQ23" s="409"/>
      <c r="BR23" s="409"/>
      <c r="BS23" s="409"/>
      <c r="BT23" s="409"/>
      <c r="BU23" s="410"/>
      <c r="BV23" s="408">
        <v>36887569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9063</v>
      </c>
      <c r="R24" s="460"/>
      <c r="S24" s="460"/>
      <c r="T24" s="460"/>
      <c r="U24" s="460"/>
      <c r="V24" s="499"/>
      <c r="W24" s="558"/>
      <c r="X24" s="546"/>
      <c r="Y24" s="547"/>
      <c r="Z24" s="458" t="s">
        <v>164</v>
      </c>
      <c r="AA24" s="438"/>
      <c r="AB24" s="438"/>
      <c r="AC24" s="438"/>
      <c r="AD24" s="438"/>
      <c r="AE24" s="438"/>
      <c r="AF24" s="438"/>
      <c r="AG24" s="439"/>
      <c r="AH24" s="459">
        <v>796</v>
      </c>
      <c r="AI24" s="460"/>
      <c r="AJ24" s="460"/>
      <c r="AK24" s="460"/>
      <c r="AL24" s="499"/>
      <c r="AM24" s="459">
        <v>2414268</v>
      </c>
      <c r="AN24" s="460"/>
      <c r="AO24" s="460"/>
      <c r="AP24" s="460"/>
      <c r="AQ24" s="460"/>
      <c r="AR24" s="499"/>
      <c r="AS24" s="459">
        <v>3033</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28118859</v>
      </c>
      <c r="BO24" s="409"/>
      <c r="BP24" s="409"/>
      <c r="BQ24" s="409"/>
      <c r="BR24" s="409"/>
      <c r="BS24" s="409"/>
      <c r="BT24" s="409"/>
      <c r="BU24" s="410"/>
      <c r="BV24" s="408">
        <v>30045400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7363</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15135048</v>
      </c>
      <c r="BO25" s="372"/>
      <c r="BP25" s="372"/>
      <c r="BQ25" s="372"/>
      <c r="BR25" s="372"/>
      <c r="BS25" s="372"/>
      <c r="BT25" s="372"/>
      <c r="BU25" s="373"/>
      <c r="BV25" s="371">
        <v>18507097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6707</v>
      </c>
      <c r="R26" s="460"/>
      <c r="S26" s="460"/>
      <c r="T26" s="460"/>
      <c r="U26" s="460"/>
      <c r="V26" s="499"/>
      <c r="W26" s="558"/>
      <c r="X26" s="546"/>
      <c r="Y26" s="547"/>
      <c r="Z26" s="458" t="s">
        <v>171</v>
      </c>
      <c r="AA26" s="568"/>
      <c r="AB26" s="568"/>
      <c r="AC26" s="568"/>
      <c r="AD26" s="568"/>
      <c r="AE26" s="568"/>
      <c r="AF26" s="568"/>
      <c r="AG26" s="569"/>
      <c r="AH26" s="459">
        <v>98</v>
      </c>
      <c r="AI26" s="460"/>
      <c r="AJ26" s="460"/>
      <c r="AK26" s="460"/>
      <c r="AL26" s="499"/>
      <c r="AM26" s="459">
        <v>327026</v>
      </c>
      <c r="AN26" s="460"/>
      <c r="AO26" s="460"/>
      <c r="AP26" s="460"/>
      <c r="AQ26" s="460"/>
      <c r="AR26" s="499"/>
      <c r="AS26" s="459">
        <v>3337</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6220</v>
      </c>
      <c r="R27" s="460"/>
      <c r="S27" s="460"/>
      <c r="T27" s="460"/>
      <c r="U27" s="460"/>
      <c r="V27" s="499"/>
      <c r="W27" s="558"/>
      <c r="X27" s="546"/>
      <c r="Y27" s="547"/>
      <c r="Z27" s="458" t="s">
        <v>174</v>
      </c>
      <c r="AA27" s="438"/>
      <c r="AB27" s="438"/>
      <c r="AC27" s="438"/>
      <c r="AD27" s="438"/>
      <c r="AE27" s="438"/>
      <c r="AF27" s="438"/>
      <c r="AG27" s="439"/>
      <c r="AH27" s="459">
        <v>46</v>
      </c>
      <c r="AI27" s="460"/>
      <c r="AJ27" s="460"/>
      <c r="AK27" s="460"/>
      <c r="AL27" s="499"/>
      <c r="AM27" s="459">
        <v>133771</v>
      </c>
      <c r="AN27" s="460"/>
      <c r="AO27" s="460"/>
      <c r="AP27" s="460"/>
      <c r="AQ27" s="460"/>
      <c r="AR27" s="499"/>
      <c r="AS27" s="459">
        <v>2908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451685</v>
      </c>
      <c r="BO27" s="582"/>
      <c r="BP27" s="582"/>
      <c r="BQ27" s="582"/>
      <c r="BR27" s="582"/>
      <c r="BS27" s="582"/>
      <c r="BT27" s="582"/>
      <c r="BU27" s="583"/>
      <c r="BV27" s="581">
        <v>451639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5560</v>
      </c>
      <c r="R28" s="460"/>
      <c r="S28" s="460"/>
      <c r="T28" s="460"/>
      <c r="U28" s="460"/>
      <c r="V28" s="499"/>
      <c r="W28" s="558"/>
      <c r="X28" s="546"/>
      <c r="Y28" s="547"/>
      <c r="Z28" s="458" t="s">
        <v>177</v>
      </c>
      <c r="AA28" s="438"/>
      <c r="AB28" s="438"/>
      <c r="AC28" s="438"/>
      <c r="AD28" s="438"/>
      <c r="AE28" s="438"/>
      <c r="AF28" s="438"/>
      <c r="AG28" s="439"/>
      <c r="AH28" s="459" t="s">
        <v>168</v>
      </c>
      <c r="AI28" s="460"/>
      <c r="AJ28" s="460"/>
      <c r="AK28" s="460"/>
      <c r="AL28" s="499"/>
      <c r="AM28" s="459" t="s">
        <v>168</v>
      </c>
      <c r="AN28" s="460"/>
      <c r="AO28" s="460"/>
      <c r="AP28" s="460"/>
      <c r="AQ28" s="460"/>
      <c r="AR28" s="499"/>
      <c r="AS28" s="459" t="s">
        <v>168</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2713430</v>
      </c>
      <c r="BO28" s="372"/>
      <c r="BP28" s="372"/>
      <c r="BQ28" s="372"/>
      <c r="BR28" s="372"/>
      <c r="BS28" s="372"/>
      <c r="BT28" s="372"/>
      <c r="BU28" s="373"/>
      <c r="BV28" s="371">
        <v>2412097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22</v>
      </c>
      <c r="M29" s="460"/>
      <c r="N29" s="460"/>
      <c r="O29" s="460"/>
      <c r="P29" s="499"/>
      <c r="Q29" s="459">
        <v>5090</v>
      </c>
      <c r="R29" s="460"/>
      <c r="S29" s="460"/>
      <c r="T29" s="460"/>
      <c r="U29" s="460"/>
      <c r="V29" s="499"/>
      <c r="W29" s="559"/>
      <c r="X29" s="560"/>
      <c r="Y29" s="561"/>
      <c r="Z29" s="458" t="s">
        <v>180</v>
      </c>
      <c r="AA29" s="438"/>
      <c r="AB29" s="438"/>
      <c r="AC29" s="438"/>
      <c r="AD29" s="438"/>
      <c r="AE29" s="438"/>
      <c r="AF29" s="438"/>
      <c r="AG29" s="439"/>
      <c r="AH29" s="459">
        <v>842</v>
      </c>
      <c r="AI29" s="460"/>
      <c r="AJ29" s="460"/>
      <c r="AK29" s="460"/>
      <c r="AL29" s="499"/>
      <c r="AM29" s="459">
        <v>2548039</v>
      </c>
      <c r="AN29" s="460"/>
      <c r="AO29" s="460"/>
      <c r="AP29" s="460"/>
      <c r="AQ29" s="460"/>
      <c r="AR29" s="499"/>
      <c r="AS29" s="459">
        <v>3026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3734</v>
      </c>
      <c r="BO29" s="409"/>
      <c r="BP29" s="409"/>
      <c r="BQ29" s="409"/>
      <c r="BR29" s="409"/>
      <c r="BS29" s="409"/>
      <c r="BT29" s="409"/>
      <c r="BU29" s="410"/>
      <c r="BV29" s="408">
        <v>64637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4264046</v>
      </c>
      <c r="BO30" s="582"/>
      <c r="BP30" s="582"/>
      <c r="BQ30" s="582"/>
      <c r="BR30" s="582"/>
      <c r="BS30" s="582"/>
      <c r="BT30" s="582"/>
      <c r="BU30" s="583"/>
      <c r="BV30" s="581">
        <v>3931422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IF('各会計、関係団体の財政状況及び健全化判断比率'!B32="","",'各会計、関係団体の財政状況及び健全化判断比率'!B32)</f>
        <v>上水道事業</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橿原市土地開発公社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IF('各会計、関係団体の財政状況及び健全化判断比率'!B33="","",'各会計、関係団体の財政状況及び健全化判断比率'!B33)</f>
        <v>下水道事業</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奈良広域水質検査センター組合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墓園事業</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飛鳥広域行政事務組合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駐車場事業</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奈良県住宅新築資金等貸付金回収管理組合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奈良県後期高齢者医療広域連合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奈良県広域消防組合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Bc9eZobul1ri9Qa8pQQH/wu+olmxJgKclvPxuWGPq6d+ZCEnJkmgJTc/YvY2/uHRjkbfY03sDeNBg6cUgTwrA==" saltValue="bRrw467ENG8kFWY0WEzV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186" t="s">
        <v>544</v>
      </c>
      <c r="D34" s="1186"/>
      <c r="E34" s="1187"/>
      <c r="F34" s="32">
        <v>9.58</v>
      </c>
      <c r="G34" s="33">
        <v>10.8</v>
      </c>
      <c r="H34" s="33">
        <v>12.31</v>
      </c>
      <c r="I34" s="33">
        <v>14.7</v>
      </c>
      <c r="J34" s="34">
        <v>13.36</v>
      </c>
      <c r="K34" s="22"/>
      <c r="L34" s="22"/>
      <c r="M34" s="22"/>
      <c r="N34" s="22"/>
      <c r="O34" s="22"/>
      <c r="P34" s="22"/>
    </row>
    <row r="35" spans="1:16" ht="39" customHeight="1" x14ac:dyDescent="0.15">
      <c r="A35" s="22"/>
      <c r="B35" s="35"/>
      <c r="C35" s="1180" t="s">
        <v>545</v>
      </c>
      <c r="D35" s="1181"/>
      <c r="E35" s="1182"/>
      <c r="F35" s="36" t="s">
        <v>494</v>
      </c>
      <c r="G35" s="37" t="s">
        <v>494</v>
      </c>
      <c r="H35" s="37" t="s">
        <v>494</v>
      </c>
      <c r="I35" s="37">
        <v>1.23</v>
      </c>
      <c r="J35" s="38">
        <v>1.89</v>
      </c>
      <c r="K35" s="22"/>
      <c r="L35" s="22"/>
      <c r="M35" s="22"/>
      <c r="N35" s="22"/>
      <c r="O35" s="22"/>
      <c r="P35" s="22"/>
    </row>
    <row r="36" spans="1:16" ht="39" customHeight="1" x14ac:dyDescent="0.15">
      <c r="A36" s="22"/>
      <c r="B36" s="35"/>
      <c r="C36" s="1180" t="s">
        <v>546</v>
      </c>
      <c r="D36" s="1181"/>
      <c r="E36" s="1182"/>
      <c r="F36" s="36">
        <v>0.21</v>
      </c>
      <c r="G36" s="37">
        <v>0.76</v>
      </c>
      <c r="H36" s="37">
        <v>1.49</v>
      </c>
      <c r="I36" s="37">
        <v>0.98</v>
      </c>
      <c r="J36" s="38">
        <v>0.76</v>
      </c>
      <c r="K36" s="22"/>
      <c r="L36" s="22"/>
      <c r="M36" s="22"/>
      <c r="N36" s="22"/>
      <c r="O36" s="22"/>
      <c r="P36" s="22"/>
    </row>
    <row r="37" spans="1:16" ht="39" customHeight="1" x14ac:dyDescent="0.15">
      <c r="A37" s="22"/>
      <c r="B37" s="35"/>
      <c r="C37" s="1180" t="s">
        <v>547</v>
      </c>
      <c r="D37" s="1181"/>
      <c r="E37" s="1182"/>
      <c r="F37" s="36">
        <v>0.84</v>
      </c>
      <c r="G37" s="37">
        <v>0.8</v>
      </c>
      <c r="H37" s="37">
        <v>0.48</v>
      </c>
      <c r="I37" s="37">
        <v>0.52</v>
      </c>
      <c r="J37" s="38">
        <v>0.57999999999999996</v>
      </c>
      <c r="K37" s="22"/>
      <c r="L37" s="22"/>
      <c r="M37" s="22"/>
      <c r="N37" s="22"/>
      <c r="O37" s="22"/>
      <c r="P37" s="22"/>
    </row>
    <row r="38" spans="1:16" ht="39" customHeight="1" x14ac:dyDescent="0.15">
      <c r="A38" s="22"/>
      <c r="B38" s="35"/>
      <c r="C38" s="1180" t="s">
        <v>548</v>
      </c>
      <c r="D38" s="1181"/>
      <c r="E38" s="1182"/>
      <c r="F38" s="36">
        <v>7.36</v>
      </c>
      <c r="G38" s="37">
        <v>6.62</v>
      </c>
      <c r="H38" s="37">
        <v>5.98</v>
      </c>
      <c r="I38" s="37">
        <v>4.08</v>
      </c>
      <c r="J38" s="38">
        <v>0.54</v>
      </c>
      <c r="K38" s="22"/>
      <c r="L38" s="22"/>
      <c r="M38" s="22"/>
      <c r="N38" s="22"/>
      <c r="O38" s="22"/>
      <c r="P38" s="22"/>
    </row>
    <row r="39" spans="1:16" ht="39" customHeight="1" x14ac:dyDescent="0.15">
      <c r="A39" s="22"/>
      <c r="B39" s="35"/>
      <c r="C39" s="1180" t="s">
        <v>549</v>
      </c>
      <c r="D39" s="1181"/>
      <c r="E39" s="1182"/>
      <c r="F39" s="36">
        <v>0.04</v>
      </c>
      <c r="G39" s="37">
        <v>0.04</v>
      </c>
      <c r="H39" s="37">
        <v>0.04</v>
      </c>
      <c r="I39" s="37">
        <v>0.04</v>
      </c>
      <c r="J39" s="38">
        <v>0.05</v>
      </c>
      <c r="K39" s="22"/>
      <c r="L39" s="22"/>
      <c r="M39" s="22"/>
      <c r="N39" s="22"/>
      <c r="O39" s="22"/>
      <c r="P39" s="22"/>
    </row>
    <row r="40" spans="1:16" ht="39" customHeight="1" x14ac:dyDescent="0.15">
      <c r="A40" s="22"/>
      <c r="B40" s="35"/>
      <c r="C40" s="1180" t="s">
        <v>550</v>
      </c>
      <c r="D40" s="1181"/>
      <c r="E40" s="1182"/>
      <c r="F40" s="36">
        <v>0.05</v>
      </c>
      <c r="G40" s="37">
        <v>0.05</v>
      </c>
      <c r="H40" s="37">
        <v>0.01</v>
      </c>
      <c r="I40" s="37">
        <v>0.01</v>
      </c>
      <c r="J40" s="38">
        <v>0.03</v>
      </c>
      <c r="K40" s="22"/>
      <c r="L40" s="22"/>
      <c r="M40" s="22"/>
      <c r="N40" s="22"/>
      <c r="O40" s="22"/>
      <c r="P40" s="22"/>
    </row>
    <row r="41" spans="1:16" ht="39" customHeight="1" x14ac:dyDescent="0.15">
      <c r="A41" s="22"/>
      <c r="B41" s="35"/>
      <c r="C41" s="1180" t="s">
        <v>551</v>
      </c>
      <c r="D41" s="1181"/>
      <c r="E41" s="1182"/>
      <c r="F41" s="36">
        <v>0.01</v>
      </c>
      <c r="G41" s="37">
        <v>0.01</v>
      </c>
      <c r="H41" s="37">
        <v>0.01</v>
      </c>
      <c r="I41" s="37">
        <v>0.01</v>
      </c>
      <c r="J41" s="38">
        <v>0.01</v>
      </c>
      <c r="K41" s="22"/>
      <c r="L41" s="22"/>
      <c r="M41" s="22"/>
      <c r="N41" s="22"/>
      <c r="O41" s="22"/>
      <c r="P41" s="22"/>
    </row>
    <row r="42" spans="1:16" ht="39" customHeight="1" x14ac:dyDescent="0.15">
      <c r="A42" s="22"/>
      <c r="B42" s="39"/>
      <c r="C42" s="1180" t="s">
        <v>552</v>
      </c>
      <c r="D42" s="1181"/>
      <c r="E42" s="1182"/>
      <c r="F42" s="36" t="s">
        <v>553</v>
      </c>
      <c r="G42" s="37" t="s">
        <v>554</v>
      </c>
      <c r="H42" s="37" t="s">
        <v>555</v>
      </c>
      <c r="I42" s="37" t="s">
        <v>556</v>
      </c>
      <c r="J42" s="38" t="s">
        <v>494</v>
      </c>
      <c r="K42" s="22"/>
      <c r="L42" s="22"/>
      <c r="M42" s="22"/>
      <c r="N42" s="22"/>
      <c r="O42" s="22"/>
      <c r="P42" s="22"/>
    </row>
    <row r="43" spans="1:16" ht="39" customHeight="1" thickBot="1" x14ac:dyDescent="0.2">
      <c r="A43" s="22"/>
      <c r="B43" s="40"/>
      <c r="C43" s="1183" t="s">
        <v>557</v>
      </c>
      <c r="D43" s="1184"/>
      <c r="E43" s="1185"/>
      <c r="F43" s="41">
        <v>0</v>
      </c>
      <c r="G43" s="42">
        <v>0</v>
      </c>
      <c r="H43" s="42" t="s">
        <v>494</v>
      </c>
      <c r="I43" s="42" t="s">
        <v>494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rqNIWiDzkY0DN5+Ii/ZQLVJwTbGkk98j4cSyNzeaGE75spT5zp4r+6p5bAsh5F6kFgY705wxKzN4iof3erPQ==" saltValue="FPD+fuTQVmSIXBMSgN+Z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5054</v>
      </c>
      <c r="L45" s="60">
        <v>5040</v>
      </c>
      <c r="M45" s="60">
        <v>4489</v>
      </c>
      <c r="N45" s="60">
        <v>4552</v>
      </c>
      <c r="O45" s="61">
        <v>4308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494</v>
      </c>
      <c r="L46" s="64" t="s">
        <v>494</v>
      </c>
      <c r="M46" s="64" t="s">
        <v>494</v>
      </c>
      <c r="N46" s="64" t="s">
        <v>494</v>
      </c>
      <c r="O46" s="65" t="s">
        <v>494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494</v>
      </c>
      <c r="L47" s="64" t="s">
        <v>494</v>
      </c>
      <c r="M47" s="64" t="s">
        <v>494</v>
      </c>
      <c r="N47" s="64" t="s">
        <v>494</v>
      </c>
      <c r="O47" s="65" t="s">
        <v>494</v>
      </c>
      <c r="P47" s="48"/>
      <c r="Q47" s="48"/>
      <c r="R47" s="48"/>
      <c r="S47" s="48"/>
      <c r="T47" s="48"/>
      <c r="U47" s="48"/>
    </row>
    <row r="48" spans="1:21" ht="30.75" customHeight="1" x14ac:dyDescent="0.15">
      <c r="A48" s="48"/>
      <c r="B48" s="1198"/>
      <c r="C48" s="1199"/>
      <c r="D48" s="62"/>
      <c r="E48" s="1190" t="s">
        <v>15</v>
      </c>
      <c r="F48" s="1190"/>
      <c r="G48" s="1190"/>
      <c r="H48" s="1190"/>
      <c r="I48" s="1190"/>
      <c r="J48" s="1191"/>
      <c r="K48" s="63">
        <v>665</v>
      </c>
      <c r="L48" s="64">
        <v>704</v>
      </c>
      <c r="M48" s="64">
        <v>718</v>
      </c>
      <c r="N48" s="64">
        <v>879</v>
      </c>
      <c r="O48" s="65">
        <v>777</v>
      </c>
      <c r="P48" s="48"/>
      <c r="Q48" s="48"/>
      <c r="R48" s="48"/>
      <c r="S48" s="48"/>
      <c r="T48" s="48"/>
      <c r="U48" s="48"/>
    </row>
    <row r="49" spans="1:21" ht="30.75" customHeight="1" x14ac:dyDescent="0.15">
      <c r="A49" s="48"/>
      <c r="B49" s="1198"/>
      <c r="C49" s="1199"/>
      <c r="D49" s="62"/>
      <c r="E49" s="1190" t="s">
        <v>16</v>
      </c>
      <c r="F49" s="1190"/>
      <c r="G49" s="1190"/>
      <c r="H49" s="1190"/>
      <c r="I49" s="1190"/>
      <c r="J49" s="1191"/>
      <c r="K49" s="63">
        <v>56</v>
      </c>
      <c r="L49" s="64">
        <v>48</v>
      </c>
      <c r="M49" s="64">
        <v>39</v>
      </c>
      <c r="N49" s="64">
        <v>50</v>
      </c>
      <c r="O49" s="65">
        <v>77</v>
      </c>
      <c r="P49" s="48"/>
      <c r="Q49" s="48"/>
      <c r="R49" s="48"/>
      <c r="S49" s="48"/>
      <c r="T49" s="48"/>
      <c r="U49" s="48"/>
    </row>
    <row r="50" spans="1:21" ht="30.75" customHeight="1" x14ac:dyDescent="0.15">
      <c r="A50" s="48"/>
      <c r="B50" s="1198"/>
      <c r="C50" s="1199"/>
      <c r="D50" s="62"/>
      <c r="E50" s="1190" t="s">
        <v>17</v>
      </c>
      <c r="F50" s="1190"/>
      <c r="G50" s="1190"/>
      <c r="H50" s="1190"/>
      <c r="I50" s="1190"/>
      <c r="J50" s="1191"/>
      <c r="K50" s="63">
        <v>400</v>
      </c>
      <c r="L50" s="64">
        <v>400</v>
      </c>
      <c r="M50" s="64">
        <v>400</v>
      </c>
      <c r="N50" s="64">
        <v>400</v>
      </c>
      <c r="O50" s="65">
        <v>400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494</v>
      </c>
      <c r="L51" s="64" t="s">
        <v>494</v>
      </c>
      <c r="M51" s="64" t="s">
        <v>494</v>
      </c>
      <c r="N51" s="64" t="s">
        <v>494</v>
      </c>
      <c r="O51" s="65" t="s">
        <v>494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4356</v>
      </c>
      <c r="L52" s="64">
        <v>4414</v>
      </c>
      <c r="M52" s="64">
        <v>3863</v>
      </c>
      <c r="N52" s="64">
        <v>4344</v>
      </c>
      <c r="O52" s="65">
        <v>4184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1819</v>
      </c>
      <c r="L53" s="69">
        <v>1778</v>
      </c>
      <c r="M53" s="69">
        <v>1783</v>
      </c>
      <c r="N53" s="69">
        <v>1537</v>
      </c>
      <c r="O53" s="70">
        <v>1378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k2tXBDs2yOEzdLDVJebYRAv53kgkHlL5wbfPXioLlaVjRwDb4qf0hASy/zapnu5vXoFo5fuepJEPRshGGWadQ==" saltValue="yZpx/vT4afv2fyDiwyZS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04" t="s">
        <v>24</v>
      </c>
      <c r="C41" s="1205"/>
      <c r="D41" s="81"/>
      <c r="E41" s="1210" t="s">
        <v>25</v>
      </c>
      <c r="F41" s="1210"/>
      <c r="G41" s="1210"/>
      <c r="H41" s="1211"/>
      <c r="I41" s="82">
        <v>41044</v>
      </c>
      <c r="J41" s="83">
        <v>39442</v>
      </c>
      <c r="K41" s="83">
        <v>38645</v>
      </c>
      <c r="L41" s="83">
        <v>36888</v>
      </c>
      <c r="M41" s="84">
        <v>37929</v>
      </c>
    </row>
    <row r="42" spans="2:13" ht="27.75" customHeight="1" x14ac:dyDescent="0.15">
      <c r="B42" s="1206"/>
      <c r="C42" s="1207"/>
      <c r="D42" s="85"/>
      <c r="E42" s="1212" t="s">
        <v>26</v>
      </c>
      <c r="F42" s="1212"/>
      <c r="G42" s="1212"/>
      <c r="H42" s="1213"/>
      <c r="I42" s="86">
        <v>2484</v>
      </c>
      <c r="J42" s="87">
        <v>1997</v>
      </c>
      <c r="K42" s="87">
        <v>1482</v>
      </c>
      <c r="L42" s="87">
        <v>1076</v>
      </c>
      <c r="M42" s="88">
        <v>5297</v>
      </c>
    </row>
    <row r="43" spans="2:13" ht="27.75" customHeight="1" x14ac:dyDescent="0.15">
      <c r="B43" s="1206"/>
      <c r="C43" s="1207"/>
      <c r="D43" s="85"/>
      <c r="E43" s="1212" t="s">
        <v>27</v>
      </c>
      <c r="F43" s="1212"/>
      <c r="G43" s="1212"/>
      <c r="H43" s="1213"/>
      <c r="I43" s="86">
        <v>12834</v>
      </c>
      <c r="J43" s="87">
        <v>12939</v>
      </c>
      <c r="K43" s="87">
        <v>12995</v>
      </c>
      <c r="L43" s="87">
        <v>12635</v>
      </c>
      <c r="M43" s="88">
        <v>11788</v>
      </c>
    </row>
    <row r="44" spans="2:13" ht="27.75" customHeight="1" x14ac:dyDescent="0.15">
      <c r="B44" s="1206"/>
      <c r="C44" s="1207"/>
      <c r="D44" s="85"/>
      <c r="E44" s="1212" t="s">
        <v>28</v>
      </c>
      <c r="F44" s="1212"/>
      <c r="G44" s="1212"/>
      <c r="H44" s="1213"/>
      <c r="I44" s="86">
        <v>173</v>
      </c>
      <c r="J44" s="87">
        <v>260</v>
      </c>
      <c r="K44" s="87">
        <v>463</v>
      </c>
      <c r="L44" s="87">
        <v>510</v>
      </c>
      <c r="M44" s="88">
        <v>492</v>
      </c>
    </row>
    <row r="45" spans="2:13" ht="27.75" customHeight="1" x14ac:dyDescent="0.15">
      <c r="B45" s="1206"/>
      <c r="C45" s="1207"/>
      <c r="D45" s="85"/>
      <c r="E45" s="1212" t="s">
        <v>29</v>
      </c>
      <c r="F45" s="1212"/>
      <c r="G45" s="1212"/>
      <c r="H45" s="1213"/>
      <c r="I45" s="86">
        <v>6317</v>
      </c>
      <c r="J45" s="87">
        <v>5384</v>
      </c>
      <c r="K45" s="87">
        <v>4892</v>
      </c>
      <c r="L45" s="87">
        <v>5038</v>
      </c>
      <c r="M45" s="88">
        <v>5008</v>
      </c>
    </row>
    <row r="46" spans="2:13" ht="27.75" customHeight="1" x14ac:dyDescent="0.15">
      <c r="B46" s="1206"/>
      <c r="C46" s="1207"/>
      <c r="D46" s="89"/>
      <c r="E46" s="1212" t="s">
        <v>30</v>
      </c>
      <c r="F46" s="1212"/>
      <c r="G46" s="1212"/>
      <c r="H46" s="1213"/>
      <c r="I46" s="86">
        <v>4057</v>
      </c>
      <c r="J46" s="87">
        <v>3938</v>
      </c>
      <c r="K46" s="87">
        <v>3811</v>
      </c>
      <c r="L46" s="87">
        <v>3500</v>
      </c>
      <c r="M46" s="88">
        <v>3302</v>
      </c>
    </row>
    <row r="47" spans="2:13" ht="27.75" customHeight="1" x14ac:dyDescent="0.15">
      <c r="B47" s="1206"/>
      <c r="C47" s="1207"/>
      <c r="D47" s="90"/>
      <c r="E47" s="1214" t="s">
        <v>31</v>
      </c>
      <c r="F47" s="1215"/>
      <c r="G47" s="1215"/>
      <c r="H47" s="1216"/>
      <c r="I47" s="86" t="s">
        <v>494</v>
      </c>
      <c r="J47" s="87" t="s">
        <v>494</v>
      </c>
      <c r="K47" s="87" t="s">
        <v>494</v>
      </c>
      <c r="L47" s="87" t="s">
        <v>494</v>
      </c>
      <c r="M47" s="88" t="s">
        <v>494</v>
      </c>
    </row>
    <row r="48" spans="2:13" ht="27.75" customHeight="1" x14ac:dyDescent="0.15">
      <c r="B48" s="1206"/>
      <c r="C48" s="1207"/>
      <c r="D48" s="85"/>
      <c r="E48" s="1212" t="s">
        <v>32</v>
      </c>
      <c r="F48" s="1212"/>
      <c r="G48" s="1212"/>
      <c r="H48" s="1213"/>
      <c r="I48" s="86" t="s">
        <v>494</v>
      </c>
      <c r="J48" s="87" t="s">
        <v>494</v>
      </c>
      <c r="K48" s="87" t="s">
        <v>494</v>
      </c>
      <c r="L48" s="87" t="s">
        <v>494</v>
      </c>
      <c r="M48" s="88" t="s">
        <v>494</v>
      </c>
    </row>
    <row r="49" spans="2:13" ht="27.75" customHeight="1" x14ac:dyDescent="0.15">
      <c r="B49" s="1208"/>
      <c r="C49" s="1209"/>
      <c r="D49" s="85"/>
      <c r="E49" s="1212" t="s">
        <v>33</v>
      </c>
      <c r="F49" s="1212"/>
      <c r="G49" s="1212"/>
      <c r="H49" s="1213"/>
      <c r="I49" s="86" t="s">
        <v>494</v>
      </c>
      <c r="J49" s="87" t="s">
        <v>494</v>
      </c>
      <c r="K49" s="87" t="s">
        <v>494</v>
      </c>
      <c r="L49" s="87" t="s">
        <v>494</v>
      </c>
      <c r="M49" s="88" t="s">
        <v>494</v>
      </c>
    </row>
    <row r="50" spans="2:13" ht="27.75" customHeight="1" x14ac:dyDescent="0.15">
      <c r="B50" s="1217" t="s">
        <v>34</v>
      </c>
      <c r="C50" s="1218"/>
      <c r="D50" s="91"/>
      <c r="E50" s="1212" t="s">
        <v>35</v>
      </c>
      <c r="F50" s="1212"/>
      <c r="G50" s="1212"/>
      <c r="H50" s="1213"/>
      <c r="I50" s="86">
        <v>4406</v>
      </c>
      <c r="J50" s="87">
        <v>5073</v>
      </c>
      <c r="K50" s="87">
        <v>5839</v>
      </c>
      <c r="L50" s="87">
        <v>6413</v>
      </c>
      <c r="M50" s="88">
        <v>7186</v>
      </c>
    </row>
    <row r="51" spans="2:13" ht="27.75" customHeight="1" x14ac:dyDescent="0.15">
      <c r="B51" s="1206"/>
      <c r="C51" s="1207"/>
      <c r="D51" s="85"/>
      <c r="E51" s="1212" t="s">
        <v>36</v>
      </c>
      <c r="F51" s="1212"/>
      <c r="G51" s="1212"/>
      <c r="H51" s="1213"/>
      <c r="I51" s="86">
        <v>5759</v>
      </c>
      <c r="J51" s="87">
        <v>4706</v>
      </c>
      <c r="K51" s="87">
        <v>3636</v>
      </c>
      <c r="L51" s="87">
        <v>8634</v>
      </c>
      <c r="M51" s="88">
        <v>8353</v>
      </c>
    </row>
    <row r="52" spans="2:13" ht="27.75" customHeight="1" x14ac:dyDescent="0.15">
      <c r="B52" s="1208"/>
      <c r="C52" s="1209"/>
      <c r="D52" s="85"/>
      <c r="E52" s="1212" t="s">
        <v>37</v>
      </c>
      <c r="F52" s="1212"/>
      <c r="G52" s="1212"/>
      <c r="H52" s="1213"/>
      <c r="I52" s="86">
        <v>38054</v>
      </c>
      <c r="J52" s="87">
        <v>37444</v>
      </c>
      <c r="K52" s="87">
        <v>37344</v>
      </c>
      <c r="L52" s="87">
        <v>36279</v>
      </c>
      <c r="M52" s="88">
        <v>35386</v>
      </c>
    </row>
    <row r="53" spans="2:13" ht="27.75" customHeight="1" thickBot="1" x14ac:dyDescent="0.2">
      <c r="B53" s="1219" t="s">
        <v>38</v>
      </c>
      <c r="C53" s="1220"/>
      <c r="D53" s="92"/>
      <c r="E53" s="1221" t="s">
        <v>39</v>
      </c>
      <c r="F53" s="1221"/>
      <c r="G53" s="1221"/>
      <c r="H53" s="1222"/>
      <c r="I53" s="93">
        <v>18691</v>
      </c>
      <c r="J53" s="94">
        <v>16736</v>
      </c>
      <c r="K53" s="94">
        <v>15469</v>
      </c>
      <c r="L53" s="94">
        <v>8321</v>
      </c>
      <c r="M53" s="95">
        <v>12892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ZygCfFx35FvIOQ2whVs6hOXdg5Lg/Qn7WgFdlGoqUJliIh7LEGhv5p9i9sBVceP03I0936Judj4/yGdHc85Rw==" saltValue="q9VhsqpqxEGsqZa4SB6F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31" t="s">
        <v>42</v>
      </c>
      <c r="D55" s="1231"/>
      <c r="E55" s="1232"/>
      <c r="F55" s="107">
        <v>2109</v>
      </c>
      <c r="G55" s="107">
        <v>2412</v>
      </c>
      <c r="H55" s="108">
        <v>2713</v>
      </c>
    </row>
    <row r="56" spans="2:8" ht="52.5" customHeight="1" x14ac:dyDescent="0.15">
      <c r="B56" s="109"/>
      <c r="C56" s="1233" t="s">
        <v>43</v>
      </c>
      <c r="D56" s="1233"/>
      <c r="E56" s="1234"/>
      <c r="F56" s="110">
        <v>183</v>
      </c>
      <c r="G56" s="110">
        <v>65</v>
      </c>
      <c r="H56" s="111">
        <v>4</v>
      </c>
    </row>
    <row r="57" spans="2:8" ht="53.25" customHeight="1" x14ac:dyDescent="0.15">
      <c r="B57" s="109"/>
      <c r="C57" s="1235" t="s">
        <v>44</v>
      </c>
      <c r="D57" s="1235"/>
      <c r="E57" s="1236"/>
      <c r="F57" s="112">
        <v>3542</v>
      </c>
      <c r="G57" s="112">
        <v>3931</v>
      </c>
      <c r="H57" s="113">
        <v>4264</v>
      </c>
    </row>
    <row r="58" spans="2:8" ht="45.75" customHeight="1" x14ac:dyDescent="0.15">
      <c r="B58" s="114"/>
      <c r="C58" s="1223" t="s">
        <v>566</v>
      </c>
      <c r="D58" s="1224"/>
      <c r="E58" s="1225"/>
      <c r="F58" s="115">
        <v>2558</v>
      </c>
      <c r="G58" s="115">
        <v>3059</v>
      </c>
      <c r="H58" s="116">
        <v>3361</v>
      </c>
    </row>
    <row r="59" spans="2:8" ht="45.75" customHeight="1" x14ac:dyDescent="0.15">
      <c r="B59" s="114"/>
      <c r="C59" s="1223" t="s">
        <v>567</v>
      </c>
      <c r="D59" s="1224"/>
      <c r="E59" s="1225"/>
      <c r="F59" s="115">
        <v>535</v>
      </c>
      <c r="G59" s="115">
        <v>635</v>
      </c>
      <c r="H59" s="116">
        <v>735</v>
      </c>
    </row>
    <row r="60" spans="2:8" ht="45.75" customHeight="1" x14ac:dyDescent="0.15">
      <c r="B60" s="114"/>
      <c r="C60" s="1223" t="s">
        <v>568</v>
      </c>
      <c r="D60" s="1224"/>
      <c r="E60" s="1225"/>
      <c r="F60" s="115">
        <v>200</v>
      </c>
      <c r="G60" s="115">
        <v>200</v>
      </c>
      <c r="H60" s="116">
        <v>101</v>
      </c>
    </row>
    <row r="61" spans="2:8" ht="45.75" customHeight="1" x14ac:dyDescent="0.15">
      <c r="B61" s="114"/>
      <c r="C61" s="1223" t="s">
        <v>569</v>
      </c>
      <c r="D61" s="1224"/>
      <c r="E61" s="1225"/>
      <c r="F61" s="115">
        <v>37</v>
      </c>
      <c r="G61" s="115">
        <v>37</v>
      </c>
      <c r="H61" s="116">
        <v>37</v>
      </c>
    </row>
    <row r="62" spans="2:8" ht="45.75" customHeight="1" thickBot="1" x14ac:dyDescent="0.2">
      <c r="B62" s="117"/>
      <c r="C62" s="1226" t="s">
        <v>570</v>
      </c>
      <c r="D62" s="1227"/>
      <c r="E62" s="1228"/>
      <c r="F62" s="118" t="s">
        <v>565</v>
      </c>
      <c r="G62" s="118" t="s">
        <v>565</v>
      </c>
      <c r="H62" s="119">
        <v>30</v>
      </c>
    </row>
    <row r="63" spans="2:8" ht="52.5" customHeight="1" thickBot="1" x14ac:dyDescent="0.2">
      <c r="B63" s="120"/>
      <c r="C63" s="1229" t="s">
        <v>45</v>
      </c>
      <c r="D63" s="1229"/>
      <c r="E63" s="1230"/>
      <c r="F63" s="121">
        <v>5834</v>
      </c>
      <c r="G63" s="121">
        <v>6408</v>
      </c>
      <c r="H63" s="122">
        <v>6981</v>
      </c>
    </row>
    <row r="64" spans="2:8" ht="15" customHeight="1" x14ac:dyDescent="0.15"/>
    <row r="65" ht="0" hidden="1" customHeight="1" x14ac:dyDescent="0.15"/>
    <row r="66" ht="0" hidden="1" customHeight="1" x14ac:dyDescent="0.15"/>
  </sheetData>
  <sheetProtection algorithmName="SHA-512" hashValue="IyYFAJytyITnw3o202CbGukO9BtQ633XUVzBLHoYNi2vF+24f82sxj82fy/MriwJr8N9W/0CV+697Vd1HBNpwA==" saltValue="5j6JHn2foHQZVRQjoMDo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578</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537</v>
      </c>
      <c r="BQ50" s="1271"/>
      <c r="BR50" s="1271"/>
      <c r="BS50" s="1271"/>
      <c r="BT50" s="1271"/>
      <c r="BU50" s="1271"/>
      <c r="BV50" s="1271"/>
      <c r="BW50" s="1271"/>
      <c r="BX50" s="1271" t="s">
        <v>538</v>
      </c>
      <c r="BY50" s="1271"/>
      <c r="BZ50" s="1271"/>
      <c r="CA50" s="1271"/>
      <c r="CB50" s="1271"/>
      <c r="CC50" s="1271"/>
      <c r="CD50" s="1271"/>
      <c r="CE50" s="1271"/>
      <c r="CF50" s="1271" t="s">
        <v>539</v>
      </c>
      <c r="CG50" s="1271"/>
      <c r="CH50" s="1271"/>
      <c r="CI50" s="1271"/>
      <c r="CJ50" s="1271"/>
      <c r="CK50" s="1271"/>
      <c r="CL50" s="1271"/>
      <c r="CM50" s="1271"/>
      <c r="CN50" s="1271" t="s">
        <v>540</v>
      </c>
      <c r="CO50" s="1271"/>
      <c r="CP50" s="1271"/>
      <c r="CQ50" s="1271"/>
      <c r="CR50" s="1271"/>
      <c r="CS50" s="1271"/>
      <c r="CT50" s="1271"/>
      <c r="CU50" s="1271"/>
      <c r="CV50" s="1271" t="s">
        <v>541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579</v>
      </c>
      <c r="AO51" s="1275"/>
      <c r="AP51" s="1275"/>
      <c r="AQ51" s="1275"/>
      <c r="AR51" s="1275"/>
      <c r="AS51" s="1275"/>
      <c r="AT51" s="1275"/>
      <c r="AU51" s="1275"/>
      <c r="AV51" s="1275"/>
      <c r="AW51" s="1275"/>
      <c r="AX51" s="1275"/>
      <c r="AY51" s="1275"/>
      <c r="AZ51" s="1275"/>
      <c r="BA51" s="1275"/>
      <c r="BB51" s="1275" t="s">
        <v>580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75.900000000000006</v>
      </c>
      <c r="CG51" s="1277"/>
      <c r="CH51" s="1277"/>
      <c r="CI51" s="1277"/>
      <c r="CJ51" s="1277"/>
      <c r="CK51" s="1277"/>
      <c r="CL51" s="1277"/>
      <c r="CM51" s="1277"/>
      <c r="CN51" s="1277">
        <v>40.9</v>
      </c>
      <c r="CO51" s="1277"/>
      <c r="CP51" s="1277"/>
      <c r="CQ51" s="1277"/>
      <c r="CR51" s="1277"/>
      <c r="CS51" s="1277"/>
      <c r="CT51" s="1277"/>
      <c r="CU51" s="1277"/>
      <c r="CV51" s="1277">
        <v>62.8</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57.8</v>
      </c>
      <c r="CG53" s="1277"/>
      <c r="CH53" s="1277"/>
      <c r="CI53" s="1277"/>
      <c r="CJ53" s="1277"/>
      <c r="CK53" s="1277"/>
      <c r="CL53" s="1277"/>
      <c r="CM53" s="1277"/>
      <c r="CN53" s="1277">
        <v>61.4</v>
      </c>
      <c r="CO53" s="1277"/>
      <c r="CP53" s="1277"/>
      <c r="CQ53" s="1277"/>
      <c r="CR53" s="1277"/>
      <c r="CS53" s="1277"/>
      <c r="CT53" s="1277"/>
      <c r="CU53" s="1277"/>
      <c r="CV53" s="1277">
        <v>60.7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582</v>
      </c>
      <c r="AO55" s="1271"/>
      <c r="AP55" s="1271"/>
      <c r="AQ55" s="1271"/>
      <c r="AR55" s="1271"/>
      <c r="AS55" s="1271"/>
      <c r="AT55" s="1271"/>
      <c r="AU55" s="1271"/>
      <c r="AV55" s="1271"/>
      <c r="AW55" s="1271"/>
      <c r="AX55" s="1271"/>
      <c r="AY55" s="1271"/>
      <c r="AZ55" s="1271"/>
      <c r="BA55" s="1271"/>
      <c r="BB55" s="1275" t="s">
        <v>580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17.8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583</v>
      </c>
    </row>
    <row r="64" spans="1:109" x14ac:dyDescent="0.15">
      <c r="B64" s="1246"/>
      <c r="G64" s="1253"/>
      <c r="I64" s="1287"/>
      <c r="J64" s="1287"/>
      <c r="K64" s="1287"/>
      <c r="L64" s="1287"/>
      <c r="M64" s="1287"/>
      <c r="N64" s="1288"/>
      <c r="AM64" s="1253"/>
      <c r="AN64" s="1253" t="s">
        <v>576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578</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537</v>
      </c>
      <c r="BQ72" s="1271"/>
      <c r="BR72" s="1271"/>
      <c r="BS72" s="1271"/>
      <c r="BT72" s="1271"/>
      <c r="BU72" s="1271"/>
      <c r="BV72" s="1271"/>
      <c r="BW72" s="1271"/>
      <c r="BX72" s="1271" t="s">
        <v>538</v>
      </c>
      <c r="BY72" s="1271"/>
      <c r="BZ72" s="1271"/>
      <c r="CA72" s="1271"/>
      <c r="CB72" s="1271"/>
      <c r="CC72" s="1271"/>
      <c r="CD72" s="1271"/>
      <c r="CE72" s="1271"/>
      <c r="CF72" s="1271" t="s">
        <v>539</v>
      </c>
      <c r="CG72" s="1271"/>
      <c r="CH72" s="1271"/>
      <c r="CI72" s="1271"/>
      <c r="CJ72" s="1271"/>
      <c r="CK72" s="1271"/>
      <c r="CL72" s="1271"/>
      <c r="CM72" s="1271"/>
      <c r="CN72" s="1271" t="s">
        <v>540</v>
      </c>
      <c r="CO72" s="1271"/>
      <c r="CP72" s="1271"/>
      <c r="CQ72" s="1271"/>
      <c r="CR72" s="1271"/>
      <c r="CS72" s="1271"/>
      <c r="CT72" s="1271"/>
      <c r="CU72" s="1271"/>
      <c r="CV72" s="1271" t="s">
        <v>541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579</v>
      </c>
      <c r="AO73" s="1275"/>
      <c r="AP73" s="1275"/>
      <c r="AQ73" s="1275"/>
      <c r="AR73" s="1275"/>
      <c r="AS73" s="1275"/>
      <c r="AT73" s="1275"/>
      <c r="AU73" s="1275"/>
      <c r="AV73" s="1275"/>
      <c r="AW73" s="1275"/>
      <c r="AX73" s="1275"/>
      <c r="AY73" s="1275"/>
      <c r="AZ73" s="1275"/>
      <c r="BA73" s="1275"/>
      <c r="BB73" s="1275" t="s">
        <v>585</v>
      </c>
      <c r="BC73" s="1275"/>
      <c r="BD73" s="1275"/>
      <c r="BE73" s="1275"/>
      <c r="BF73" s="1275"/>
      <c r="BG73" s="1275"/>
      <c r="BH73" s="1275"/>
      <c r="BI73" s="1275"/>
      <c r="BJ73" s="1275"/>
      <c r="BK73" s="1275"/>
      <c r="BL73" s="1275"/>
      <c r="BM73" s="1275"/>
      <c r="BN73" s="1275"/>
      <c r="BO73" s="1275"/>
      <c r="BP73" s="1277">
        <v>94.2</v>
      </c>
      <c r="BQ73" s="1277"/>
      <c r="BR73" s="1277"/>
      <c r="BS73" s="1277"/>
      <c r="BT73" s="1277"/>
      <c r="BU73" s="1277"/>
      <c r="BV73" s="1277"/>
      <c r="BW73" s="1277"/>
      <c r="BX73" s="1277">
        <v>84.5</v>
      </c>
      <c r="BY73" s="1277"/>
      <c r="BZ73" s="1277"/>
      <c r="CA73" s="1277"/>
      <c r="CB73" s="1277"/>
      <c r="CC73" s="1277"/>
      <c r="CD73" s="1277"/>
      <c r="CE73" s="1277"/>
      <c r="CF73" s="1277">
        <v>75.900000000000006</v>
      </c>
      <c r="CG73" s="1277"/>
      <c r="CH73" s="1277"/>
      <c r="CI73" s="1277"/>
      <c r="CJ73" s="1277"/>
      <c r="CK73" s="1277"/>
      <c r="CL73" s="1277"/>
      <c r="CM73" s="1277"/>
      <c r="CN73" s="1277">
        <v>40.9</v>
      </c>
      <c r="CO73" s="1277"/>
      <c r="CP73" s="1277"/>
      <c r="CQ73" s="1277"/>
      <c r="CR73" s="1277"/>
      <c r="CS73" s="1277"/>
      <c r="CT73" s="1277"/>
      <c r="CU73" s="1277"/>
      <c r="CV73" s="1277">
        <v>62.8</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587</v>
      </c>
      <c r="BC75" s="1275"/>
      <c r="BD75" s="1275"/>
      <c r="BE75" s="1275"/>
      <c r="BF75" s="1275"/>
      <c r="BG75" s="1275"/>
      <c r="BH75" s="1275"/>
      <c r="BI75" s="1275"/>
      <c r="BJ75" s="1275"/>
      <c r="BK75" s="1275"/>
      <c r="BL75" s="1275"/>
      <c r="BM75" s="1275"/>
      <c r="BN75" s="1275"/>
      <c r="BO75" s="1275"/>
      <c r="BP75" s="1277">
        <v>9.3000000000000007</v>
      </c>
      <c r="BQ75" s="1277"/>
      <c r="BR75" s="1277"/>
      <c r="BS75" s="1277"/>
      <c r="BT75" s="1277"/>
      <c r="BU75" s="1277"/>
      <c r="BV75" s="1277"/>
      <c r="BW75" s="1277"/>
      <c r="BX75" s="1277">
        <v>9.1999999999999993</v>
      </c>
      <c r="BY75" s="1277"/>
      <c r="BZ75" s="1277"/>
      <c r="CA75" s="1277"/>
      <c r="CB75" s="1277"/>
      <c r="CC75" s="1277"/>
      <c r="CD75" s="1277"/>
      <c r="CE75" s="1277"/>
      <c r="CF75" s="1277">
        <v>8.9</v>
      </c>
      <c r="CG75" s="1277"/>
      <c r="CH75" s="1277"/>
      <c r="CI75" s="1277"/>
      <c r="CJ75" s="1277"/>
      <c r="CK75" s="1277"/>
      <c r="CL75" s="1277"/>
      <c r="CM75" s="1277"/>
      <c r="CN75" s="1277">
        <v>8.4</v>
      </c>
      <c r="CO75" s="1277"/>
      <c r="CP75" s="1277"/>
      <c r="CQ75" s="1277"/>
      <c r="CR75" s="1277"/>
      <c r="CS75" s="1277"/>
      <c r="CT75" s="1277"/>
      <c r="CU75" s="1277"/>
      <c r="CV75" s="1277">
        <v>7.6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582</v>
      </c>
      <c r="AO77" s="1271"/>
      <c r="AP77" s="1271"/>
      <c r="AQ77" s="1271"/>
      <c r="AR77" s="1271"/>
      <c r="AS77" s="1271"/>
      <c r="AT77" s="1271"/>
      <c r="AU77" s="1271"/>
      <c r="AV77" s="1271"/>
      <c r="AW77" s="1271"/>
      <c r="AX77" s="1271"/>
      <c r="AY77" s="1271"/>
      <c r="AZ77" s="1271"/>
      <c r="BA77" s="1271"/>
      <c r="BB77" s="1275" t="s">
        <v>580</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586</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muM+55no9xNtZJbY0JBpbwUxykMm3C8P79C0bKxKXU5wdH8EQaTTCBwmlKuGtCLFVmVzX+A8CbTaOK7XHxlXg==" saltValue="/aK9UDX9lVWPLLFDAZhA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ek/P/f7n/4Q5zCK7/C4gLbvdRKE752Fmlk/qgQlHUovOVk7JZnOmsy5V2rxLuy2MqKTBsYJD5YahFIG8ABdcw==" saltValue="ATrAoNcw/iUpE6Eai+3t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S4HtqNYlq2SoMDKxpN8N0AWS1+a5PDrS3XO90k8GHE5VyeC+Rr0pD374XyouxnS8V3/FteNeAXGYvoXJUPsqA==" saltValue="uQu8aJGcjI2mTS8zVI9g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36637</v>
      </c>
      <c r="E3" s="141"/>
      <c r="F3" s="142">
        <v>50840</v>
      </c>
      <c r="G3" s="143"/>
      <c r="H3" s="144"/>
    </row>
    <row r="4" spans="1:8" x14ac:dyDescent="0.15">
      <c r="A4" s="145"/>
      <c r="B4" s="146"/>
      <c r="C4" s="147"/>
      <c r="D4" s="148">
        <v>25914</v>
      </c>
      <c r="E4" s="149"/>
      <c r="F4" s="150">
        <v>25367</v>
      </c>
      <c r="G4" s="151"/>
      <c r="H4" s="152"/>
    </row>
    <row r="5" spans="1:8" x14ac:dyDescent="0.15">
      <c r="A5" s="133" t="s">
        <v>529</v>
      </c>
      <c r="B5" s="138"/>
      <c r="C5" s="139"/>
      <c r="D5" s="140">
        <v>24891</v>
      </c>
      <c r="E5" s="141"/>
      <c r="F5" s="142">
        <v>53605</v>
      </c>
      <c r="G5" s="143"/>
      <c r="H5" s="144"/>
    </row>
    <row r="6" spans="1:8" x14ac:dyDescent="0.15">
      <c r="A6" s="145"/>
      <c r="B6" s="146"/>
      <c r="C6" s="147"/>
      <c r="D6" s="148">
        <v>14738</v>
      </c>
      <c r="E6" s="149"/>
      <c r="F6" s="150">
        <v>28343</v>
      </c>
      <c r="G6" s="151"/>
      <c r="H6" s="152"/>
    </row>
    <row r="7" spans="1:8" x14ac:dyDescent="0.15">
      <c r="A7" s="133" t="s">
        <v>530</v>
      </c>
      <c r="B7" s="138"/>
      <c r="C7" s="139"/>
      <c r="D7" s="140">
        <v>31974</v>
      </c>
      <c r="E7" s="141"/>
      <c r="F7" s="142">
        <v>44267</v>
      </c>
      <c r="G7" s="143"/>
      <c r="H7" s="144"/>
    </row>
    <row r="8" spans="1:8" x14ac:dyDescent="0.15">
      <c r="A8" s="145"/>
      <c r="B8" s="146"/>
      <c r="C8" s="147"/>
      <c r="D8" s="148">
        <v>19533</v>
      </c>
      <c r="E8" s="149"/>
      <c r="F8" s="150">
        <v>26161</v>
      </c>
      <c r="G8" s="151"/>
      <c r="H8" s="152"/>
    </row>
    <row r="9" spans="1:8" x14ac:dyDescent="0.15">
      <c r="A9" s="133" t="s">
        <v>531</v>
      </c>
      <c r="B9" s="138"/>
      <c r="C9" s="139"/>
      <c r="D9" s="140">
        <v>26593</v>
      </c>
      <c r="E9" s="141"/>
      <c r="F9" s="142">
        <v>40879</v>
      </c>
      <c r="G9" s="143"/>
      <c r="H9" s="144"/>
    </row>
    <row r="10" spans="1:8" x14ac:dyDescent="0.15">
      <c r="A10" s="145"/>
      <c r="B10" s="146"/>
      <c r="C10" s="147"/>
      <c r="D10" s="148">
        <v>17864</v>
      </c>
      <c r="E10" s="149"/>
      <c r="F10" s="150">
        <v>24087</v>
      </c>
      <c r="G10" s="151"/>
      <c r="H10" s="152"/>
    </row>
    <row r="11" spans="1:8" x14ac:dyDescent="0.15">
      <c r="A11" s="133" t="s">
        <v>532</v>
      </c>
      <c r="B11" s="138"/>
      <c r="C11" s="139"/>
      <c r="D11" s="140">
        <v>47862</v>
      </c>
      <c r="E11" s="141"/>
      <c r="F11" s="142">
        <v>42651</v>
      </c>
      <c r="G11" s="143"/>
      <c r="H11" s="144"/>
    </row>
    <row r="12" spans="1:8" x14ac:dyDescent="0.15">
      <c r="A12" s="145"/>
      <c r="B12" s="146"/>
      <c r="C12" s="153"/>
      <c r="D12" s="148">
        <v>36944</v>
      </c>
      <c r="E12" s="149"/>
      <c r="F12" s="150">
        <v>22675</v>
      </c>
      <c r="G12" s="151"/>
      <c r="H12" s="152"/>
    </row>
    <row r="13" spans="1:8" x14ac:dyDescent="0.15">
      <c r="A13" s="133"/>
      <c r="B13" s="138"/>
      <c r="C13" s="154"/>
      <c r="D13" s="155">
        <v>33591</v>
      </c>
      <c r="E13" s="156"/>
      <c r="F13" s="157">
        <v>46448</v>
      </c>
      <c r="G13" s="158"/>
      <c r="H13" s="144"/>
    </row>
    <row r="14" spans="1:8" x14ac:dyDescent="0.15">
      <c r="A14" s="145"/>
      <c r="B14" s="146"/>
      <c r="C14" s="147"/>
      <c r="D14" s="148">
        <v>22999</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7.3</v>
      </c>
      <c r="C19" s="159">
        <f>ROUND(VALUE(SUBSTITUTE(実質収支比率等に係る経年分析!G$48,"▲","-")),2)</f>
        <v>6.54</v>
      </c>
      <c r="D19" s="159">
        <f>ROUND(VALUE(SUBSTITUTE(実質収支比率等に係る経年分析!H$48,"▲","-")),2)</f>
        <v>5.83</v>
      </c>
      <c r="E19" s="159">
        <f>ROUND(VALUE(SUBSTITUTE(実質収支比率等に係る経年分析!I$48,"▲","-")),2)</f>
        <v>3.91</v>
      </c>
      <c r="F19" s="159">
        <f>ROUND(VALUE(SUBSTITUTE(実質収支比率等に係る経年分析!J$48,"▲","-")),2)</f>
        <v>0.56999999999999995</v>
      </c>
    </row>
    <row r="20" spans="1:11" x14ac:dyDescent="0.15">
      <c r="A20" s="159" t="s">
        <v>49</v>
      </c>
      <c r="B20" s="159">
        <f>ROUND(VALUE(SUBSTITUTE(実質収支比率等に係る経年分析!F$47,"▲","-")),2)</f>
        <v>4.71</v>
      </c>
      <c r="C20" s="159">
        <f>ROUND(VALUE(SUBSTITUTE(実質収支比率等に係る経年分析!G$47,"▲","-")),2)</f>
        <v>6.83</v>
      </c>
      <c r="D20" s="159">
        <f>ROUND(VALUE(SUBSTITUTE(実質収支比率等に係る経年分析!H$47,"▲","-")),2)</f>
        <v>8.92</v>
      </c>
      <c r="E20" s="159">
        <f>ROUND(VALUE(SUBSTITUTE(実質収支比率等に係る経年分析!I$47,"▲","-")),2)</f>
        <v>10.16</v>
      </c>
      <c r="F20" s="159">
        <f>ROUND(VALUE(SUBSTITUTE(実質収支比率等に係る経年分析!J$47,"▲","-")),2)</f>
        <v>11.41</v>
      </c>
    </row>
    <row r="21" spans="1:11" x14ac:dyDescent="0.15">
      <c r="A21" s="159" t="s">
        <v>50</v>
      </c>
      <c r="B21" s="159">
        <f>IF(ISNUMBER(VALUE(SUBSTITUTE(実質収支比率等に係る経年分析!F$49,"▲","-"))),ROUND(VALUE(SUBSTITUTE(実質収支比率等に係る経年分析!F$49,"▲","-")),2),NA())</f>
        <v>4.1100000000000003</v>
      </c>
      <c r="C21" s="159">
        <f>IF(ISNUMBER(VALUE(SUBSTITUTE(実質収支比率等に係る経年分析!G$49,"▲","-"))),ROUND(VALUE(SUBSTITUTE(実質収支比率等に係る経年分析!G$49,"▲","-")),2),NA())</f>
        <v>1.41</v>
      </c>
      <c r="D21" s="159">
        <f>IF(ISNUMBER(VALUE(SUBSTITUTE(実質収支比率等に係る経年分析!H$49,"▲","-"))),ROUND(VALUE(SUBSTITUTE(実質収支比率等に係る経年分析!H$49,"▲","-")),2),NA())</f>
        <v>1.45</v>
      </c>
      <c r="E21" s="159">
        <f>IF(ISNUMBER(VALUE(SUBSTITUTE(実質収支比率等に係る経年分析!I$49,"▲","-"))),ROUND(VALUE(SUBSTITUTE(実質収支比率等に係る経年分析!I$49,"▲","-")),2),NA())</f>
        <v>-0.62</v>
      </c>
      <c r="F21" s="159">
        <f>IF(ISNUMBER(VALUE(SUBSTITUTE(実質収支比率等に係る経年分析!J$49,"▲","-"))),ROUND(VALUE(SUBSTITUTE(実質収支比率等に係る経年分析!J$49,"▲","-")),2),NA())</f>
        <v>-2.06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0.12</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0.13</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0.6</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0.19</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墓園事業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駐車場事業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5.98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x14ac:dyDescent="0.15">
      <c r="A33" s="160" t="str">
        <f>IF(連結実質赤字比率に係る赤字・黒字の構成分析!C$37="",NA(),連結実質赤字比率に係る赤字・黒字の構成分析!C$37)</f>
        <v>国民健康保険</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0.57999999999999996</v>
      </c>
    </row>
    <row r="34" spans="1:16" x14ac:dyDescent="0.15">
      <c r="A34" s="160" t="str">
        <f>IF(連結実質赤字比率に係る赤字・黒字の構成分析!C$36="",NA(),連結実質赤字比率に係る赤字・黒字の構成分析!C$36)</f>
        <v>介護保険</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下水道事業</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1.89</v>
      </c>
    </row>
    <row r="36" spans="1:16" x14ac:dyDescent="0.15">
      <c r="A36" s="160" t="str">
        <f>IF(連結実質赤字比率に係る赤字・黒字の構成分析!C$34="",NA(),連結実質赤字比率に係る赤字・黒字の構成分析!C$34)</f>
        <v>上水道事業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13.36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4356</v>
      </c>
      <c r="E42" s="161"/>
      <c r="F42" s="161"/>
      <c r="G42" s="161">
        <f>'実質公債費比率（分子）の構造'!L$52</f>
        <v>4414</v>
      </c>
      <c r="H42" s="161"/>
      <c r="I42" s="161"/>
      <c r="J42" s="161">
        <f>'実質公債費比率（分子）の構造'!M$52</f>
        <v>3863</v>
      </c>
      <c r="K42" s="161"/>
      <c r="L42" s="161"/>
      <c r="M42" s="161">
        <f>'実質公債費比率（分子）の構造'!N$52</f>
        <v>4344</v>
      </c>
      <c r="N42" s="161"/>
      <c r="O42" s="161"/>
      <c r="P42" s="161">
        <f>'実質公債費比率（分子）の構造'!O$52</f>
        <v>4184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400</v>
      </c>
      <c r="C44" s="161"/>
      <c r="D44" s="161"/>
      <c r="E44" s="161">
        <f>'実質公債費比率（分子）の構造'!L$50</f>
        <v>400</v>
      </c>
      <c r="F44" s="161"/>
      <c r="G44" s="161"/>
      <c r="H44" s="161">
        <f>'実質公債費比率（分子）の構造'!M$50</f>
        <v>400</v>
      </c>
      <c r="I44" s="161"/>
      <c r="J44" s="161"/>
      <c r="K44" s="161">
        <f>'実質公債費比率（分子）の構造'!N$50</f>
        <v>400</v>
      </c>
      <c r="L44" s="161"/>
      <c r="M44" s="161"/>
      <c r="N44" s="161">
        <f>'実質公債費比率（分子）の構造'!O$50</f>
        <v>400</v>
      </c>
      <c r="O44" s="161"/>
      <c r="P44" s="161"/>
    </row>
    <row r="45" spans="1:16" x14ac:dyDescent="0.15">
      <c r="A45" s="161" t="s">
        <v>60</v>
      </c>
      <c r="B45" s="161">
        <f>'実質公債費比率（分子）の構造'!K$49</f>
        <v>56</v>
      </c>
      <c r="C45" s="161"/>
      <c r="D45" s="161"/>
      <c r="E45" s="161">
        <f>'実質公債費比率（分子）の構造'!L$49</f>
        <v>48</v>
      </c>
      <c r="F45" s="161"/>
      <c r="G45" s="161"/>
      <c r="H45" s="161">
        <f>'実質公債費比率（分子）の構造'!M$49</f>
        <v>39</v>
      </c>
      <c r="I45" s="161"/>
      <c r="J45" s="161"/>
      <c r="K45" s="161">
        <f>'実質公債費比率（分子）の構造'!N$49</f>
        <v>50</v>
      </c>
      <c r="L45" s="161"/>
      <c r="M45" s="161"/>
      <c r="N45" s="161">
        <f>'実質公債費比率（分子）の構造'!O$49</f>
        <v>77</v>
      </c>
      <c r="O45" s="161"/>
      <c r="P45" s="161"/>
    </row>
    <row r="46" spans="1:16" x14ac:dyDescent="0.15">
      <c r="A46" s="161" t="s">
        <v>61</v>
      </c>
      <c r="B46" s="161">
        <f>'実質公債費比率（分子）の構造'!K$48</f>
        <v>665</v>
      </c>
      <c r="C46" s="161"/>
      <c r="D46" s="161"/>
      <c r="E46" s="161">
        <f>'実質公債費比率（分子）の構造'!L$48</f>
        <v>704</v>
      </c>
      <c r="F46" s="161"/>
      <c r="G46" s="161"/>
      <c r="H46" s="161">
        <f>'実質公債費比率（分子）の構造'!M$48</f>
        <v>718</v>
      </c>
      <c r="I46" s="161"/>
      <c r="J46" s="161"/>
      <c r="K46" s="161">
        <f>'実質公債費比率（分子）の構造'!N$48</f>
        <v>879</v>
      </c>
      <c r="L46" s="161"/>
      <c r="M46" s="161"/>
      <c r="N46" s="161">
        <f>'実質公債費比率（分子）の構造'!O$48</f>
        <v>777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5054</v>
      </c>
      <c r="C49" s="161"/>
      <c r="D49" s="161"/>
      <c r="E49" s="161">
        <f>'実質公債費比率（分子）の構造'!L$45</f>
        <v>5040</v>
      </c>
      <c r="F49" s="161"/>
      <c r="G49" s="161"/>
      <c r="H49" s="161">
        <f>'実質公債費比率（分子）の構造'!M$45</f>
        <v>4489</v>
      </c>
      <c r="I49" s="161"/>
      <c r="J49" s="161"/>
      <c r="K49" s="161">
        <f>'実質公債費比率（分子）の構造'!N$45</f>
        <v>4552</v>
      </c>
      <c r="L49" s="161"/>
      <c r="M49" s="161"/>
      <c r="N49" s="161">
        <f>'実質公債費比率（分子）の構造'!O$45</f>
        <v>4308</v>
      </c>
      <c r="O49" s="161"/>
      <c r="P49" s="161"/>
    </row>
    <row r="50" spans="1:16" x14ac:dyDescent="0.15">
      <c r="A50" s="161" t="s">
        <v>65</v>
      </c>
      <c r="B50" s="161" t="e">
        <f>NA()</f>
        <v>#N/A</v>
      </c>
      <c r="C50" s="161">
        <f>IF(ISNUMBER('実質公債費比率（分子）の構造'!K$53),'実質公債費比率（分子）の構造'!K$53,NA())</f>
        <v>1819</v>
      </c>
      <c r="D50" s="161" t="e">
        <f>NA()</f>
        <v>#N/A</v>
      </c>
      <c r="E50" s="161" t="e">
        <f>NA()</f>
        <v>#N/A</v>
      </c>
      <c r="F50" s="161">
        <f>IF(ISNUMBER('実質公債費比率（分子）の構造'!L$53),'実質公債費比率（分子）の構造'!L$53,NA())</f>
        <v>1778</v>
      </c>
      <c r="G50" s="161" t="e">
        <f>NA()</f>
        <v>#N/A</v>
      </c>
      <c r="H50" s="161" t="e">
        <f>NA()</f>
        <v>#N/A</v>
      </c>
      <c r="I50" s="161">
        <f>IF(ISNUMBER('実質公債費比率（分子）の構造'!M$53),'実質公債費比率（分子）の構造'!M$53,NA())</f>
        <v>1783</v>
      </c>
      <c r="J50" s="161" t="e">
        <f>NA()</f>
        <v>#N/A</v>
      </c>
      <c r="K50" s="161" t="e">
        <f>NA()</f>
        <v>#N/A</v>
      </c>
      <c r="L50" s="161">
        <f>IF(ISNUMBER('実質公債費比率（分子）の構造'!N$53),'実質公債費比率（分子）の構造'!N$53,NA())</f>
        <v>1537</v>
      </c>
      <c r="M50" s="161" t="e">
        <f>NA()</f>
        <v>#N/A</v>
      </c>
      <c r="N50" s="161" t="e">
        <f>NA()</f>
        <v>#N/A</v>
      </c>
      <c r="O50" s="161">
        <f>IF(ISNUMBER('実質公債費比率（分子）の構造'!O$53),'実質公債費比率（分子）の構造'!O$53,NA())</f>
        <v>1378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38054</v>
      </c>
      <c r="E56" s="160"/>
      <c r="F56" s="160"/>
      <c r="G56" s="160">
        <f>'将来負担比率（分子）の構造'!J$52</f>
        <v>37444</v>
      </c>
      <c r="H56" s="160"/>
      <c r="I56" s="160"/>
      <c r="J56" s="160">
        <f>'将来負担比率（分子）の構造'!K$52</f>
        <v>37344</v>
      </c>
      <c r="K56" s="160"/>
      <c r="L56" s="160"/>
      <c r="M56" s="160">
        <f>'将来負担比率（分子）の構造'!L$52</f>
        <v>36279</v>
      </c>
      <c r="N56" s="160"/>
      <c r="O56" s="160"/>
      <c r="P56" s="160">
        <f>'将来負担比率（分子）の構造'!M$52</f>
        <v>35386</v>
      </c>
    </row>
    <row r="57" spans="1:16" x14ac:dyDescent="0.15">
      <c r="A57" s="160" t="s">
        <v>36</v>
      </c>
      <c r="B57" s="160"/>
      <c r="C57" s="160"/>
      <c r="D57" s="160">
        <f>'将来負担比率（分子）の構造'!I$51</f>
        <v>5759</v>
      </c>
      <c r="E57" s="160"/>
      <c r="F57" s="160"/>
      <c r="G57" s="160">
        <f>'将来負担比率（分子）の構造'!J$51</f>
        <v>4706</v>
      </c>
      <c r="H57" s="160"/>
      <c r="I57" s="160"/>
      <c r="J57" s="160">
        <f>'将来負担比率（分子）の構造'!K$51</f>
        <v>3636</v>
      </c>
      <c r="K57" s="160"/>
      <c r="L57" s="160"/>
      <c r="M57" s="160">
        <f>'将来負担比率（分子）の構造'!L$51</f>
        <v>8634</v>
      </c>
      <c r="N57" s="160"/>
      <c r="O57" s="160"/>
      <c r="P57" s="160">
        <f>'将来負担比率（分子）の構造'!M$51</f>
        <v>8353</v>
      </c>
    </row>
    <row r="58" spans="1:16" x14ac:dyDescent="0.15">
      <c r="A58" s="160" t="s">
        <v>35</v>
      </c>
      <c r="B58" s="160"/>
      <c r="C58" s="160"/>
      <c r="D58" s="160">
        <f>'将来負担比率（分子）の構造'!I$50</f>
        <v>4406</v>
      </c>
      <c r="E58" s="160"/>
      <c r="F58" s="160"/>
      <c r="G58" s="160">
        <f>'将来負担比率（分子）の構造'!J$50</f>
        <v>5073</v>
      </c>
      <c r="H58" s="160"/>
      <c r="I58" s="160"/>
      <c r="J58" s="160">
        <f>'将来負担比率（分子）の構造'!K$50</f>
        <v>5839</v>
      </c>
      <c r="K58" s="160"/>
      <c r="L58" s="160"/>
      <c r="M58" s="160">
        <f>'将来負担比率（分子）の構造'!L$50</f>
        <v>6413</v>
      </c>
      <c r="N58" s="160"/>
      <c r="O58" s="160"/>
      <c r="P58" s="160">
        <f>'将来負担比率（分子）の構造'!M$50</f>
        <v>7186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4057</v>
      </c>
      <c r="C61" s="160"/>
      <c r="D61" s="160"/>
      <c r="E61" s="160">
        <f>'将来負担比率（分子）の構造'!J$46</f>
        <v>3938</v>
      </c>
      <c r="F61" s="160"/>
      <c r="G61" s="160"/>
      <c r="H61" s="160">
        <f>'将来負担比率（分子）の構造'!K$46</f>
        <v>3811</v>
      </c>
      <c r="I61" s="160"/>
      <c r="J61" s="160"/>
      <c r="K61" s="160">
        <f>'将来負担比率（分子）の構造'!L$46</f>
        <v>3500</v>
      </c>
      <c r="L61" s="160"/>
      <c r="M61" s="160"/>
      <c r="N61" s="160">
        <f>'将来負担比率（分子）の構造'!M$46</f>
        <v>3302</v>
      </c>
      <c r="O61" s="160"/>
      <c r="P61" s="160"/>
    </row>
    <row r="62" spans="1:16" x14ac:dyDescent="0.15">
      <c r="A62" s="160" t="s">
        <v>29</v>
      </c>
      <c r="B62" s="160">
        <f>'将来負担比率（分子）の構造'!I$45</f>
        <v>6317</v>
      </c>
      <c r="C62" s="160"/>
      <c r="D62" s="160"/>
      <c r="E62" s="160">
        <f>'将来負担比率（分子）の構造'!J$45</f>
        <v>5384</v>
      </c>
      <c r="F62" s="160"/>
      <c r="G62" s="160"/>
      <c r="H62" s="160">
        <f>'将来負担比率（分子）の構造'!K$45</f>
        <v>4892</v>
      </c>
      <c r="I62" s="160"/>
      <c r="J62" s="160"/>
      <c r="K62" s="160">
        <f>'将来負担比率（分子）の構造'!L$45</f>
        <v>5038</v>
      </c>
      <c r="L62" s="160"/>
      <c r="M62" s="160"/>
      <c r="N62" s="160">
        <f>'将来負担比率（分子）の構造'!M$45</f>
        <v>5008</v>
      </c>
      <c r="O62" s="160"/>
      <c r="P62" s="160"/>
    </row>
    <row r="63" spans="1:16" x14ac:dyDescent="0.15">
      <c r="A63" s="160" t="s">
        <v>28</v>
      </c>
      <c r="B63" s="160">
        <f>'将来負担比率（分子）の構造'!I$44</f>
        <v>173</v>
      </c>
      <c r="C63" s="160"/>
      <c r="D63" s="160"/>
      <c r="E63" s="160">
        <f>'将来負担比率（分子）の構造'!J$44</f>
        <v>260</v>
      </c>
      <c r="F63" s="160"/>
      <c r="G63" s="160"/>
      <c r="H63" s="160">
        <f>'将来負担比率（分子）の構造'!K$44</f>
        <v>463</v>
      </c>
      <c r="I63" s="160"/>
      <c r="J63" s="160"/>
      <c r="K63" s="160">
        <f>'将来負担比率（分子）の構造'!L$44</f>
        <v>510</v>
      </c>
      <c r="L63" s="160"/>
      <c r="M63" s="160"/>
      <c r="N63" s="160">
        <f>'将来負担比率（分子）の構造'!M$44</f>
        <v>492</v>
      </c>
      <c r="O63" s="160"/>
      <c r="P63" s="160"/>
    </row>
    <row r="64" spans="1:16" x14ac:dyDescent="0.15">
      <c r="A64" s="160" t="s">
        <v>27</v>
      </c>
      <c r="B64" s="160">
        <f>'将来負担比率（分子）の構造'!I$43</f>
        <v>12834</v>
      </c>
      <c r="C64" s="160"/>
      <c r="D64" s="160"/>
      <c r="E64" s="160">
        <f>'将来負担比率（分子）の構造'!J$43</f>
        <v>12939</v>
      </c>
      <c r="F64" s="160"/>
      <c r="G64" s="160"/>
      <c r="H64" s="160">
        <f>'将来負担比率（分子）の構造'!K$43</f>
        <v>12995</v>
      </c>
      <c r="I64" s="160"/>
      <c r="J64" s="160"/>
      <c r="K64" s="160">
        <f>'将来負担比率（分子）の構造'!L$43</f>
        <v>12635</v>
      </c>
      <c r="L64" s="160"/>
      <c r="M64" s="160"/>
      <c r="N64" s="160">
        <f>'将来負担比率（分子）の構造'!M$43</f>
        <v>11788</v>
      </c>
      <c r="O64" s="160"/>
      <c r="P64" s="160"/>
    </row>
    <row r="65" spans="1:16" x14ac:dyDescent="0.15">
      <c r="A65" s="160" t="s">
        <v>26</v>
      </c>
      <c r="B65" s="160">
        <f>'将来負担比率（分子）の構造'!I$42</f>
        <v>2484</v>
      </c>
      <c r="C65" s="160"/>
      <c r="D65" s="160"/>
      <c r="E65" s="160">
        <f>'将来負担比率（分子）の構造'!J$42</f>
        <v>1997</v>
      </c>
      <c r="F65" s="160"/>
      <c r="G65" s="160"/>
      <c r="H65" s="160">
        <f>'将来負担比率（分子）の構造'!K$42</f>
        <v>1482</v>
      </c>
      <c r="I65" s="160"/>
      <c r="J65" s="160"/>
      <c r="K65" s="160">
        <f>'将来負担比率（分子）の構造'!L$42</f>
        <v>1076</v>
      </c>
      <c r="L65" s="160"/>
      <c r="M65" s="160"/>
      <c r="N65" s="160">
        <f>'将来負担比率（分子）の構造'!M$42</f>
        <v>5297</v>
      </c>
      <c r="O65" s="160"/>
      <c r="P65" s="160"/>
    </row>
    <row r="66" spans="1:16" x14ac:dyDescent="0.15">
      <c r="A66" s="160" t="s">
        <v>25</v>
      </c>
      <c r="B66" s="160">
        <f>'将来負担比率（分子）の構造'!I$41</f>
        <v>41044</v>
      </c>
      <c r="C66" s="160"/>
      <c r="D66" s="160"/>
      <c r="E66" s="160">
        <f>'将来負担比率（分子）の構造'!J$41</f>
        <v>39442</v>
      </c>
      <c r="F66" s="160"/>
      <c r="G66" s="160"/>
      <c r="H66" s="160">
        <f>'将来負担比率（分子）の構造'!K$41</f>
        <v>38645</v>
      </c>
      <c r="I66" s="160"/>
      <c r="J66" s="160"/>
      <c r="K66" s="160">
        <f>'将来負担比率（分子）の構造'!L$41</f>
        <v>36888</v>
      </c>
      <c r="L66" s="160"/>
      <c r="M66" s="160"/>
      <c r="N66" s="160">
        <f>'将来負担比率（分子）の構造'!M$41</f>
        <v>37929</v>
      </c>
      <c r="O66" s="160"/>
      <c r="P66" s="160"/>
    </row>
    <row r="67" spans="1:16" x14ac:dyDescent="0.15">
      <c r="A67" s="160" t="s">
        <v>69</v>
      </c>
      <c r="B67" s="160" t="e">
        <f>NA()</f>
        <v>#N/A</v>
      </c>
      <c r="C67" s="160">
        <f>IF(ISNUMBER('将来負担比率（分子）の構造'!I$53), IF('将来負担比率（分子）の構造'!I$53 &lt; 0, 0, '将来負担比率（分子）の構造'!I$53), NA())</f>
        <v>18691</v>
      </c>
      <c r="D67" s="160" t="e">
        <f>NA()</f>
        <v>#N/A</v>
      </c>
      <c r="E67" s="160" t="e">
        <f>NA()</f>
        <v>#N/A</v>
      </c>
      <c r="F67" s="160">
        <f>IF(ISNUMBER('将来負担比率（分子）の構造'!J$53), IF('将来負担比率（分子）の構造'!J$53 &lt; 0, 0, '将来負担比率（分子）の構造'!J$53), NA())</f>
        <v>16736</v>
      </c>
      <c r="G67" s="160" t="e">
        <f>NA()</f>
        <v>#N/A</v>
      </c>
      <c r="H67" s="160" t="e">
        <f>NA()</f>
        <v>#N/A</v>
      </c>
      <c r="I67" s="160">
        <f>IF(ISNUMBER('将来負担比率（分子）の構造'!K$53), IF('将来負担比率（分子）の構造'!K$53 &lt; 0, 0, '将来負担比率（分子）の構造'!K$53), NA())</f>
        <v>15469</v>
      </c>
      <c r="J67" s="160" t="e">
        <f>NA()</f>
        <v>#N/A</v>
      </c>
      <c r="K67" s="160" t="e">
        <f>NA()</f>
        <v>#N/A</v>
      </c>
      <c r="L67" s="160">
        <f>IF(ISNUMBER('将来負担比率（分子）の構造'!L$53), IF('将来負担比率（分子）の構造'!L$53 &lt; 0, 0, '将来負担比率（分子）の構造'!L$53), NA())</f>
        <v>8321</v>
      </c>
      <c r="M67" s="160" t="e">
        <f>NA()</f>
        <v>#N/A</v>
      </c>
      <c r="N67" s="160" t="e">
        <f>NA()</f>
        <v>#N/A</v>
      </c>
      <c r="O67" s="160">
        <f>IF(ISNUMBER('将来負担比率（分子）の構造'!M$53), IF('将来負担比率（分子）の構造'!M$53 &lt; 0, 0, '将来負担比率（分子）の構造'!M$53), NA())</f>
        <v>12892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2109</v>
      </c>
      <c r="C72" s="164">
        <f>基金残高に係る経年分析!G55</f>
        <v>2412</v>
      </c>
      <c r="D72" s="164">
        <f>基金残高に係る経年分析!H55</f>
        <v>2713</v>
      </c>
    </row>
    <row r="73" spans="1:16" x14ac:dyDescent="0.15">
      <c r="A73" s="163" t="s">
        <v>72</v>
      </c>
      <c r="B73" s="164">
        <f>基金残高に係る経年分析!F56</f>
        <v>183</v>
      </c>
      <c r="C73" s="164">
        <f>基金残高に係る経年分析!G56</f>
        <v>65</v>
      </c>
      <c r="D73" s="164">
        <f>基金残高に係る経年分析!H56</f>
        <v>4</v>
      </c>
    </row>
    <row r="74" spans="1:16" x14ac:dyDescent="0.15">
      <c r="A74" s="163" t="s">
        <v>73</v>
      </c>
      <c r="B74" s="164">
        <f>基金残高に係る経年分析!F57</f>
        <v>3542</v>
      </c>
      <c r="C74" s="164">
        <f>基金残高に係る経年分析!G57</f>
        <v>3931</v>
      </c>
      <c r="D74" s="164">
        <f>基金残高に係る経年分析!H57</f>
        <v>4264</v>
      </c>
    </row>
  </sheetData>
  <sheetProtection algorithmName="SHA-512" hashValue="MUTIj+RwPvg79VNDlT0BOol5PjNfOAy2hZK+A61X8CD4M7gJ5nLwFy5uALSSHm5IPtryeE2/F4NorUmqC/4EIQ==" saltValue="k2y2c0iRlDKWIjFuzvd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15781304</v>
      </c>
      <c r="S5" s="611"/>
      <c r="T5" s="611"/>
      <c r="U5" s="611"/>
      <c r="V5" s="611"/>
      <c r="W5" s="611"/>
      <c r="X5" s="611"/>
      <c r="Y5" s="612"/>
      <c r="Z5" s="613">
        <v>35.6</v>
      </c>
      <c r="AA5" s="613"/>
      <c r="AB5" s="613"/>
      <c r="AC5" s="613"/>
      <c r="AD5" s="614">
        <v>14534483</v>
      </c>
      <c r="AE5" s="614"/>
      <c r="AF5" s="614"/>
      <c r="AG5" s="614"/>
      <c r="AH5" s="614"/>
      <c r="AI5" s="614"/>
      <c r="AJ5" s="614"/>
      <c r="AK5" s="614"/>
      <c r="AL5" s="615">
        <v>62.9</v>
      </c>
      <c r="AM5" s="616"/>
      <c r="AN5" s="616"/>
      <c r="AO5" s="617"/>
      <c r="AP5" s="607" t="s">
        <v>219</v>
      </c>
      <c r="AQ5" s="608"/>
      <c r="AR5" s="608"/>
      <c r="AS5" s="608"/>
      <c r="AT5" s="608"/>
      <c r="AU5" s="608"/>
      <c r="AV5" s="608"/>
      <c r="AW5" s="608"/>
      <c r="AX5" s="608"/>
      <c r="AY5" s="608"/>
      <c r="AZ5" s="608"/>
      <c r="BA5" s="608"/>
      <c r="BB5" s="608"/>
      <c r="BC5" s="608"/>
      <c r="BD5" s="608"/>
      <c r="BE5" s="608"/>
      <c r="BF5" s="609"/>
      <c r="BG5" s="621">
        <v>14519860</v>
      </c>
      <c r="BH5" s="622"/>
      <c r="BI5" s="622"/>
      <c r="BJ5" s="622"/>
      <c r="BK5" s="622"/>
      <c r="BL5" s="622"/>
      <c r="BM5" s="622"/>
      <c r="BN5" s="623"/>
      <c r="BO5" s="624">
        <v>92</v>
      </c>
      <c r="BP5" s="624"/>
      <c r="BQ5" s="624"/>
      <c r="BR5" s="624"/>
      <c r="BS5" s="625">
        <v>142705</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249250</v>
      </c>
      <c r="S6" s="622"/>
      <c r="T6" s="622"/>
      <c r="U6" s="622"/>
      <c r="V6" s="622"/>
      <c r="W6" s="622"/>
      <c r="X6" s="622"/>
      <c r="Y6" s="623"/>
      <c r="Z6" s="624">
        <v>0.6</v>
      </c>
      <c r="AA6" s="624"/>
      <c r="AB6" s="624"/>
      <c r="AC6" s="624"/>
      <c r="AD6" s="625">
        <v>249250</v>
      </c>
      <c r="AE6" s="625"/>
      <c r="AF6" s="625"/>
      <c r="AG6" s="625"/>
      <c r="AH6" s="625"/>
      <c r="AI6" s="625"/>
      <c r="AJ6" s="625"/>
      <c r="AK6" s="625"/>
      <c r="AL6" s="626">
        <v>1.1000000000000001</v>
      </c>
      <c r="AM6" s="627"/>
      <c r="AN6" s="627"/>
      <c r="AO6" s="628"/>
      <c r="AP6" s="618" t="s">
        <v>224</v>
      </c>
      <c r="AQ6" s="619"/>
      <c r="AR6" s="619"/>
      <c r="AS6" s="619"/>
      <c r="AT6" s="619"/>
      <c r="AU6" s="619"/>
      <c r="AV6" s="619"/>
      <c r="AW6" s="619"/>
      <c r="AX6" s="619"/>
      <c r="AY6" s="619"/>
      <c r="AZ6" s="619"/>
      <c r="BA6" s="619"/>
      <c r="BB6" s="619"/>
      <c r="BC6" s="619"/>
      <c r="BD6" s="619"/>
      <c r="BE6" s="619"/>
      <c r="BF6" s="620"/>
      <c r="BG6" s="621">
        <v>14519860</v>
      </c>
      <c r="BH6" s="622"/>
      <c r="BI6" s="622"/>
      <c r="BJ6" s="622"/>
      <c r="BK6" s="622"/>
      <c r="BL6" s="622"/>
      <c r="BM6" s="622"/>
      <c r="BN6" s="623"/>
      <c r="BO6" s="624">
        <v>92</v>
      </c>
      <c r="BP6" s="624"/>
      <c r="BQ6" s="624"/>
      <c r="BR6" s="624"/>
      <c r="BS6" s="625">
        <v>142705</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350411</v>
      </c>
      <c r="CS6" s="622"/>
      <c r="CT6" s="622"/>
      <c r="CU6" s="622"/>
      <c r="CV6" s="622"/>
      <c r="CW6" s="622"/>
      <c r="CX6" s="622"/>
      <c r="CY6" s="623"/>
      <c r="CZ6" s="615">
        <v>0.8</v>
      </c>
      <c r="DA6" s="616"/>
      <c r="DB6" s="616"/>
      <c r="DC6" s="635"/>
      <c r="DD6" s="630" t="s">
        <v>168</v>
      </c>
      <c r="DE6" s="622"/>
      <c r="DF6" s="622"/>
      <c r="DG6" s="622"/>
      <c r="DH6" s="622"/>
      <c r="DI6" s="622"/>
      <c r="DJ6" s="622"/>
      <c r="DK6" s="622"/>
      <c r="DL6" s="622"/>
      <c r="DM6" s="622"/>
      <c r="DN6" s="622"/>
      <c r="DO6" s="622"/>
      <c r="DP6" s="623"/>
      <c r="DQ6" s="630">
        <v>350407</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39289</v>
      </c>
      <c r="S7" s="622"/>
      <c r="T7" s="622"/>
      <c r="U7" s="622"/>
      <c r="V7" s="622"/>
      <c r="W7" s="622"/>
      <c r="X7" s="622"/>
      <c r="Y7" s="623"/>
      <c r="Z7" s="624">
        <v>0.1</v>
      </c>
      <c r="AA7" s="624"/>
      <c r="AB7" s="624"/>
      <c r="AC7" s="624"/>
      <c r="AD7" s="625">
        <v>39289</v>
      </c>
      <c r="AE7" s="625"/>
      <c r="AF7" s="625"/>
      <c r="AG7" s="625"/>
      <c r="AH7" s="625"/>
      <c r="AI7" s="625"/>
      <c r="AJ7" s="625"/>
      <c r="AK7" s="625"/>
      <c r="AL7" s="626">
        <v>0.2</v>
      </c>
      <c r="AM7" s="627"/>
      <c r="AN7" s="627"/>
      <c r="AO7" s="628"/>
      <c r="AP7" s="618" t="s">
        <v>227</v>
      </c>
      <c r="AQ7" s="619"/>
      <c r="AR7" s="619"/>
      <c r="AS7" s="619"/>
      <c r="AT7" s="619"/>
      <c r="AU7" s="619"/>
      <c r="AV7" s="619"/>
      <c r="AW7" s="619"/>
      <c r="AX7" s="619"/>
      <c r="AY7" s="619"/>
      <c r="AZ7" s="619"/>
      <c r="BA7" s="619"/>
      <c r="BB7" s="619"/>
      <c r="BC7" s="619"/>
      <c r="BD7" s="619"/>
      <c r="BE7" s="619"/>
      <c r="BF7" s="620"/>
      <c r="BG7" s="621">
        <v>7188847</v>
      </c>
      <c r="BH7" s="622"/>
      <c r="BI7" s="622"/>
      <c r="BJ7" s="622"/>
      <c r="BK7" s="622"/>
      <c r="BL7" s="622"/>
      <c r="BM7" s="622"/>
      <c r="BN7" s="623"/>
      <c r="BO7" s="624">
        <v>45.6</v>
      </c>
      <c r="BP7" s="624"/>
      <c r="BQ7" s="624"/>
      <c r="BR7" s="624"/>
      <c r="BS7" s="625">
        <v>142705</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7410130</v>
      </c>
      <c r="CS7" s="622"/>
      <c r="CT7" s="622"/>
      <c r="CU7" s="622"/>
      <c r="CV7" s="622"/>
      <c r="CW7" s="622"/>
      <c r="CX7" s="622"/>
      <c r="CY7" s="623"/>
      <c r="CZ7" s="624">
        <v>16.899999999999999</v>
      </c>
      <c r="DA7" s="624"/>
      <c r="DB7" s="624"/>
      <c r="DC7" s="624"/>
      <c r="DD7" s="630">
        <v>2860430</v>
      </c>
      <c r="DE7" s="622"/>
      <c r="DF7" s="622"/>
      <c r="DG7" s="622"/>
      <c r="DH7" s="622"/>
      <c r="DI7" s="622"/>
      <c r="DJ7" s="622"/>
      <c r="DK7" s="622"/>
      <c r="DL7" s="622"/>
      <c r="DM7" s="622"/>
      <c r="DN7" s="622"/>
      <c r="DO7" s="622"/>
      <c r="DP7" s="623"/>
      <c r="DQ7" s="630">
        <v>4665460</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149710</v>
      </c>
      <c r="S8" s="622"/>
      <c r="T8" s="622"/>
      <c r="U8" s="622"/>
      <c r="V8" s="622"/>
      <c r="W8" s="622"/>
      <c r="X8" s="622"/>
      <c r="Y8" s="623"/>
      <c r="Z8" s="624">
        <v>0.3</v>
      </c>
      <c r="AA8" s="624"/>
      <c r="AB8" s="624"/>
      <c r="AC8" s="624"/>
      <c r="AD8" s="625">
        <v>149710</v>
      </c>
      <c r="AE8" s="625"/>
      <c r="AF8" s="625"/>
      <c r="AG8" s="625"/>
      <c r="AH8" s="625"/>
      <c r="AI8" s="625"/>
      <c r="AJ8" s="625"/>
      <c r="AK8" s="625"/>
      <c r="AL8" s="626">
        <v>0.6</v>
      </c>
      <c r="AM8" s="627"/>
      <c r="AN8" s="627"/>
      <c r="AO8" s="628"/>
      <c r="AP8" s="618" t="s">
        <v>230</v>
      </c>
      <c r="AQ8" s="619"/>
      <c r="AR8" s="619"/>
      <c r="AS8" s="619"/>
      <c r="AT8" s="619"/>
      <c r="AU8" s="619"/>
      <c r="AV8" s="619"/>
      <c r="AW8" s="619"/>
      <c r="AX8" s="619"/>
      <c r="AY8" s="619"/>
      <c r="AZ8" s="619"/>
      <c r="BA8" s="619"/>
      <c r="BB8" s="619"/>
      <c r="BC8" s="619"/>
      <c r="BD8" s="619"/>
      <c r="BE8" s="619"/>
      <c r="BF8" s="620"/>
      <c r="BG8" s="621">
        <v>194464</v>
      </c>
      <c r="BH8" s="622"/>
      <c r="BI8" s="622"/>
      <c r="BJ8" s="622"/>
      <c r="BK8" s="622"/>
      <c r="BL8" s="622"/>
      <c r="BM8" s="622"/>
      <c r="BN8" s="623"/>
      <c r="BO8" s="624">
        <v>1.2</v>
      </c>
      <c r="BP8" s="624"/>
      <c r="BQ8" s="624"/>
      <c r="BR8" s="624"/>
      <c r="BS8" s="630" t="s">
        <v>168</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17121063</v>
      </c>
      <c r="CS8" s="622"/>
      <c r="CT8" s="622"/>
      <c r="CU8" s="622"/>
      <c r="CV8" s="622"/>
      <c r="CW8" s="622"/>
      <c r="CX8" s="622"/>
      <c r="CY8" s="623"/>
      <c r="CZ8" s="624">
        <v>39</v>
      </c>
      <c r="DA8" s="624"/>
      <c r="DB8" s="624"/>
      <c r="DC8" s="624"/>
      <c r="DD8" s="630">
        <v>211154</v>
      </c>
      <c r="DE8" s="622"/>
      <c r="DF8" s="622"/>
      <c r="DG8" s="622"/>
      <c r="DH8" s="622"/>
      <c r="DI8" s="622"/>
      <c r="DJ8" s="622"/>
      <c r="DK8" s="622"/>
      <c r="DL8" s="622"/>
      <c r="DM8" s="622"/>
      <c r="DN8" s="622"/>
      <c r="DO8" s="622"/>
      <c r="DP8" s="623"/>
      <c r="DQ8" s="630">
        <v>8208986</v>
      </c>
      <c r="DR8" s="622"/>
      <c r="DS8" s="622"/>
      <c r="DT8" s="622"/>
      <c r="DU8" s="622"/>
      <c r="DV8" s="622"/>
      <c r="DW8" s="622"/>
      <c r="DX8" s="622"/>
      <c r="DY8" s="622"/>
      <c r="DZ8" s="622"/>
      <c r="EA8" s="622"/>
      <c r="EB8" s="622"/>
      <c r="EC8" s="631"/>
    </row>
    <row r="9" spans="2:143" ht="11.25" customHeight="1" x14ac:dyDescent="0.15">
      <c r="B9" s="618" t="s">
        <v>232</v>
      </c>
      <c r="C9" s="619"/>
      <c r="D9" s="619"/>
      <c r="E9" s="619"/>
      <c r="F9" s="619"/>
      <c r="G9" s="619"/>
      <c r="H9" s="619"/>
      <c r="I9" s="619"/>
      <c r="J9" s="619"/>
      <c r="K9" s="619"/>
      <c r="L9" s="619"/>
      <c r="M9" s="619"/>
      <c r="N9" s="619"/>
      <c r="O9" s="619"/>
      <c r="P9" s="619"/>
      <c r="Q9" s="620"/>
      <c r="R9" s="621">
        <v>149871</v>
      </c>
      <c r="S9" s="622"/>
      <c r="T9" s="622"/>
      <c r="U9" s="622"/>
      <c r="V9" s="622"/>
      <c r="W9" s="622"/>
      <c r="X9" s="622"/>
      <c r="Y9" s="623"/>
      <c r="Z9" s="624">
        <v>0.3</v>
      </c>
      <c r="AA9" s="624"/>
      <c r="AB9" s="624"/>
      <c r="AC9" s="624"/>
      <c r="AD9" s="625">
        <v>149871</v>
      </c>
      <c r="AE9" s="625"/>
      <c r="AF9" s="625"/>
      <c r="AG9" s="625"/>
      <c r="AH9" s="625"/>
      <c r="AI9" s="625"/>
      <c r="AJ9" s="625"/>
      <c r="AK9" s="625"/>
      <c r="AL9" s="626">
        <v>0.6</v>
      </c>
      <c r="AM9" s="627"/>
      <c r="AN9" s="627"/>
      <c r="AO9" s="628"/>
      <c r="AP9" s="618" t="s">
        <v>233</v>
      </c>
      <c r="AQ9" s="619"/>
      <c r="AR9" s="619"/>
      <c r="AS9" s="619"/>
      <c r="AT9" s="619"/>
      <c r="AU9" s="619"/>
      <c r="AV9" s="619"/>
      <c r="AW9" s="619"/>
      <c r="AX9" s="619"/>
      <c r="AY9" s="619"/>
      <c r="AZ9" s="619"/>
      <c r="BA9" s="619"/>
      <c r="BB9" s="619"/>
      <c r="BC9" s="619"/>
      <c r="BD9" s="619"/>
      <c r="BE9" s="619"/>
      <c r="BF9" s="620"/>
      <c r="BG9" s="621">
        <v>5958364</v>
      </c>
      <c r="BH9" s="622"/>
      <c r="BI9" s="622"/>
      <c r="BJ9" s="622"/>
      <c r="BK9" s="622"/>
      <c r="BL9" s="622"/>
      <c r="BM9" s="622"/>
      <c r="BN9" s="623"/>
      <c r="BO9" s="624">
        <v>37.799999999999997</v>
      </c>
      <c r="BP9" s="624"/>
      <c r="BQ9" s="624"/>
      <c r="BR9" s="624"/>
      <c r="BS9" s="630" t="s">
        <v>168</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3723221</v>
      </c>
      <c r="CS9" s="622"/>
      <c r="CT9" s="622"/>
      <c r="CU9" s="622"/>
      <c r="CV9" s="622"/>
      <c r="CW9" s="622"/>
      <c r="CX9" s="622"/>
      <c r="CY9" s="623"/>
      <c r="CZ9" s="624">
        <v>8.5</v>
      </c>
      <c r="DA9" s="624"/>
      <c r="DB9" s="624"/>
      <c r="DC9" s="624"/>
      <c r="DD9" s="630">
        <v>65257</v>
      </c>
      <c r="DE9" s="622"/>
      <c r="DF9" s="622"/>
      <c r="DG9" s="622"/>
      <c r="DH9" s="622"/>
      <c r="DI9" s="622"/>
      <c r="DJ9" s="622"/>
      <c r="DK9" s="622"/>
      <c r="DL9" s="622"/>
      <c r="DM9" s="622"/>
      <c r="DN9" s="622"/>
      <c r="DO9" s="622"/>
      <c r="DP9" s="623"/>
      <c r="DQ9" s="630">
        <v>2632881</v>
      </c>
      <c r="DR9" s="622"/>
      <c r="DS9" s="622"/>
      <c r="DT9" s="622"/>
      <c r="DU9" s="622"/>
      <c r="DV9" s="622"/>
      <c r="DW9" s="622"/>
      <c r="DX9" s="622"/>
      <c r="DY9" s="622"/>
      <c r="DZ9" s="622"/>
      <c r="EA9" s="622"/>
      <c r="EB9" s="622"/>
      <c r="EC9" s="631"/>
    </row>
    <row r="10" spans="2:143" ht="11.25" customHeight="1" x14ac:dyDescent="0.15">
      <c r="B10" s="618" t="s">
        <v>235</v>
      </c>
      <c r="C10" s="619"/>
      <c r="D10" s="619"/>
      <c r="E10" s="619"/>
      <c r="F10" s="619"/>
      <c r="G10" s="619"/>
      <c r="H10" s="619"/>
      <c r="I10" s="619"/>
      <c r="J10" s="619"/>
      <c r="K10" s="619"/>
      <c r="L10" s="619"/>
      <c r="M10" s="619"/>
      <c r="N10" s="619"/>
      <c r="O10" s="619"/>
      <c r="P10" s="619"/>
      <c r="Q10" s="620"/>
      <c r="R10" s="621" t="s">
        <v>168</v>
      </c>
      <c r="S10" s="622"/>
      <c r="T10" s="622"/>
      <c r="U10" s="622"/>
      <c r="V10" s="622"/>
      <c r="W10" s="622"/>
      <c r="X10" s="622"/>
      <c r="Y10" s="623"/>
      <c r="Z10" s="624" t="s">
        <v>168</v>
      </c>
      <c r="AA10" s="624"/>
      <c r="AB10" s="624"/>
      <c r="AC10" s="624"/>
      <c r="AD10" s="625" t="s">
        <v>168</v>
      </c>
      <c r="AE10" s="625"/>
      <c r="AF10" s="625"/>
      <c r="AG10" s="625"/>
      <c r="AH10" s="625"/>
      <c r="AI10" s="625"/>
      <c r="AJ10" s="625"/>
      <c r="AK10" s="625"/>
      <c r="AL10" s="626" t="s">
        <v>168</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315466</v>
      </c>
      <c r="BH10" s="622"/>
      <c r="BI10" s="622"/>
      <c r="BJ10" s="622"/>
      <c r="BK10" s="622"/>
      <c r="BL10" s="622"/>
      <c r="BM10" s="622"/>
      <c r="BN10" s="623"/>
      <c r="BO10" s="624">
        <v>2</v>
      </c>
      <c r="BP10" s="624"/>
      <c r="BQ10" s="624"/>
      <c r="BR10" s="624"/>
      <c r="BS10" s="630" t="s">
        <v>168</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57407</v>
      </c>
      <c r="CS10" s="622"/>
      <c r="CT10" s="622"/>
      <c r="CU10" s="622"/>
      <c r="CV10" s="622"/>
      <c r="CW10" s="622"/>
      <c r="CX10" s="622"/>
      <c r="CY10" s="623"/>
      <c r="CZ10" s="624">
        <v>0.1</v>
      </c>
      <c r="DA10" s="624"/>
      <c r="DB10" s="624"/>
      <c r="DC10" s="624"/>
      <c r="DD10" s="630" t="s">
        <v>168</v>
      </c>
      <c r="DE10" s="622"/>
      <c r="DF10" s="622"/>
      <c r="DG10" s="622"/>
      <c r="DH10" s="622"/>
      <c r="DI10" s="622"/>
      <c r="DJ10" s="622"/>
      <c r="DK10" s="622"/>
      <c r="DL10" s="622"/>
      <c r="DM10" s="622"/>
      <c r="DN10" s="622"/>
      <c r="DO10" s="622"/>
      <c r="DP10" s="623"/>
      <c r="DQ10" s="630">
        <v>57407</v>
      </c>
      <c r="DR10" s="622"/>
      <c r="DS10" s="622"/>
      <c r="DT10" s="622"/>
      <c r="DU10" s="622"/>
      <c r="DV10" s="622"/>
      <c r="DW10" s="622"/>
      <c r="DX10" s="622"/>
      <c r="DY10" s="622"/>
      <c r="DZ10" s="622"/>
      <c r="EA10" s="622"/>
      <c r="EB10" s="622"/>
      <c r="EC10" s="631"/>
    </row>
    <row r="11" spans="2:143" ht="11.25" customHeight="1" x14ac:dyDescent="0.15">
      <c r="B11" s="618" t="s">
        <v>238</v>
      </c>
      <c r="C11" s="619"/>
      <c r="D11" s="619"/>
      <c r="E11" s="619"/>
      <c r="F11" s="619"/>
      <c r="G11" s="619"/>
      <c r="H11" s="619"/>
      <c r="I11" s="619"/>
      <c r="J11" s="619"/>
      <c r="K11" s="619"/>
      <c r="L11" s="619"/>
      <c r="M11" s="619"/>
      <c r="N11" s="619"/>
      <c r="O11" s="619"/>
      <c r="P11" s="619"/>
      <c r="Q11" s="620"/>
      <c r="R11" s="621" t="s">
        <v>168</v>
      </c>
      <c r="S11" s="622"/>
      <c r="T11" s="622"/>
      <c r="U11" s="622"/>
      <c r="V11" s="622"/>
      <c r="W11" s="622"/>
      <c r="X11" s="622"/>
      <c r="Y11" s="623"/>
      <c r="Z11" s="624" t="s">
        <v>168</v>
      </c>
      <c r="AA11" s="624"/>
      <c r="AB11" s="624"/>
      <c r="AC11" s="624"/>
      <c r="AD11" s="625" t="s">
        <v>168</v>
      </c>
      <c r="AE11" s="625"/>
      <c r="AF11" s="625"/>
      <c r="AG11" s="625"/>
      <c r="AH11" s="625"/>
      <c r="AI11" s="625"/>
      <c r="AJ11" s="625"/>
      <c r="AK11" s="625"/>
      <c r="AL11" s="626" t="s">
        <v>168</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720553</v>
      </c>
      <c r="BH11" s="622"/>
      <c r="BI11" s="622"/>
      <c r="BJ11" s="622"/>
      <c r="BK11" s="622"/>
      <c r="BL11" s="622"/>
      <c r="BM11" s="622"/>
      <c r="BN11" s="623"/>
      <c r="BO11" s="624">
        <v>4.5999999999999996</v>
      </c>
      <c r="BP11" s="624"/>
      <c r="BQ11" s="624"/>
      <c r="BR11" s="624"/>
      <c r="BS11" s="630">
        <v>142705</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218295</v>
      </c>
      <c r="CS11" s="622"/>
      <c r="CT11" s="622"/>
      <c r="CU11" s="622"/>
      <c r="CV11" s="622"/>
      <c r="CW11" s="622"/>
      <c r="CX11" s="622"/>
      <c r="CY11" s="623"/>
      <c r="CZ11" s="624">
        <v>0.5</v>
      </c>
      <c r="DA11" s="624"/>
      <c r="DB11" s="624"/>
      <c r="DC11" s="624"/>
      <c r="DD11" s="630">
        <v>71412</v>
      </c>
      <c r="DE11" s="622"/>
      <c r="DF11" s="622"/>
      <c r="DG11" s="622"/>
      <c r="DH11" s="622"/>
      <c r="DI11" s="622"/>
      <c r="DJ11" s="622"/>
      <c r="DK11" s="622"/>
      <c r="DL11" s="622"/>
      <c r="DM11" s="622"/>
      <c r="DN11" s="622"/>
      <c r="DO11" s="622"/>
      <c r="DP11" s="623"/>
      <c r="DQ11" s="630">
        <v>147272</v>
      </c>
      <c r="DR11" s="622"/>
      <c r="DS11" s="622"/>
      <c r="DT11" s="622"/>
      <c r="DU11" s="622"/>
      <c r="DV11" s="622"/>
      <c r="DW11" s="622"/>
      <c r="DX11" s="622"/>
      <c r="DY11" s="622"/>
      <c r="DZ11" s="622"/>
      <c r="EA11" s="622"/>
      <c r="EB11" s="622"/>
      <c r="EC11" s="631"/>
    </row>
    <row r="12" spans="2:143" ht="11.25" customHeight="1" x14ac:dyDescent="0.15">
      <c r="B12" s="618" t="s">
        <v>241</v>
      </c>
      <c r="C12" s="619"/>
      <c r="D12" s="619"/>
      <c r="E12" s="619"/>
      <c r="F12" s="619"/>
      <c r="G12" s="619"/>
      <c r="H12" s="619"/>
      <c r="I12" s="619"/>
      <c r="J12" s="619"/>
      <c r="K12" s="619"/>
      <c r="L12" s="619"/>
      <c r="M12" s="619"/>
      <c r="N12" s="619"/>
      <c r="O12" s="619"/>
      <c r="P12" s="619"/>
      <c r="Q12" s="620"/>
      <c r="R12" s="621">
        <v>1909224</v>
      </c>
      <c r="S12" s="622"/>
      <c r="T12" s="622"/>
      <c r="U12" s="622"/>
      <c r="V12" s="622"/>
      <c r="W12" s="622"/>
      <c r="X12" s="622"/>
      <c r="Y12" s="623"/>
      <c r="Z12" s="624">
        <v>4.3</v>
      </c>
      <c r="AA12" s="624"/>
      <c r="AB12" s="624"/>
      <c r="AC12" s="624"/>
      <c r="AD12" s="625">
        <v>1909224</v>
      </c>
      <c r="AE12" s="625"/>
      <c r="AF12" s="625"/>
      <c r="AG12" s="625"/>
      <c r="AH12" s="625"/>
      <c r="AI12" s="625"/>
      <c r="AJ12" s="625"/>
      <c r="AK12" s="625"/>
      <c r="AL12" s="626">
        <v>8.3000000000000007</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6308250</v>
      </c>
      <c r="BH12" s="622"/>
      <c r="BI12" s="622"/>
      <c r="BJ12" s="622"/>
      <c r="BK12" s="622"/>
      <c r="BL12" s="622"/>
      <c r="BM12" s="622"/>
      <c r="BN12" s="623"/>
      <c r="BO12" s="624">
        <v>40</v>
      </c>
      <c r="BP12" s="624"/>
      <c r="BQ12" s="624"/>
      <c r="BR12" s="624"/>
      <c r="BS12" s="630" t="s">
        <v>168</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1405450</v>
      </c>
      <c r="CS12" s="622"/>
      <c r="CT12" s="622"/>
      <c r="CU12" s="622"/>
      <c r="CV12" s="622"/>
      <c r="CW12" s="622"/>
      <c r="CX12" s="622"/>
      <c r="CY12" s="623"/>
      <c r="CZ12" s="624">
        <v>3.2</v>
      </c>
      <c r="DA12" s="624"/>
      <c r="DB12" s="624"/>
      <c r="DC12" s="624"/>
      <c r="DD12" s="630">
        <v>77392</v>
      </c>
      <c r="DE12" s="622"/>
      <c r="DF12" s="622"/>
      <c r="DG12" s="622"/>
      <c r="DH12" s="622"/>
      <c r="DI12" s="622"/>
      <c r="DJ12" s="622"/>
      <c r="DK12" s="622"/>
      <c r="DL12" s="622"/>
      <c r="DM12" s="622"/>
      <c r="DN12" s="622"/>
      <c r="DO12" s="622"/>
      <c r="DP12" s="623"/>
      <c r="DQ12" s="630">
        <v>471592</v>
      </c>
      <c r="DR12" s="622"/>
      <c r="DS12" s="622"/>
      <c r="DT12" s="622"/>
      <c r="DU12" s="622"/>
      <c r="DV12" s="622"/>
      <c r="DW12" s="622"/>
      <c r="DX12" s="622"/>
      <c r="DY12" s="622"/>
      <c r="DZ12" s="622"/>
      <c r="EA12" s="622"/>
      <c r="EB12" s="622"/>
      <c r="EC12" s="631"/>
    </row>
    <row r="13" spans="2:143" ht="11.25" customHeight="1" x14ac:dyDescent="0.15">
      <c r="B13" s="618" t="s">
        <v>244</v>
      </c>
      <c r="C13" s="619"/>
      <c r="D13" s="619"/>
      <c r="E13" s="619"/>
      <c r="F13" s="619"/>
      <c r="G13" s="619"/>
      <c r="H13" s="619"/>
      <c r="I13" s="619"/>
      <c r="J13" s="619"/>
      <c r="K13" s="619"/>
      <c r="L13" s="619"/>
      <c r="M13" s="619"/>
      <c r="N13" s="619"/>
      <c r="O13" s="619"/>
      <c r="P13" s="619"/>
      <c r="Q13" s="620"/>
      <c r="R13" s="621" t="s">
        <v>168</v>
      </c>
      <c r="S13" s="622"/>
      <c r="T13" s="622"/>
      <c r="U13" s="622"/>
      <c r="V13" s="622"/>
      <c r="W13" s="622"/>
      <c r="X13" s="622"/>
      <c r="Y13" s="623"/>
      <c r="Z13" s="624" t="s">
        <v>168</v>
      </c>
      <c r="AA13" s="624"/>
      <c r="AB13" s="624"/>
      <c r="AC13" s="624"/>
      <c r="AD13" s="625" t="s">
        <v>168</v>
      </c>
      <c r="AE13" s="625"/>
      <c r="AF13" s="625"/>
      <c r="AG13" s="625"/>
      <c r="AH13" s="625"/>
      <c r="AI13" s="625"/>
      <c r="AJ13" s="625"/>
      <c r="AK13" s="625"/>
      <c r="AL13" s="626" t="s">
        <v>168</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6249066</v>
      </c>
      <c r="BH13" s="622"/>
      <c r="BI13" s="622"/>
      <c r="BJ13" s="622"/>
      <c r="BK13" s="622"/>
      <c r="BL13" s="622"/>
      <c r="BM13" s="622"/>
      <c r="BN13" s="623"/>
      <c r="BO13" s="624">
        <v>39.6</v>
      </c>
      <c r="BP13" s="624"/>
      <c r="BQ13" s="624"/>
      <c r="BR13" s="624"/>
      <c r="BS13" s="630" t="s">
        <v>168</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4427244</v>
      </c>
      <c r="CS13" s="622"/>
      <c r="CT13" s="622"/>
      <c r="CU13" s="622"/>
      <c r="CV13" s="622"/>
      <c r="CW13" s="622"/>
      <c r="CX13" s="622"/>
      <c r="CY13" s="623"/>
      <c r="CZ13" s="624">
        <v>10.1</v>
      </c>
      <c r="DA13" s="624"/>
      <c r="DB13" s="624"/>
      <c r="DC13" s="624"/>
      <c r="DD13" s="630">
        <v>2056968</v>
      </c>
      <c r="DE13" s="622"/>
      <c r="DF13" s="622"/>
      <c r="DG13" s="622"/>
      <c r="DH13" s="622"/>
      <c r="DI13" s="622"/>
      <c r="DJ13" s="622"/>
      <c r="DK13" s="622"/>
      <c r="DL13" s="622"/>
      <c r="DM13" s="622"/>
      <c r="DN13" s="622"/>
      <c r="DO13" s="622"/>
      <c r="DP13" s="623"/>
      <c r="DQ13" s="630">
        <v>2618745</v>
      </c>
      <c r="DR13" s="622"/>
      <c r="DS13" s="622"/>
      <c r="DT13" s="622"/>
      <c r="DU13" s="622"/>
      <c r="DV13" s="622"/>
      <c r="DW13" s="622"/>
      <c r="DX13" s="622"/>
      <c r="DY13" s="622"/>
      <c r="DZ13" s="622"/>
      <c r="EA13" s="622"/>
      <c r="EB13" s="622"/>
      <c r="EC13" s="631"/>
    </row>
    <row r="14" spans="2:143" ht="11.25" customHeight="1" x14ac:dyDescent="0.15">
      <c r="B14" s="618" t="s">
        <v>247</v>
      </c>
      <c r="C14" s="619"/>
      <c r="D14" s="619"/>
      <c r="E14" s="619"/>
      <c r="F14" s="619"/>
      <c r="G14" s="619"/>
      <c r="H14" s="619"/>
      <c r="I14" s="619"/>
      <c r="J14" s="619"/>
      <c r="K14" s="619"/>
      <c r="L14" s="619"/>
      <c r="M14" s="619"/>
      <c r="N14" s="619"/>
      <c r="O14" s="619"/>
      <c r="P14" s="619"/>
      <c r="Q14" s="620"/>
      <c r="R14" s="621" t="s">
        <v>168</v>
      </c>
      <c r="S14" s="622"/>
      <c r="T14" s="622"/>
      <c r="U14" s="622"/>
      <c r="V14" s="622"/>
      <c r="W14" s="622"/>
      <c r="X14" s="622"/>
      <c r="Y14" s="623"/>
      <c r="Z14" s="624" t="s">
        <v>168</v>
      </c>
      <c r="AA14" s="624"/>
      <c r="AB14" s="624"/>
      <c r="AC14" s="624"/>
      <c r="AD14" s="625" t="s">
        <v>168</v>
      </c>
      <c r="AE14" s="625"/>
      <c r="AF14" s="625"/>
      <c r="AG14" s="625"/>
      <c r="AH14" s="625"/>
      <c r="AI14" s="625"/>
      <c r="AJ14" s="625"/>
      <c r="AK14" s="625"/>
      <c r="AL14" s="626" t="s">
        <v>168</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253806</v>
      </c>
      <c r="BH14" s="622"/>
      <c r="BI14" s="622"/>
      <c r="BJ14" s="622"/>
      <c r="BK14" s="622"/>
      <c r="BL14" s="622"/>
      <c r="BM14" s="622"/>
      <c r="BN14" s="623"/>
      <c r="BO14" s="624">
        <v>1.6</v>
      </c>
      <c r="BP14" s="624"/>
      <c r="BQ14" s="624"/>
      <c r="BR14" s="624"/>
      <c r="BS14" s="630" t="s">
        <v>168</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1392712</v>
      </c>
      <c r="CS14" s="622"/>
      <c r="CT14" s="622"/>
      <c r="CU14" s="622"/>
      <c r="CV14" s="622"/>
      <c r="CW14" s="622"/>
      <c r="CX14" s="622"/>
      <c r="CY14" s="623"/>
      <c r="CZ14" s="624">
        <v>3.2</v>
      </c>
      <c r="DA14" s="624"/>
      <c r="DB14" s="624"/>
      <c r="DC14" s="624"/>
      <c r="DD14" s="630">
        <v>54787</v>
      </c>
      <c r="DE14" s="622"/>
      <c r="DF14" s="622"/>
      <c r="DG14" s="622"/>
      <c r="DH14" s="622"/>
      <c r="DI14" s="622"/>
      <c r="DJ14" s="622"/>
      <c r="DK14" s="622"/>
      <c r="DL14" s="622"/>
      <c r="DM14" s="622"/>
      <c r="DN14" s="622"/>
      <c r="DO14" s="622"/>
      <c r="DP14" s="623"/>
      <c r="DQ14" s="630">
        <v>1345652</v>
      </c>
      <c r="DR14" s="622"/>
      <c r="DS14" s="622"/>
      <c r="DT14" s="622"/>
      <c r="DU14" s="622"/>
      <c r="DV14" s="622"/>
      <c r="DW14" s="622"/>
      <c r="DX14" s="622"/>
      <c r="DY14" s="622"/>
      <c r="DZ14" s="622"/>
      <c r="EA14" s="622"/>
      <c r="EB14" s="622"/>
      <c r="EC14" s="631"/>
    </row>
    <row r="15" spans="2:143" ht="11.25" customHeight="1" x14ac:dyDescent="0.15">
      <c r="B15" s="618" t="s">
        <v>250</v>
      </c>
      <c r="C15" s="619"/>
      <c r="D15" s="619"/>
      <c r="E15" s="619"/>
      <c r="F15" s="619"/>
      <c r="G15" s="619"/>
      <c r="H15" s="619"/>
      <c r="I15" s="619"/>
      <c r="J15" s="619"/>
      <c r="K15" s="619"/>
      <c r="L15" s="619"/>
      <c r="M15" s="619"/>
      <c r="N15" s="619"/>
      <c r="O15" s="619"/>
      <c r="P15" s="619"/>
      <c r="Q15" s="620"/>
      <c r="R15" s="621">
        <v>82411</v>
      </c>
      <c r="S15" s="622"/>
      <c r="T15" s="622"/>
      <c r="U15" s="622"/>
      <c r="V15" s="622"/>
      <c r="W15" s="622"/>
      <c r="X15" s="622"/>
      <c r="Y15" s="623"/>
      <c r="Z15" s="624">
        <v>0.2</v>
      </c>
      <c r="AA15" s="624"/>
      <c r="AB15" s="624"/>
      <c r="AC15" s="624"/>
      <c r="AD15" s="625">
        <v>82411</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768957</v>
      </c>
      <c r="BH15" s="622"/>
      <c r="BI15" s="622"/>
      <c r="BJ15" s="622"/>
      <c r="BK15" s="622"/>
      <c r="BL15" s="622"/>
      <c r="BM15" s="622"/>
      <c r="BN15" s="623"/>
      <c r="BO15" s="624">
        <v>4.9000000000000004</v>
      </c>
      <c r="BP15" s="624"/>
      <c r="BQ15" s="624"/>
      <c r="BR15" s="624"/>
      <c r="BS15" s="630" t="s">
        <v>168</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3391072</v>
      </c>
      <c r="CS15" s="622"/>
      <c r="CT15" s="622"/>
      <c r="CU15" s="622"/>
      <c r="CV15" s="622"/>
      <c r="CW15" s="622"/>
      <c r="CX15" s="622"/>
      <c r="CY15" s="623"/>
      <c r="CZ15" s="624">
        <v>7.7</v>
      </c>
      <c r="DA15" s="624"/>
      <c r="DB15" s="624"/>
      <c r="DC15" s="624"/>
      <c r="DD15" s="630">
        <v>487039</v>
      </c>
      <c r="DE15" s="622"/>
      <c r="DF15" s="622"/>
      <c r="DG15" s="622"/>
      <c r="DH15" s="622"/>
      <c r="DI15" s="622"/>
      <c r="DJ15" s="622"/>
      <c r="DK15" s="622"/>
      <c r="DL15" s="622"/>
      <c r="DM15" s="622"/>
      <c r="DN15" s="622"/>
      <c r="DO15" s="622"/>
      <c r="DP15" s="623"/>
      <c r="DQ15" s="630">
        <v>2880681</v>
      </c>
      <c r="DR15" s="622"/>
      <c r="DS15" s="622"/>
      <c r="DT15" s="622"/>
      <c r="DU15" s="622"/>
      <c r="DV15" s="622"/>
      <c r="DW15" s="622"/>
      <c r="DX15" s="622"/>
      <c r="DY15" s="622"/>
      <c r="DZ15" s="622"/>
      <c r="EA15" s="622"/>
      <c r="EB15" s="622"/>
      <c r="EC15" s="631"/>
    </row>
    <row r="16" spans="2:143" ht="11.25" customHeight="1" x14ac:dyDescent="0.15">
      <c r="B16" s="618" t="s">
        <v>253</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168</v>
      </c>
      <c r="AA16" s="624"/>
      <c r="AB16" s="624"/>
      <c r="AC16" s="624"/>
      <c r="AD16" s="625" t="s">
        <v>168</v>
      </c>
      <c r="AE16" s="625"/>
      <c r="AF16" s="625"/>
      <c r="AG16" s="625"/>
      <c r="AH16" s="625"/>
      <c r="AI16" s="625"/>
      <c r="AJ16" s="625"/>
      <c r="AK16" s="625"/>
      <c r="AL16" s="626" t="s">
        <v>168</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168</v>
      </c>
      <c r="BH16" s="622"/>
      <c r="BI16" s="622"/>
      <c r="BJ16" s="622"/>
      <c r="BK16" s="622"/>
      <c r="BL16" s="622"/>
      <c r="BM16" s="622"/>
      <c r="BN16" s="623"/>
      <c r="BO16" s="624" t="s">
        <v>168</v>
      </c>
      <c r="BP16" s="624"/>
      <c r="BQ16" s="624"/>
      <c r="BR16" s="624"/>
      <c r="BS16" s="630" t="s">
        <v>168</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60313</v>
      </c>
      <c r="CS16" s="622"/>
      <c r="CT16" s="622"/>
      <c r="CU16" s="622"/>
      <c r="CV16" s="622"/>
      <c r="CW16" s="622"/>
      <c r="CX16" s="622"/>
      <c r="CY16" s="623"/>
      <c r="CZ16" s="624">
        <v>0.1</v>
      </c>
      <c r="DA16" s="624"/>
      <c r="DB16" s="624"/>
      <c r="DC16" s="624"/>
      <c r="DD16" s="630" t="s">
        <v>168</v>
      </c>
      <c r="DE16" s="622"/>
      <c r="DF16" s="622"/>
      <c r="DG16" s="622"/>
      <c r="DH16" s="622"/>
      <c r="DI16" s="622"/>
      <c r="DJ16" s="622"/>
      <c r="DK16" s="622"/>
      <c r="DL16" s="622"/>
      <c r="DM16" s="622"/>
      <c r="DN16" s="622"/>
      <c r="DO16" s="622"/>
      <c r="DP16" s="623"/>
      <c r="DQ16" s="630">
        <v>17738</v>
      </c>
      <c r="DR16" s="622"/>
      <c r="DS16" s="622"/>
      <c r="DT16" s="622"/>
      <c r="DU16" s="622"/>
      <c r="DV16" s="622"/>
      <c r="DW16" s="622"/>
      <c r="DX16" s="622"/>
      <c r="DY16" s="622"/>
      <c r="DZ16" s="622"/>
      <c r="EA16" s="622"/>
      <c r="EB16" s="622"/>
      <c r="EC16" s="631"/>
    </row>
    <row r="17" spans="2:133" ht="11.25" customHeight="1" x14ac:dyDescent="0.15">
      <c r="B17" s="618" t="s">
        <v>256</v>
      </c>
      <c r="C17" s="619"/>
      <c r="D17" s="619"/>
      <c r="E17" s="619"/>
      <c r="F17" s="619"/>
      <c r="G17" s="619"/>
      <c r="H17" s="619"/>
      <c r="I17" s="619"/>
      <c r="J17" s="619"/>
      <c r="K17" s="619"/>
      <c r="L17" s="619"/>
      <c r="M17" s="619"/>
      <c r="N17" s="619"/>
      <c r="O17" s="619"/>
      <c r="P17" s="619"/>
      <c r="Q17" s="620"/>
      <c r="R17" s="621">
        <v>74560</v>
      </c>
      <c r="S17" s="622"/>
      <c r="T17" s="622"/>
      <c r="U17" s="622"/>
      <c r="V17" s="622"/>
      <c r="W17" s="622"/>
      <c r="X17" s="622"/>
      <c r="Y17" s="623"/>
      <c r="Z17" s="624">
        <v>0.2</v>
      </c>
      <c r="AA17" s="624"/>
      <c r="AB17" s="624"/>
      <c r="AC17" s="624"/>
      <c r="AD17" s="625">
        <v>74560</v>
      </c>
      <c r="AE17" s="625"/>
      <c r="AF17" s="625"/>
      <c r="AG17" s="625"/>
      <c r="AH17" s="625"/>
      <c r="AI17" s="625"/>
      <c r="AJ17" s="625"/>
      <c r="AK17" s="625"/>
      <c r="AL17" s="626">
        <v>0.3</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168</v>
      </c>
      <c r="BP17" s="624"/>
      <c r="BQ17" s="624"/>
      <c r="BR17" s="624"/>
      <c r="BS17" s="630" t="s">
        <v>168</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4308417</v>
      </c>
      <c r="CS17" s="622"/>
      <c r="CT17" s="622"/>
      <c r="CU17" s="622"/>
      <c r="CV17" s="622"/>
      <c r="CW17" s="622"/>
      <c r="CX17" s="622"/>
      <c r="CY17" s="623"/>
      <c r="CZ17" s="624">
        <v>9.8000000000000007</v>
      </c>
      <c r="DA17" s="624"/>
      <c r="DB17" s="624"/>
      <c r="DC17" s="624"/>
      <c r="DD17" s="630" t="s">
        <v>168</v>
      </c>
      <c r="DE17" s="622"/>
      <c r="DF17" s="622"/>
      <c r="DG17" s="622"/>
      <c r="DH17" s="622"/>
      <c r="DI17" s="622"/>
      <c r="DJ17" s="622"/>
      <c r="DK17" s="622"/>
      <c r="DL17" s="622"/>
      <c r="DM17" s="622"/>
      <c r="DN17" s="622"/>
      <c r="DO17" s="622"/>
      <c r="DP17" s="623"/>
      <c r="DQ17" s="630">
        <v>4233352</v>
      </c>
      <c r="DR17" s="622"/>
      <c r="DS17" s="622"/>
      <c r="DT17" s="622"/>
      <c r="DU17" s="622"/>
      <c r="DV17" s="622"/>
      <c r="DW17" s="622"/>
      <c r="DX17" s="622"/>
      <c r="DY17" s="622"/>
      <c r="DZ17" s="622"/>
      <c r="EA17" s="622"/>
      <c r="EB17" s="622"/>
      <c r="EC17" s="631"/>
    </row>
    <row r="18" spans="2:133" ht="11.25" customHeight="1" x14ac:dyDescent="0.15">
      <c r="B18" s="618" t="s">
        <v>259</v>
      </c>
      <c r="C18" s="619"/>
      <c r="D18" s="619"/>
      <c r="E18" s="619"/>
      <c r="F18" s="619"/>
      <c r="G18" s="619"/>
      <c r="H18" s="619"/>
      <c r="I18" s="619"/>
      <c r="J18" s="619"/>
      <c r="K18" s="619"/>
      <c r="L18" s="619"/>
      <c r="M18" s="619"/>
      <c r="N18" s="619"/>
      <c r="O18" s="619"/>
      <c r="P18" s="619"/>
      <c r="Q18" s="620"/>
      <c r="R18" s="621">
        <v>6207104</v>
      </c>
      <c r="S18" s="622"/>
      <c r="T18" s="622"/>
      <c r="U18" s="622"/>
      <c r="V18" s="622"/>
      <c r="W18" s="622"/>
      <c r="X18" s="622"/>
      <c r="Y18" s="623"/>
      <c r="Z18" s="624">
        <v>14</v>
      </c>
      <c r="AA18" s="624"/>
      <c r="AB18" s="624"/>
      <c r="AC18" s="624"/>
      <c r="AD18" s="625">
        <v>5319550</v>
      </c>
      <c r="AE18" s="625"/>
      <c r="AF18" s="625"/>
      <c r="AG18" s="625"/>
      <c r="AH18" s="625"/>
      <c r="AI18" s="625"/>
      <c r="AJ18" s="625"/>
      <c r="AK18" s="625"/>
      <c r="AL18" s="626">
        <v>23</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168</v>
      </c>
      <c r="BH18" s="622"/>
      <c r="BI18" s="622"/>
      <c r="BJ18" s="622"/>
      <c r="BK18" s="622"/>
      <c r="BL18" s="622"/>
      <c r="BM18" s="622"/>
      <c r="BN18" s="623"/>
      <c r="BO18" s="624" t="s">
        <v>168</v>
      </c>
      <c r="BP18" s="624"/>
      <c r="BQ18" s="624"/>
      <c r="BR18" s="624"/>
      <c r="BS18" s="630" t="s">
        <v>168</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168</v>
      </c>
      <c r="CS18" s="622"/>
      <c r="CT18" s="622"/>
      <c r="CU18" s="622"/>
      <c r="CV18" s="622"/>
      <c r="CW18" s="622"/>
      <c r="CX18" s="622"/>
      <c r="CY18" s="623"/>
      <c r="CZ18" s="624" t="s">
        <v>168</v>
      </c>
      <c r="DA18" s="624"/>
      <c r="DB18" s="624"/>
      <c r="DC18" s="624"/>
      <c r="DD18" s="630" t="s">
        <v>168</v>
      </c>
      <c r="DE18" s="622"/>
      <c r="DF18" s="622"/>
      <c r="DG18" s="622"/>
      <c r="DH18" s="622"/>
      <c r="DI18" s="622"/>
      <c r="DJ18" s="622"/>
      <c r="DK18" s="622"/>
      <c r="DL18" s="622"/>
      <c r="DM18" s="622"/>
      <c r="DN18" s="622"/>
      <c r="DO18" s="622"/>
      <c r="DP18" s="623"/>
      <c r="DQ18" s="630" t="s">
        <v>168</v>
      </c>
      <c r="DR18" s="622"/>
      <c r="DS18" s="622"/>
      <c r="DT18" s="622"/>
      <c r="DU18" s="622"/>
      <c r="DV18" s="622"/>
      <c r="DW18" s="622"/>
      <c r="DX18" s="622"/>
      <c r="DY18" s="622"/>
      <c r="DZ18" s="622"/>
      <c r="EA18" s="622"/>
      <c r="EB18" s="622"/>
      <c r="EC18" s="631"/>
    </row>
    <row r="19" spans="2:133" ht="11.25" customHeight="1" x14ac:dyDescent="0.15">
      <c r="B19" s="618" t="s">
        <v>262</v>
      </c>
      <c r="C19" s="619"/>
      <c r="D19" s="619"/>
      <c r="E19" s="619"/>
      <c r="F19" s="619"/>
      <c r="G19" s="619"/>
      <c r="H19" s="619"/>
      <c r="I19" s="619"/>
      <c r="J19" s="619"/>
      <c r="K19" s="619"/>
      <c r="L19" s="619"/>
      <c r="M19" s="619"/>
      <c r="N19" s="619"/>
      <c r="O19" s="619"/>
      <c r="P19" s="619"/>
      <c r="Q19" s="620"/>
      <c r="R19" s="621">
        <v>5319550</v>
      </c>
      <c r="S19" s="622"/>
      <c r="T19" s="622"/>
      <c r="U19" s="622"/>
      <c r="V19" s="622"/>
      <c r="W19" s="622"/>
      <c r="X19" s="622"/>
      <c r="Y19" s="623"/>
      <c r="Z19" s="624">
        <v>12</v>
      </c>
      <c r="AA19" s="624"/>
      <c r="AB19" s="624"/>
      <c r="AC19" s="624"/>
      <c r="AD19" s="625">
        <v>5319550</v>
      </c>
      <c r="AE19" s="625"/>
      <c r="AF19" s="625"/>
      <c r="AG19" s="625"/>
      <c r="AH19" s="625"/>
      <c r="AI19" s="625"/>
      <c r="AJ19" s="625"/>
      <c r="AK19" s="625"/>
      <c r="AL19" s="626">
        <v>23</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1261444</v>
      </c>
      <c r="BH19" s="622"/>
      <c r="BI19" s="622"/>
      <c r="BJ19" s="622"/>
      <c r="BK19" s="622"/>
      <c r="BL19" s="622"/>
      <c r="BM19" s="622"/>
      <c r="BN19" s="623"/>
      <c r="BO19" s="624">
        <v>8</v>
      </c>
      <c r="BP19" s="624"/>
      <c r="BQ19" s="624"/>
      <c r="BR19" s="624"/>
      <c r="BS19" s="630" t="s">
        <v>168</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168</v>
      </c>
      <c r="CS19" s="622"/>
      <c r="CT19" s="622"/>
      <c r="CU19" s="622"/>
      <c r="CV19" s="622"/>
      <c r="CW19" s="622"/>
      <c r="CX19" s="622"/>
      <c r="CY19" s="623"/>
      <c r="CZ19" s="624" t="s">
        <v>168</v>
      </c>
      <c r="DA19" s="624"/>
      <c r="DB19" s="624"/>
      <c r="DC19" s="624"/>
      <c r="DD19" s="630" t="s">
        <v>168</v>
      </c>
      <c r="DE19" s="622"/>
      <c r="DF19" s="622"/>
      <c r="DG19" s="622"/>
      <c r="DH19" s="622"/>
      <c r="DI19" s="622"/>
      <c r="DJ19" s="622"/>
      <c r="DK19" s="622"/>
      <c r="DL19" s="622"/>
      <c r="DM19" s="622"/>
      <c r="DN19" s="622"/>
      <c r="DO19" s="622"/>
      <c r="DP19" s="623"/>
      <c r="DQ19" s="630" t="s">
        <v>168</v>
      </c>
      <c r="DR19" s="622"/>
      <c r="DS19" s="622"/>
      <c r="DT19" s="622"/>
      <c r="DU19" s="622"/>
      <c r="DV19" s="622"/>
      <c r="DW19" s="622"/>
      <c r="DX19" s="622"/>
      <c r="DY19" s="622"/>
      <c r="DZ19" s="622"/>
      <c r="EA19" s="622"/>
      <c r="EB19" s="622"/>
      <c r="EC19" s="631"/>
    </row>
    <row r="20" spans="2:133" ht="11.25" customHeight="1" x14ac:dyDescent="0.15">
      <c r="B20" s="618" t="s">
        <v>265</v>
      </c>
      <c r="C20" s="619"/>
      <c r="D20" s="619"/>
      <c r="E20" s="619"/>
      <c r="F20" s="619"/>
      <c r="G20" s="619"/>
      <c r="H20" s="619"/>
      <c r="I20" s="619"/>
      <c r="J20" s="619"/>
      <c r="K20" s="619"/>
      <c r="L20" s="619"/>
      <c r="M20" s="619"/>
      <c r="N20" s="619"/>
      <c r="O20" s="619"/>
      <c r="P20" s="619"/>
      <c r="Q20" s="620"/>
      <c r="R20" s="621">
        <v>887554</v>
      </c>
      <c r="S20" s="622"/>
      <c r="T20" s="622"/>
      <c r="U20" s="622"/>
      <c r="V20" s="622"/>
      <c r="W20" s="622"/>
      <c r="X20" s="622"/>
      <c r="Y20" s="623"/>
      <c r="Z20" s="624">
        <v>2</v>
      </c>
      <c r="AA20" s="624"/>
      <c r="AB20" s="624"/>
      <c r="AC20" s="624"/>
      <c r="AD20" s="625" t="s">
        <v>168</v>
      </c>
      <c r="AE20" s="625"/>
      <c r="AF20" s="625"/>
      <c r="AG20" s="625"/>
      <c r="AH20" s="625"/>
      <c r="AI20" s="625"/>
      <c r="AJ20" s="625"/>
      <c r="AK20" s="625"/>
      <c r="AL20" s="626" t="s">
        <v>168</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1261444</v>
      </c>
      <c r="BH20" s="622"/>
      <c r="BI20" s="622"/>
      <c r="BJ20" s="622"/>
      <c r="BK20" s="622"/>
      <c r="BL20" s="622"/>
      <c r="BM20" s="622"/>
      <c r="BN20" s="623"/>
      <c r="BO20" s="624">
        <v>8</v>
      </c>
      <c r="BP20" s="624"/>
      <c r="BQ20" s="624"/>
      <c r="BR20" s="624"/>
      <c r="BS20" s="630" t="s">
        <v>168</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43865735</v>
      </c>
      <c r="CS20" s="622"/>
      <c r="CT20" s="622"/>
      <c r="CU20" s="622"/>
      <c r="CV20" s="622"/>
      <c r="CW20" s="622"/>
      <c r="CX20" s="622"/>
      <c r="CY20" s="623"/>
      <c r="CZ20" s="624">
        <v>100</v>
      </c>
      <c r="DA20" s="624"/>
      <c r="DB20" s="624"/>
      <c r="DC20" s="624"/>
      <c r="DD20" s="630">
        <v>5884439</v>
      </c>
      <c r="DE20" s="622"/>
      <c r="DF20" s="622"/>
      <c r="DG20" s="622"/>
      <c r="DH20" s="622"/>
      <c r="DI20" s="622"/>
      <c r="DJ20" s="622"/>
      <c r="DK20" s="622"/>
      <c r="DL20" s="622"/>
      <c r="DM20" s="622"/>
      <c r="DN20" s="622"/>
      <c r="DO20" s="622"/>
      <c r="DP20" s="623"/>
      <c r="DQ20" s="630">
        <v>27630173</v>
      </c>
      <c r="DR20" s="622"/>
      <c r="DS20" s="622"/>
      <c r="DT20" s="622"/>
      <c r="DU20" s="622"/>
      <c r="DV20" s="622"/>
      <c r="DW20" s="622"/>
      <c r="DX20" s="622"/>
      <c r="DY20" s="622"/>
      <c r="DZ20" s="622"/>
      <c r="EA20" s="622"/>
      <c r="EB20" s="622"/>
      <c r="EC20" s="631"/>
    </row>
    <row r="21" spans="2:133" ht="11.25" customHeight="1" x14ac:dyDescent="0.15">
      <c r="B21" s="618" t="s">
        <v>268</v>
      </c>
      <c r="C21" s="619"/>
      <c r="D21" s="619"/>
      <c r="E21" s="619"/>
      <c r="F21" s="619"/>
      <c r="G21" s="619"/>
      <c r="H21" s="619"/>
      <c r="I21" s="619"/>
      <c r="J21" s="619"/>
      <c r="K21" s="619"/>
      <c r="L21" s="619"/>
      <c r="M21" s="619"/>
      <c r="N21" s="619"/>
      <c r="O21" s="619"/>
      <c r="P21" s="619"/>
      <c r="Q21" s="620"/>
      <c r="R21" s="621" t="s">
        <v>168</v>
      </c>
      <c r="S21" s="622"/>
      <c r="T21" s="622"/>
      <c r="U21" s="622"/>
      <c r="V21" s="622"/>
      <c r="W21" s="622"/>
      <c r="X21" s="622"/>
      <c r="Y21" s="623"/>
      <c r="Z21" s="624" t="s">
        <v>168</v>
      </c>
      <c r="AA21" s="624"/>
      <c r="AB21" s="624"/>
      <c r="AC21" s="624"/>
      <c r="AD21" s="625" t="s">
        <v>168</v>
      </c>
      <c r="AE21" s="625"/>
      <c r="AF21" s="625"/>
      <c r="AG21" s="625"/>
      <c r="AH21" s="625"/>
      <c r="AI21" s="625"/>
      <c r="AJ21" s="625"/>
      <c r="AK21" s="625"/>
      <c r="AL21" s="626" t="s">
        <v>168</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14623</v>
      </c>
      <c r="BH21" s="622"/>
      <c r="BI21" s="622"/>
      <c r="BJ21" s="622"/>
      <c r="BK21" s="622"/>
      <c r="BL21" s="622"/>
      <c r="BM21" s="622"/>
      <c r="BN21" s="623"/>
      <c r="BO21" s="624">
        <v>0.1</v>
      </c>
      <c r="BP21" s="624"/>
      <c r="BQ21" s="624"/>
      <c r="BR21" s="624"/>
      <c r="BS21" s="630" t="s">
        <v>168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270</v>
      </c>
      <c r="C22" s="619"/>
      <c r="D22" s="619"/>
      <c r="E22" s="619"/>
      <c r="F22" s="619"/>
      <c r="G22" s="619"/>
      <c r="H22" s="619"/>
      <c r="I22" s="619"/>
      <c r="J22" s="619"/>
      <c r="K22" s="619"/>
      <c r="L22" s="619"/>
      <c r="M22" s="619"/>
      <c r="N22" s="619"/>
      <c r="O22" s="619"/>
      <c r="P22" s="619"/>
      <c r="Q22" s="620"/>
      <c r="R22" s="621">
        <v>24642723</v>
      </c>
      <c r="S22" s="622"/>
      <c r="T22" s="622"/>
      <c r="U22" s="622"/>
      <c r="V22" s="622"/>
      <c r="W22" s="622"/>
      <c r="X22" s="622"/>
      <c r="Y22" s="623"/>
      <c r="Z22" s="624">
        <v>55.6</v>
      </c>
      <c r="AA22" s="624"/>
      <c r="AB22" s="624"/>
      <c r="AC22" s="624"/>
      <c r="AD22" s="625">
        <v>22508348</v>
      </c>
      <c r="AE22" s="625"/>
      <c r="AF22" s="625"/>
      <c r="AG22" s="625"/>
      <c r="AH22" s="625"/>
      <c r="AI22" s="625"/>
      <c r="AJ22" s="625"/>
      <c r="AK22" s="625"/>
      <c r="AL22" s="626">
        <v>97.4</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168</v>
      </c>
      <c r="BH22" s="622"/>
      <c r="BI22" s="622"/>
      <c r="BJ22" s="622"/>
      <c r="BK22" s="622"/>
      <c r="BL22" s="622"/>
      <c r="BM22" s="622"/>
      <c r="BN22" s="623"/>
      <c r="BO22" s="624" t="s">
        <v>168</v>
      </c>
      <c r="BP22" s="624"/>
      <c r="BQ22" s="624"/>
      <c r="BR22" s="624"/>
      <c r="BS22" s="630" t="s">
        <v>168</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273</v>
      </c>
      <c r="C23" s="619"/>
      <c r="D23" s="619"/>
      <c r="E23" s="619"/>
      <c r="F23" s="619"/>
      <c r="G23" s="619"/>
      <c r="H23" s="619"/>
      <c r="I23" s="619"/>
      <c r="J23" s="619"/>
      <c r="K23" s="619"/>
      <c r="L23" s="619"/>
      <c r="M23" s="619"/>
      <c r="N23" s="619"/>
      <c r="O23" s="619"/>
      <c r="P23" s="619"/>
      <c r="Q23" s="620"/>
      <c r="R23" s="621">
        <v>15760</v>
      </c>
      <c r="S23" s="622"/>
      <c r="T23" s="622"/>
      <c r="U23" s="622"/>
      <c r="V23" s="622"/>
      <c r="W23" s="622"/>
      <c r="X23" s="622"/>
      <c r="Y23" s="623"/>
      <c r="Z23" s="624">
        <v>0</v>
      </c>
      <c r="AA23" s="624"/>
      <c r="AB23" s="624"/>
      <c r="AC23" s="624"/>
      <c r="AD23" s="625">
        <v>15760</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1246821</v>
      </c>
      <c r="BH23" s="622"/>
      <c r="BI23" s="622"/>
      <c r="BJ23" s="622"/>
      <c r="BK23" s="622"/>
      <c r="BL23" s="622"/>
      <c r="BM23" s="622"/>
      <c r="BN23" s="623"/>
      <c r="BO23" s="624">
        <v>7.9</v>
      </c>
      <c r="BP23" s="624"/>
      <c r="BQ23" s="624"/>
      <c r="BR23" s="624"/>
      <c r="BS23" s="630" t="s">
        <v>168</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x14ac:dyDescent="0.15">
      <c r="B24" s="618" t="s">
        <v>280</v>
      </c>
      <c r="C24" s="619"/>
      <c r="D24" s="619"/>
      <c r="E24" s="619"/>
      <c r="F24" s="619"/>
      <c r="G24" s="619"/>
      <c r="H24" s="619"/>
      <c r="I24" s="619"/>
      <c r="J24" s="619"/>
      <c r="K24" s="619"/>
      <c r="L24" s="619"/>
      <c r="M24" s="619"/>
      <c r="N24" s="619"/>
      <c r="O24" s="619"/>
      <c r="P24" s="619"/>
      <c r="Q24" s="620"/>
      <c r="R24" s="621">
        <v>418243</v>
      </c>
      <c r="S24" s="622"/>
      <c r="T24" s="622"/>
      <c r="U24" s="622"/>
      <c r="V24" s="622"/>
      <c r="W24" s="622"/>
      <c r="X24" s="622"/>
      <c r="Y24" s="623"/>
      <c r="Z24" s="624">
        <v>0.9</v>
      </c>
      <c r="AA24" s="624"/>
      <c r="AB24" s="624"/>
      <c r="AC24" s="624"/>
      <c r="AD24" s="625">
        <v>34</v>
      </c>
      <c r="AE24" s="625"/>
      <c r="AF24" s="625"/>
      <c r="AG24" s="625"/>
      <c r="AH24" s="625"/>
      <c r="AI24" s="625"/>
      <c r="AJ24" s="625"/>
      <c r="AK24" s="625"/>
      <c r="AL24" s="626">
        <v>0</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168</v>
      </c>
      <c r="BH24" s="622"/>
      <c r="BI24" s="622"/>
      <c r="BJ24" s="622"/>
      <c r="BK24" s="622"/>
      <c r="BL24" s="622"/>
      <c r="BM24" s="622"/>
      <c r="BN24" s="623"/>
      <c r="BO24" s="624" t="s">
        <v>168</v>
      </c>
      <c r="BP24" s="624"/>
      <c r="BQ24" s="624"/>
      <c r="BR24" s="624"/>
      <c r="BS24" s="630" t="s">
        <v>168</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21829845</v>
      </c>
      <c r="CS24" s="611"/>
      <c r="CT24" s="611"/>
      <c r="CU24" s="611"/>
      <c r="CV24" s="611"/>
      <c r="CW24" s="611"/>
      <c r="CX24" s="611"/>
      <c r="CY24" s="612"/>
      <c r="CZ24" s="615">
        <v>49.8</v>
      </c>
      <c r="DA24" s="616"/>
      <c r="DB24" s="616"/>
      <c r="DC24" s="635"/>
      <c r="DD24" s="654">
        <v>13749413</v>
      </c>
      <c r="DE24" s="611"/>
      <c r="DF24" s="611"/>
      <c r="DG24" s="611"/>
      <c r="DH24" s="611"/>
      <c r="DI24" s="611"/>
      <c r="DJ24" s="611"/>
      <c r="DK24" s="612"/>
      <c r="DL24" s="654">
        <v>13690822</v>
      </c>
      <c r="DM24" s="611"/>
      <c r="DN24" s="611"/>
      <c r="DO24" s="611"/>
      <c r="DP24" s="611"/>
      <c r="DQ24" s="611"/>
      <c r="DR24" s="611"/>
      <c r="DS24" s="611"/>
      <c r="DT24" s="611"/>
      <c r="DU24" s="611"/>
      <c r="DV24" s="612"/>
      <c r="DW24" s="615">
        <v>55.3</v>
      </c>
      <c r="DX24" s="616"/>
      <c r="DY24" s="616"/>
      <c r="DZ24" s="616"/>
      <c r="EA24" s="616"/>
      <c r="EB24" s="616"/>
      <c r="EC24" s="617"/>
    </row>
    <row r="25" spans="2:133" ht="11.25" customHeight="1" x14ac:dyDescent="0.15">
      <c r="B25" s="618" t="s">
        <v>283</v>
      </c>
      <c r="C25" s="619"/>
      <c r="D25" s="619"/>
      <c r="E25" s="619"/>
      <c r="F25" s="619"/>
      <c r="G25" s="619"/>
      <c r="H25" s="619"/>
      <c r="I25" s="619"/>
      <c r="J25" s="619"/>
      <c r="K25" s="619"/>
      <c r="L25" s="619"/>
      <c r="M25" s="619"/>
      <c r="N25" s="619"/>
      <c r="O25" s="619"/>
      <c r="P25" s="619"/>
      <c r="Q25" s="620"/>
      <c r="R25" s="621">
        <v>838947</v>
      </c>
      <c r="S25" s="622"/>
      <c r="T25" s="622"/>
      <c r="U25" s="622"/>
      <c r="V25" s="622"/>
      <c r="W25" s="622"/>
      <c r="X25" s="622"/>
      <c r="Y25" s="623"/>
      <c r="Z25" s="624">
        <v>1.9</v>
      </c>
      <c r="AA25" s="624"/>
      <c r="AB25" s="624"/>
      <c r="AC25" s="624"/>
      <c r="AD25" s="625">
        <v>48479</v>
      </c>
      <c r="AE25" s="625"/>
      <c r="AF25" s="625"/>
      <c r="AG25" s="625"/>
      <c r="AH25" s="625"/>
      <c r="AI25" s="625"/>
      <c r="AJ25" s="625"/>
      <c r="AK25" s="625"/>
      <c r="AL25" s="626">
        <v>0.2</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168</v>
      </c>
      <c r="BH25" s="622"/>
      <c r="BI25" s="622"/>
      <c r="BJ25" s="622"/>
      <c r="BK25" s="622"/>
      <c r="BL25" s="622"/>
      <c r="BM25" s="622"/>
      <c r="BN25" s="623"/>
      <c r="BO25" s="624" t="s">
        <v>168</v>
      </c>
      <c r="BP25" s="624"/>
      <c r="BQ25" s="624"/>
      <c r="BR25" s="624"/>
      <c r="BS25" s="630" t="s">
        <v>168</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6682022</v>
      </c>
      <c r="CS25" s="657"/>
      <c r="CT25" s="657"/>
      <c r="CU25" s="657"/>
      <c r="CV25" s="657"/>
      <c r="CW25" s="657"/>
      <c r="CX25" s="657"/>
      <c r="CY25" s="658"/>
      <c r="CZ25" s="626">
        <v>15.2</v>
      </c>
      <c r="DA25" s="655"/>
      <c r="DB25" s="655"/>
      <c r="DC25" s="659"/>
      <c r="DD25" s="630">
        <v>6217109</v>
      </c>
      <c r="DE25" s="657"/>
      <c r="DF25" s="657"/>
      <c r="DG25" s="657"/>
      <c r="DH25" s="657"/>
      <c r="DI25" s="657"/>
      <c r="DJ25" s="657"/>
      <c r="DK25" s="658"/>
      <c r="DL25" s="630">
        <v>6170113</v>
      </c>
      <c r="DM25" s="657"/>
      <c r="DN25" s="657"/>
      <c r="DO25" s="657"/>
      <c r="DP25" s="657"/>
      <c r="DQ25" s="657"/>
      <c r="DR25" s="657"/>
      <c r="DS25" s="657"/>
      <c r="DT25" s="657"/>
      <c r="DU25" s="657"/>
      <c r="DV25" s="658"/>
      <c r="DW25" s="626">
        <v>24.9</v>
      </c>
      <c r="DX25" s="655"/>
      <c r="DY25" s="655"/>
      <c r="DZ25" s="655"/>
      <c r="EA25" s="655"/>
      <c r="EB25" s="655"/>
      <c r="EC25" s="656"/>
    </row>
    <row r="26" spans="2:133" ht="11.25" customHeight="1" x14ac:dyDescent="0.15">
      <c r="B26" s="618" t="s">
        <v>286</v>
      </c>
      <c r="C26" s="619"/>
      <c r="D26" s="619"/>
      <c r="E26" s="619"/>
      <c r="F26" s="619"/>
      <c r="G26" s="619"/>
      <c r="H26" s="619"/>
      <c r="I26" s="619"/>
      <c r="J26" s="619"/>
      <c r="K26" s="619"/>
      <c r="L26" s="619"/>
      <c r="M26" s="619"/>
      <c r="N26" s="619"/>
      <c r="O26" s="619"/>
      <c r="P26" s="619"/>
      <c r="Q26" s="620"/>
      <c r="R26" s="621">
        <v>452855</v>
      </c>
      <c r="S26" s="622"/>
      <c r="T26" s="622"/>
      <c r="U26" s="622"/>
      <c r="V26" s="622"/>
      <c r="W26" s="622"/>
      <c r="X26" s="622"/>
      <c r="Y26" s="623"/>
      <c r="Z26" s="624">
        <v>1</v>
      </c>
      <c r="AA26" s="624"/>
      <c r="AB26" s="624"/>
      <c r="AC26" s="624"/>
      <c r="AD26" s="625">
        <v>9571</v>
      </c>
      <c r="AE26" s="625"/>
      <c r="AF26" s="625"/>
      <c r="AG26" s="625"/>
      <c r="AH26" s="625"/>
      <c r="AI26" s="625"/>
      <c r="AJ26" s="625"/>
      <c r="AK26" s="625"/>
      <c r="AL26" s="626">
        <v>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168</v>
      </c>
      <c r="BH26" s="622"/>
      <c r="BI26" s="622"/>
      <c r="BJ26" s="622"/>
      <c r="BK26" s="622"/>
      <c r="BL26" s="622"/>
      <c r="BM26" s="622"/>
      <c r="BN26" s="623"/>
      <c r="BO26" s="624" t="s">
        <v>168</v>
      </c>
      <c r="BP26" s="624"/>
      <c r="BQ26" s="624"/>
      <c r="BR26" s="624"/>
      <c r="BS26" s="630" t="s">
        <v>168</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4970168</v>
      </c>
      <c r="CS26" s="622"/>
      <c r="CT26" s="622"/>
      <c r="CU26" s="622"/>
      <c r="CV26" s="622"/>
      <c r="CW26" s="622"/>
      <c r="CX26" s="622"/>
      <c r="CY26" s="623"/>
      <c r="CZ26" s="626">
        <v>11.3</v>
      </c>
      <c r="DA26" s="655"/>
      <c r="DB26" s="655"/>
      <c r="DC26" s="659"/>
      <c r="DD26" s="630">
        <v>4543672</v>
      </c>
      <c r="DE26" s="622"/>
      <c r="DF26" s="622"/>
      <c r="DG26" s="622"/>
      <c r="DH26" s="622"/>
      <c r="DI26" s="622"/>
      <c r="DJ26" s="622"/>
      <c r="DK26" s="623"/>
      <c r="DL26" s="630" t="s">
        <v>168</v>
      </c>
      <c r="DM26" s="622"/>
      <c r="DN26" s="622"/>
      <c r="DO26" s="622"/>
      <c r="DP26" s="622"/>
      <c r="DQ26" s="622"/>
      <c r="DR26" s="622"/>
      <c r="DS26" s="622"/>
      <c r="DT26" s="622"/>
      <c r="DU26" s="622"/>
      <c r="DV26" s="623"/>
      <c r="DW26" s="626" t="s">
        <v>168</v>
      </c>
      <c r="DX26" s="655"/>
      <c r="DY26" s="655"/>
      <c r="DZ26" s="655"/>
      <c r="EA26" s="655"/>
      <c r="EB26" s="655"/>
      <c r="EC26" s="656"/>
    </row>
    <row r="27" spans="2:133" ht="11.25" customHeight="1" x14ac:dyDescent="0.15">
      <c r="B27" s="618" t="s">
        <v>289</v>
      </c>
      <c r="C27" s="619"/>
      <c r="D27" s="619"/>
      <c r="E27" s="619"/>
      <c r="F27" s="619"/>
      <c r="G27" s="619"/>
      <c r="H27" s="619"/>
      <c r="I27" s="619"/>
      <c r="J27" s="619"/>
      <c r="K27" s="619"/>
      <c r="L27" s="619"/>
      <c r="M27" s="619"/>
      <c r="N27" s="619"/>
      <c r="O27" s="619"/>
      <c r="P27" s="619"/>
      <c r="Q27" s="620"/>
      <c r="R27" s="621">
        <v>6810110</v>
      </c>
      <c r="S27" s="622"/>
      <c r="T27" s="622"/>
      <c r="U27" s="622"/>
      <c r="V27" s="622"/>
      <c r="W27" s="622"/>
      <c r="X27" s="622"/>
      <c r="Y27" s="623"/>
      <c r="Z27" s="624">
        <v>15.4</v>
      </c>
      <c r="AA27" s="624"/>
      <c r="AB27" s="624"/>
      <c r="AC27" s="624"/>
      <c r="AD27" s="625" t="s">
        <v>168</v>
      </c>
      <c r="AE27" s="625"/>
      <c r="AF27" s="625"/>
      <c r="AG27" s="625"/>
      <c r="AH27" s="625"/>
      <c r="AI27" s="625"/>
      <c r="AJ27" s="625"/>
      <c r="AK27" s="625"/>
      <c r="AL27" s="626" t="s">
        <v>168</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15781304</v>
      </c>
      <c r="BH27" s="622"/>
      <c r="BI27" s="622"/>
      <c r="BJ27" s="622"/>
      <c r="BK27" s="622"/>
      <c r="BL27" s="622"/>
      <c r="BM27" s="622"/>
      <c r="BN27" s="623"/>
      <c r="BO27" s="624">
        <v>100</v>
      </c>
      <c r="BP27" s="624"/>
      <c r="BQ27" s="624"/>
      <c r="BR27" s="624"/>
      <c r="BS27" s="630">
        <v>142705</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10839406</v>
      </c>
      <c r="CS27" s="657"/>
      <c r="CT27" s="657"/>
      <c r="CU27" s="657"/>
      <c r="CV27" s="657"/>
      <c r="CW27" s="657"/>
      <c r="CX27" s="657"/>
      <c r="CY27" s="658"/>
      <c r="CZ27" s="626">
        <v>24.7</v>
      </c>
      <c r="DA27" s="655"/>
      <c r="DB27" s="655"/>
      <c r="DC27" s="659"/>
      <c r="DD27" s="630">
        <v>3298952</v>
      </c>
      <c r="DE27" s="657"/>
      <c r="DF27" s="657"/>
      <c r="DG27" s="657"/>
      <c r="DH27" s="657"/>
      <c r="DI27" s="657"/>
      <c r="DJ27" s="657"/>
      <c r="DK27" s="658"/>
      <c r="DL27" s="630">
        <v>3287357</v>
      </c>
      <c r="DM27" s="657"/>
      <c r="DN27" s="657"/>
      <c r="DO27" s="657"/>
      <c r="DP27" s="657"/>
      <c r="DQ27" s="657"/>
      <c r="DR27" s="657"/>
      <c r="DS27" s="657"/>
      <c r="DT27" s="657"/>
      <c r="DU27" s="657"/>
      <c r="DV27" s="658"/>
      <c r="DW27" s="626">
        <v>13.3</v>
      </c>
      <c r="DX27" s="655"/>
      <c r="DY27" s="655"/>
      <c r="DZ27" s="655"/>
      <c r="EA27" s="655"/>
      <c r="EB27" s="655"/>
      <c r="EC27" s="656"/>
    </row>
    <row r="28" spans="2:133" ht="11.25" customHeight="1" x14ac:dyDescent="0.15">
      <c r="B28" s="663" t="s">
        <v>292</v>
      </c>
      <c r="C28" s="664"/>
      <c r="D28" s="664"/>
      <c r="E28" s="664"/>
      <c r="F28" s="664"/>
      <c r="G28" s="664"/>
      <c r="H28" s="664"/>
      <c r="I28" s="664"/>
      <c r="J28" s="664"/>
      <c r="K28" s="664"/>
      <c r="L28" s="664"/>
      <c r="M28" s="664"/>
      <c r="N28" s="664"/>
      <c r="O28" s="664"/>
      <c r="P28" s="664"/>
      <c r="Q28" s="665"/>
      <c r="R28" s="621" t="s">
        <v>168</v>
      </c>
      <c r="S28" s="622"/>
      <c r="T28" s="622"/>
      <c r="U28" s="622"/>
      <c r="V28" s="622"/>
      <c r="W28" s="622"/>
      <c r="X28" s="622"/>
      <c r="Y28" s="623"/>
      <c r="Z28" s="624" t="s">
        <v>168</v>
      </c>
      <c r="AA28" s="624"/>
      <c r="AB28" s="624"/>
      <c r="AC28" s="624"/>
      <c r="AD28" s="625" t="s">
        <v>168</v>
      </c>
      <c r="AE28" s="625"/>
      <c r="AF28" s="625"/>
      <c r="AG28" s="625"/>
      <c r="AH28" s="625"/>
      <c r="AI28" s="625"/>
      <c r="AJ28" s="625"/>
      <c r="AK28" s="625"/>
      <c r="AL28" s="626" t="s">
        <v>168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4308417</v>
      </c>
      <c r="CS28" s="622"/>
      <c r="CT28" s="622"/>
      <c r="CU28" s="622"/>
      <c r="CV28" s="622"/>
      <c r="CW28" s="622"/>
      <c r="CX28" s="622"/>
      <c r="CY28" s="623"/>
      <c r="CZ28" s="626">
        <v>9.8000000000000007</v>
      </c>
      <c r="DA28" s="655"/>
      <c r="DB28" s="655"/>
      <c r="DC28" s="659"/>
      <c r="DD28" s="630">
        <v>4233352</v>
      </c>
      <c r="DE28" s="622"/>
      <c r="DF28" s="622"/>
      <c r="DG28" s="622"/>
      <c r="DH28" s="622"/>
      <c r="DI28" s="622"/>
      <c r="DJ28" s="622"/>
      <c r="DK28" s="623"/>
      <c r="DL28" s="630">
        <v>4233352</v>
      </c>
      <c r="DM28" s="622"/>
      <c r="DN28" s="622"/>
      <c r="DO28" s="622"/>
      <c r="DP28" s="622"/>
      <c r="DQ28" s="622"/>
      <c r="DR28" s="622"/>
      <c r="DS28" s="622"/>
      <c r="DT28" s="622"/>
      <c r="DU28" s="622"/>
      <c r="DV28" s="623"/>
      <c r="DW28" s="626">
        <v>17.100000000000001</v>
      </c>
      <c r="DX28" s="655"/>
      <c r="DY28" s="655"/>
      <c r="DZ28" s="655"/>
      <c r="EA28" s="655"/>
      <c r="EB28" s="655"/>
      <c r="EC28" s="656"/>
    </row>
    <row r="29" spans="2:133" ht="11.25" customHeight="1" x14ac:dyDescent="0.15">
      <c r="B29" s="618" t="s">
        <v>294</v>
      </c>
      <c r="C29" s="619"/>
      <c r="D29" s="619"/>
      <c r="E29" s="619"/>
      <c r="F29" s="619"/>
      <c r="G29" s="619"/>
      <c r="H29" s="619"/>
      <c r="I29" s="619"/>
      <c r="J29" s="619"/>
      <c r="K29" s="619"/>
      <c r="L29" s="619"/>
      <c r="M29" s="619"/>
      <c r="N29" s="619"/>
      <c r="O29" s="619"/>
      <c r="P29" s="619"/>
      <c r="Q29" s="620"/>
      <c r="R29" s="621">
        <v>2550496</v>
      </c>
      <c r="S29" s="622"/>
      <c r="T29" s="622"/>
      <c r="U29" s="622"/>
      <c r="V29" s="622"/>
      <c r="W29" s="622"/>
      <c r="X29" s="622"/>
      <c r="Y29" s="623"/>
      <c r="Z29" s="624">
        <v>5.8</v>
      </c>
      <c r="AA29" s="624"/>
      <c r="AB29" s="624"/>
      <c r="AC29" s="624"/>
      <c r="AD29" s="625" t="s">
        <v>168</v>
      </c>
      <c r="AE29" s="625"/>
      <c r="AF29" s="625"/>
      <c r="AG29" s="625"/>
      <c r="AH29" s="625"/>
      <c r="AI29" s="625"/>
      <c r="AJ29" s="625"/>
      <c r="AK29" s="625"/>
      <c r="AL29" s="626" t="s">
        <v>168</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4308417</v>
      </c>
      <c r="CS29" s="657"/>
      <c r="CT29" s="657"/>
      <c r="CU29" s="657"/>
      <c r="CV29" s="657"/>
      <c r="CW29" s="657"/>
      <c r="CX29" s="657"/>
      <c r="CY29" s="658"/>
      <c r="CZ29" s="626">
        <v>9.8000000000000007</v>
      </c>
      <c r="DA29" s="655"/>
      <c r="DB29" s="655"/>
      <c r="DC29" s="659"/>
      <c r="DD29" s="630">
        <v>4233352</v>
      </c>
      <c r="DE29" s="657"/>
      <c r="DF29" s="657"/>
      <c r="DG29" s="657"/>
      <c r="DH29" s="657"/>
      <c r="DI29" s="657"/>
      <c r="DJ29" s="657"/>
      <c r="DK29" s="658"/>
      <c r="DL29" s="630">
        <v>4233352</v>
      </c>
      <c r="DM29" s="657"/>
      <c r="DN29" s="657"/>
      <c r="DO29" s="657"/>
      <c r="DP29" s="657"/>
      <c r="DQ29" s="657"/>
      <c r="DR29" s="657"/>
      <c r="DS29" s="657"/>
      <c r="DT29" s="657"/>
      <c r="DU29" s="657"/>
      <c r="DV29" s="658"/>
      <c r="DW29" s="626">
        <v>17.100000000000001</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327122</v>
      </c>
      <c r="S30" s="622"/>
      <c r="T30" s="622"/>
      <c r="U30" s="622"/>
      <c r="V30" s="622"/>
      <c r="W30" s="622"/>
      <c r="X30" s="622"/>
      <c r="Y30" s="623"/>
      <c r="Z30" s="624">
        <v>0.7</v>
      </c>
      <c r="AA30" s="624"/>
      <c r="AB30" s="624"/>
      <c r="AC30" s="624"/>
      <c r="AD30" s="625">
        <v>111628</v>
      </c>
      <c r="AE30" s="625"/>
      <c r="AF30" s="625"/>
      <c r="AG30" s="625"/>
      <c r="AH30" s="625"/>
      <c r="AI30" s="625"/>
      <c r="AJ30" s="625"/>
      <c r="AK30" s="625"/>
      <c r="AL30" s="626">
        <v>0.5</v>
      </c>
      <c r="AM30" s="627"/>
      <c r="AN30" s="627"/>
      <c r="AO30" s="628"/>
      <c r="AP30" s="669" t="s">
        <v>300</v>
      </c>
      <c r="AQ30" s="670"/>
      <c r="AR30" s="670"/>
      <c r="AS30" s="670"/>
      <c r="AT30" s="675" t="s">
        <v>301</v>
      </c>
      <c r="AU30" s="210"/>
      <c r="AV30" s="210"/>
      <c r="AW30" s="210"/>
      <c r="AX30" s="607" t="s">
        <v>180</v>
      </c>
      <c r="AY30" s="608"/>
      <c r="AZ30" s="608"/>
      <c r="BA30" s="608"/>
      <c r="BB30" s="608"/>
      <c r="BC30" s="608"/>
      <c r="BD30" s="608"/>
      <c r="BE30" s="608"/>
      <c r="BF30" s="609"/>
      <c r="BG30" s="681">
        <v>98.9</v>
      </c>
      <c r="BH30" s="682"/>
      <c r="BI30" s="682"/>
      <c r="BJ30" s="682"/>
      <c r="BK30" s="682"/>
      <c r="BL30" s="682"/>
      <c r="BM30" s="616">
        <v>95.6</v>
      </c>
      <c r="BN30" s="682"/>
      <c r="BO30" s="682"/>
      <c r="BP30" s="682"/>
      <c r="BQ30" s="683"/>
      <c r="BR30" s="681">
        <v>98.9</v>
      </c>
      <c r="BS30" s="682"/>
      <c r="BT30" s="682"/>
      <c r="BU30" s="682"/>
      <c r="BV30" s="682"/>
      <c r="BW30" s="682"/>
      <c r="BX30" s="616">
        <v>95.2</v>
      </c>
      <c r="BY30" s="682"/>
      <c r="BZ30" s="682"/>
      <c r="CA30" s="682"/>
      <c r="CB30" s="683"/>
      <c r="CD30" s="686"/>
      <c r="CE30" s="687"/>
      <c r="CF30" s="636" t="s">
        <v>302</v>
      </c>
      <c r="CG30" s="637"/>
      <c r="CH30" s="637"/>
      <c r="CI30" s="637"/>
      <c r="CJ30" s="637"/>
      <c r="CK30" s="637"/>
      <c r="CL30" s="637"/>
      <c r="CM30" s="637"/>
      <c r="CN30" s="637"/>
      <c r="CO30" s="637"/>
      <c r="CP30" s="637"/>
      <c r="CQ30" s="638"/>
      <c r="CR30" s="621">
        <v>3994271</v>
      </c>
      <c r="CS30" s="622"/>
      <c r="CT30" s="622"/>
      <c r="CU30" s="622"/>
      <c r="CV30" s="622"/>
      <c r="CW30" s="622"/>
      <c r="CX30" s="622"/>
      <c r="CY30" s="623"/>
      <c r="CZ30" s="626">
        <v>9.1</v>
      </c>
      <c r="DA30" s="655"/>
      <c r="DB30" s="655"/>
      <c r="DC30" s="659"/>
      <c r="DD30" s="630">
        <v>3921079</v>
      </c>
      <c r="DE30" s="622"/>
      <c r="DF30" s="622"/>
      <c r="DG30" s="622"/>
      <c r="DH30" s="622"/>
      <c r="DI30" s="622"/>
      <c r="DJ30" s="622"/>
      <c r="DK30" s="623"/>
      <c r="DL30" s="630">
        <v>3921079</v>
      </c>
      <c r="DM30" s="622"/>
      <c r="DN30" s="622"/>
      <c r="DO30" s="622"/>
      <c r="DP30" s="622"/>
      <c r="DQ30" s="622"/>
      <c r="DR30" s="622"/>
      <c r="DS30" s="622"/>
      <c r="DT30" s="622"/>
      <c r="DU30" s="622"/>
      <c r="DV30" s="623"/>
      <c r="DW30" s="626">
        <v>15.8</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44372</v>
      </c>
      <c r="S31" s="622"/>
      <c r="T31" s="622"/>
      <c r="U31" s="622"/>
      <c r="V31" s="622"/>
      <c r="W31" s="622"/>
      <c r="X31" s="622"/>
      <c r="Y31" s="623"/>
      <c r="Z31" s="624">
        <v>0.1</v>
      </c>
      <c r="AA31" s="624"/>
      <c r="AB31" s="624"/>
      <c r="AC31" s="624"/>
      <c r="AD31" s="625" t="s">
        <v>168</v>
      </c>
      <c r="AE31" s="625"/>
      <c r="AF31" s="625"/>
      <c r="AG31" s="625"/>
      <c r="AH31" s="625"/>
      <c r="AI31" s="625"/>
      <c r="AJ31" s="625"/>
      <c r="AK31" s="625"/>
      <c r="AL31" s="626" t="s">
        <v>168</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98.9</v>
      </c>
      <c r="BH31" s="657"/>
      <c r="BI31" s="657"/>
      <c r="BJ31" s="657"/>
      <c r="BK31" s="657"/>
      <c r="BL31" s="657"/>
      <c r="BM31" s="627">
        <v>95.9</v>
      </c>
      <c r="BN31" s="679"/>
      <c r="BO31" s="679"/>
      <c r="BP31" s="679"/>
      <c r="BQ31" s="680"/>
      <c r="BR31" s="678">
        <v>98.9</v>
      </c>
      <c r="BS31" s="657"/>
      <c r="BT31" s="657"/>
      <c r="BU31" s="657"/>
      <c r="BV31" s="657"/>
      <c r="BW31" s="657"/>
      <c r="BX31" s="627">
        <v>95.7</v>
      </c>
      <c r="BY31" s="679"/>
      <c r="BZ31" s="679"/>
      <c r="CA31" s="679"/>
      <c r="CB31" s="680"/>
      <c r="CD31" s="686"/>
      <c r="CE31" s="687"/>
      <c r="CF31" s="636" t="s">
        <v>306</v>
      </c>
      <c r="CG31" s="637"/>
      <c r="CH31" s="637"/>
      <c r="CI31" s="637"/>
      <c r="CJ31" s="637"/>
      <c r="CK31" s="637"/>
      <c r="CL31" s="637"/>
      <c r="CM31" s="637"/>
      <c r="CN31" s="637"/>
      <c r="CO31" s="637"/>
      <c r="CP31" s="637"/>
      <c r="CQ31" s="638"/>
      <c r="CR31" s="621">
        <v>314146</v>
      </c>
      <c r="CS31" s="657"/>
      <c r="CT31" s="657"/>
      <c r="CU31" s="657"/>
      <c r="CV31" s="657"/>
      <c r="CW31" s="657"/>
      <c r="CX31" s="657"/>
      <c r="CY31" s="658"/>
      <c r="CZ31" s="626">
        <v>0.7</v>
      </c>
      <c r="DA31" s="655"/>
      <c r="DB31" s="655"/>
      <c r="DC31" s="659"/>
      <c r="DD31" s="630">
        <v>312273</v>
      </c>
      <c r="DE31" s="657"/>
      <c r="DF31" s="657"/>
      <c r="DG31" s="657"/>
      <c r="DH31" s="657"/>
      <c r="DI31" s="657"/>
      <c r="DJ31" s="657"/>
      <c r="DK31" s="658"/>
      <c r="DL31" s="630">
        <v>312273</v>
      </c>
      <c r="DM31" s="657"/>
      <c r="DN31" s="657"/>
      <c r="DO31" s="657"/>
      <c r="DP31" s="657"/>
      <c r="DQ31" s="657"/>
      <c r="DR31" s="657"/>
      <c r="DS31" s="657"/>
      <c r="DT31" s="657"/>
      <c r="DU31" s="657"/>
      <c r="DV31" s="658"/>
      <c r="DW31" s="626">
        <v>1.3</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194866</v>
      </c>
      <c r="S32" s="622"/>
      <c r="T32" s="622"/>
      <c r="U32" s="622"/>
      <c r="V32" s="622"/>
      <c r="W32" s="622"/>
      <c r="X32" s="622"/>
      <c r="Y32" s="623"/>
      <c r="Z32" s="624">
        <v>0.4</v>
      </c>
      <c r="AA32" s="624"/>
      <c r="AB32" s="624"/>
      <c r="AC32" s="624"/>
      <c r="AD32" s="625" t="s">
        <v>168</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v>
      </c>
      <c r="BH32" s="691"/>
      <c r="BI32" s="691"/>
      <c r="BJ32" s="691"/>
      <c r="BK32" s="691"/>
      <c r="BL32" s="691"/>
      <c r="BM32" s="692">
        <v>94.9</v>
      </c>
      <c r="BN32" s="691"/>
      <c r="BO32" s="691"/>
      <c r="BP32" s="691"/>
      <c r="BQ32" s="693"/>
      <c r="BR32" s="690">
        <v>98.9</v>
      </c>
      <c r="BS32" s="691"/>
      <c r="BT32" s="691"/>
      <c r="BU32" s="691"/>
      <c r="BV32" s="691"/>
      <c r="BW32" s="691"/>
      <c r="BX32" s="692">
        <v>94.3</v>
      </c>
      <c r="BY32" s="691"/>
      <c r="BZ32" s="691"/>
      <c r="CA32" s="691"/>
      <c r="CB32" s="693"/>
      <c r="CD32" s="688"/>
      <c r="CE32" s="689"/>
      <c r="CF32" s="636" t="s">
        <v>309</v>
      </c>
      <c r="CG32" s="637"/>
      <c r="CH32" s="637"/>
      <c r="CI32" s="637"/>
      <c r="CJ32" s="637"/>
      <c r="CK32" s="637"/>
      <c r="CL32" s="637"/>
      <c r="CM32" s="637"/>
      <c r="CN32" s="637"/>
      <c r="CO32" s="637"/>
      <c r="CP32" s="637"/>
      <c r="CQ32" s="638"/>
      <c r="CR32" s="621" t="s">
        <v>168</v>
      </c>
      <c r="CS32" s="622"/>
      <c r="CT32" s="622"/>
      <c r="CU32" s="622"/>
      <c r="CV32" s="622"/>
      <c r="CW32" s="622"/>
      <c r="CX32" s="622"/>
      <c r="CY32" s="623"/>
      <c r="CZ32" s="626" t="s">
        <v>168</v>
      </c>
      <c r="DA32" s="655"/>
      <c r="DB32" s="655"/>
      <c r="DC32" s="659"/>
      <c r="DD32" s="630" t="s">
        <v>168</v>
      </c>
      <c r="DE32" s="622"/>
      <c r="DF32" s="622"/>
      <c r="DG32" s="622"/>
      <c r="DH32" s="622"/>
      <c r="DI32" s="622"/>
      <c r="DJ32" s="622"/>
      <c r="DK32" s="623"/>
      <c r="DL32" s="630" t="s">
        <v>168</v>
      </c>
      <c r="DM32" s="622"/>
      <c r="DN32" s="622"/>
      <c r="DO32" s="622"/>
      <c r="DP32" s="622"/>
      <c r="DQ32" s="622"/>
      <c r="DR32" s="622"/>
      <c r="DS32" s="622"/>
      <c r="DT32" s="622"/>
      <c r="DU32" s="622"/>
      <c r="DV32" s="623"/>
      <c r="DW32" s="626" t="s">
        <v>168</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1183296</v>
      </c>
      <c r="S33" s="622"/>
      <c r="T33" s="622"/>
      <c r="U33" s="622"/>
      <c r="V33" s="622"/>
      <c r="W33" s="622"/>
      <c r="X33" s="622"/>
      <c r="Y33" s="623"/>
      <c r="Z33" s="624">
        <v>2.7</v>
      </c>
      <c r="AA33" s="624"/>
      <c r="AB33" s="624"/>
      <c r="AC33" s="624"/>
      <c r="AD33" s="625" t="s">
        <v>168</v>
      </c>
      <c r="AE33" s="625"/>
      <c r="AF33" s="625"/>
      <c r="AG33" s="625"/>
      <c r="AH33" s="625"/>
      <c r="AI33" s="625"/>
      <c r="AJ33" s="625"/>
      <c r="AK33" s="625"/>
      <c r="AL33" s="626" t="s">
        <v>168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16091138</v>
      </c>
      <c r="CS33" s="657"/>
      <c r="CT33" s="657"/>
      <c r="CU33" s="657"/>
      <c r="CV33" s="657"/>
      <c r="CW33" s="657"/>
      <c r="CX33" s="657"/>
      <c r="CY33" s="658"/>
      <c r="CZ33" s="626">
        <v>36.700000000000003</v>
      </c>
      <c r="DA33" s="655"/>
      <c r="DB33" s="655"/>
      <c r="DC33" s="659"/>
      <c r="DD33" s="630">
        <v>12434039</v>
      </c>
      <c r="DE33" s="657"/>
      <c r="DF33" s="657"/>
      <c r="DG33" s="657"/>
      <c r="DH33" s="657"/>
      <c r="DI33" s="657"/>
      <c r="DJ33" s="657"/>
      <c r="DK33" s="658"/>
      <c r="DL33" s="630">
        <v>10509762</v>
      </c>
      <c r="DM33" s="657"/>
      <c r="DN33" s="657"/>
      <c r="DO33" s="657"/>
      <c r="DP33" s="657"/>
      <c r="DQ33" s="657"/>
      <c r="DR33" s="657"/>
      <c r="DS33" s="657"/>
      <c r="DT33" s="657"/>
      <c r="DU33" s="657"/>
      <c r="DV33" s="658"/>
      <c r="DW33" s="626">
        <v>42.5</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1836363</v>
      </c>
      <c r="S34" s="622"/>
      <c r="T34" s="622"/>
      <c r="U34" s="622"/>
      <c r="V34" s="622"/>
      <c r="W34" s="622"/>
      <c r="X34" s="622"/>
      <c r="Y34" s="623"/>
      <c r="Z34" s="624">
        <v>4.0999999999999996</v>
      </c>
      <c r="AA34" s="624"/>
      <c r="AB34" s="624"/>
      <c r="AC34" s="624"/>
      <c r="AD34" s="625">
        <v>409991</v>
      </c>
      <c r="AE34" s="625"/>
      <c r="AF34" s="625"/>
      <c r="AG34" s="625"/>
      <c r="AH34" s="625"/>
      <c r="AI34" s="625"/>
      <c r="AJ34" s="625"/>
      <c r="AK34" s="625"/>
      <c r="AL34" s="626">
        <v>1.8</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7146619</v>
      </c>
      <c r="CS34" s="622"/>
      <c r="CT34" s="622"/>
      <c r="CU34" s="622"/>
      <c r="CV34" s="622"/>
      <c r="CW34" s="622"/>
      <c r="CX34" s="622"/>
      <c r="CY34" s="623"/>
      <c r="CZ34" s="626">
        <v>16.3</v>
      </c>
      <c r="DA34" s="655"/>
      <c r="DB34" s="655"/>
      <c r="DC34" s="659"/>
      <c r="DD34" s="630">
        <v>5340158</v>
      </c>
      <c r="DE34" s="622"/>
      <c r="DF34" s="622"/>
      <c r="DG34" s="622"/>
      <c r="DH34" s="622"/>
      <c r="DI34" s="622"/>
      <c r="DJ34" s="622"/>
      <c r="DK34" s="623"/>
      <c r="DL34" s="630">
        <v>4669589</v>
      </c>
      <c r="DM34" s="622"/>
      <c r="DN34" s="622"/>
      <c r="DO34" s="622"/>
      <c r="DP34" s="622"/>
      <c r="DQ34" s="622"/>
      <c r="DR34" s="622"/>
      <c r="DS34" s="622"/>
      <c r="DT34" s="622"/>
      <c r="DU34" s="622"/>
      <c r="DV34" s="623"/>
      <c r="DW34" s="626">
        <v>18.899999999999999</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5036200</v>
      </c>
      <c r="S35" s="622"/>
      <c r="T35" s="622"/>
      <c r="U35" s="622"/>
      <c r="V35" s="622"/>
      <c r="W35" s="622"/>
      <c r="X35" s="622"/>
      <c r="Y35" s="623"/>
      <c r="Z35" s="624">
        <v>11.4</v>
      </c>
      <c r="AA35" s="624"/>
      <c r="AB35" s="624"/>
      <c r="AC35" s="624"/>
      <c r="AD35" s="625" t="s">
        <v>168</v>
      </c>
      <c r="AE35" s="625"/>
      <c r="AF35" s="625"/>
      <c r="AG35" s="625"/>
      <c r="AH35" s="625"/>
      <c r="AI35" s="625"/>
      <c r="AJ35" s="625"/>
      <c r="AK35" s="625"/>
      <c r="AL35" s="626" t="s">
        <v>168</v>
      </c>
      <c r="AM35" s="627"/>
      <c r="AN35" s="627"/>
      <c r="AO35" s="628"/>
      <c r="AP35" s="214"/>
      <c r="AQ35" s="694" t="s">
        <v>317</v>
      </c>
      <c r="AR35" s="695"/>
      <c r="AS35" s="695"/>
      <c r="AT35" s="695"/>
      <c r="AU35" s="695"/>
      <c r="AV35" s="695"/>
      <c r="AW35" s="695"/>
      <c r="AX35" s="695"/>
      <c r="AY35" s="696"/>
      <c r="AZ35" s="610">
        <v>4603685</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138786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305219</v>
      </c>
      <c r="CS35" s="657"/>
      <c r="CT35" s="657"/>
      <c r="CU35" s="657"/>
      <c r="CV35" s="657"/>
      <c r="CW35" s="657"/>
      <c r="CX35" s="657"/>
      <c r="CY35" s="658"/>
      <c r="CZ35" s="626">
        <v>0.7</v>
      </c>
      <c r="DA35" s="655"/>
      <c r="DB35" s="655"/>
      <c r="DC35" s="659"/>
      <c r="DD35" s="630">
        <v>280957</v>
      </c>
      <c r="DE35" s="657"/>
      <c r="DF35" s="657"/>
      <c r="DG35" s="657"/>
      <c r="DH35" s="657"/>
      <c r="DI35" s="657"/>
      <c r="DJ35" s="657"/>
      <c r="DK35" s="658"/>
      <c r="DL35" s="630">
        <v>280957</v>
      </c>
      <c r="DM35" s="657"/>
      <c r="DN35" s="657"/>
      <c r="DO35" s="657"/>
      <c r="DP35" s="657"/>
      <c r="DQ35" s="657"/>
      <c r="DR35" s="657"/>
      <c r="DS35" s="657"/>
      <c r="DT35" s="657"/>
      <c r="DU35" s="657"/>
      <c r="DV35" s="658"/>
      <c r="DW35" s="626">
        <v>1.1000000000000001</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168</v>
      </c>
      <c r="S36" s="622"/>
      <c r="T36" s="622"/>
      <c r="U36" s="622"/>
      <c r="V36" s="622"/>
      <c r="W36" s="622"/>
      <c r="X36" s="622"/>
      <c r="Y36" s="623"/>
      <c r="Z36" s="624" t="s">
        <v>168</v>
      </c>
      <c r="AA36" s="624"/>
      <c r="AB36" s="624"/>
      <c r="AC36" s="624"/>
      <c r="AD36" s="625" t="s">
        <v>168</v>
      </c>
      <c r="AE36" s="625"/>
      <c r="AF36" s="625"/>
      <c r="AG36" s="625"/>
      <c r="AH36" s="625"/>
      <c r="AI36" s="625"/>
      <c r="AJ36" s="625"/>
      <c r="AK36" s="625"/>
      <c r="AL36" s="626" t="s">
        <v>168</v>
      </c>
      <c r="AM36" s="627"/>
      <c r="AN36" s="627"/>
      <c r="AO36" s="628"/>
      <c r="AQ36" s="698" t="s">
        <v>321</v>
      </c>
      <c r="AR36" s="699"/>
      <c r="AS36" s="699"/>
      <c r="AT36" s="699"/>
      <c r="AU36" s="699"/>
      <c r="AV36" s="699"/>
      <c r="AW36" s="699"/>
      <c r="AX36" s="699"/>
      <c r="AY36" s="700"/>
      <c r="AZ36" s="621">
        <v>1140000</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-35618</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3621609</v>
      </c>
      <c r="CS36" s="622"/>
      <c r="CT36" s="622"/>
      <c r="CU36" s="622"/>
      <c r="CV36" s="622"/>
      <c r="CW36" s="622"/>
      <c r="CX36" s="622"/>
      <c r="CY36" s="623"/>
      <c r="CZ36" s="626">
        <v>8.3000000000000007</v>
      </c>
      <c r="DA36" s="655"/>
      <c r="DB36" s="655"/>
      <c r="DC36" s="659"/>
      <c r="DD36" s="630">
        <v>3351958</v>
      </c>
      <c r="DE36" s="622"/>
      <c r="DF36" s="622"/>
      <c r="DG36" s="622"/>
      <c r="DH36" s="622"/>
      <c r="DI36" s="622"/>
      <c r="DJ36" s="622"/>
      <c r="DK36" s="623"/>
      <c r="DL36" s="630">
        <v>2956403</v>
      </c>
      <c r="DM36" s="622"/>
      <c r="DN36" s="622"/>
      <c r="DO36" s="622"/>
      <c r="DP36" s="622"/>
      <c r="DQ36" s="622"/>
      <c r="DR36" s="622"/>
      <c r="DS36" s="622"/>
      <c r="DT36" s="622"/>
      <c r="DU36" s="622"/>
      <c r="DV36" s="623"/>
      <c r="DW36" s="626">
        <v>11.9</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1636100</v>
      </c>
      <c r="S37" s="622"/>
      <c r="T37" s="622"/>
      <c r="U37" s="622"/>
      <c r="V37" s="622"/>
      <c r="W37" s="622"/>
      <c r="X37" s="622"/>
      <c r="Y37" s="623"/>
      <c r="Z37" s="624">
        <v>3.7</v>
      </c>
      <c r="AA37" s="624"/>
      <c r="AB37" s="624"/>
      <c r="AC37" s="624"/>
      <c r="AD37" s="625" t="s">
        <v>168</v>
      </c>
      <c r="AE37" s="625"/>
      <c r="AF37" s="625"/>
      <c r="AG37" s="625"/>
      <c r="AH37" s="625"/>
      <c r="AI37" s="625"/>
      <c r="AJ37" s="625"/>
      <c r="AK37" s="625"/>
      <c r="AL37" s="626" t="s">
        <v>168</v>
      </c>
      <c r="AM37" s="627"/>
      <c r="AN37" s="627"/>
      <c r="AO37" s="628"/>
      <c r="AQ37" s="698" t="s">
        <v>325</v>
      </c>
      <c r="AR37" s="699"/>
      <c r="AS37" s="699"/>
      <c r="AT37" s="699"/>
      <c r="AU37" s="699"/>
      <c r="AV37" s="699"/>
      <c r="AW37" s="699"/>
      <c r="AX37" s="699"/>
      <c r="AY37" s="700"/>
      <c r="AZ37" s="621">
        <v>17297</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17470</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1261685</v>
      </c>
      <c r="CS37" s="657"/>
      <c r="CT37" s="657"/>
      <c r="CU37" s="657"/>
      <c r="CV37" s="657"/>
      <c r="CW37" s="657"/>
      <c r="CX37" s="657"/>
      <c r="CY37" s="658"/>
      <c r="CZ37" s="626">
        <v>2.9</v>
      </c>
      <c r="DA37" s="655"/>
      <c r="DB37" s="655"/>
      <c r="DC37" s="659"/>
      <c r="DD37" s="630">
        <v>1258525</v>
      </c>
      <c r="DE37" s="657"/>
      <c r="DF37" s="657"/>
      <c r="DG37" s="657"/>
      <c r="DH37" s="657"/>
      <c r="DI37" s="657"/>
      <c r="DJ37" s="657"/>
      <c r="DK37" s="658"/>
      <c r="DL37" s="630">
        <v>1218615</v>
      </c>
      <c r="DM37" s="657"/>
      <c r="DN37" s="657"/>
      <c r="DO37" s="657"/>
      <c r="DP37" s="657"/>
      <c r="DQ37" s="657"/>
      <c r="DR37" s="657"/>
      <c r="DS37" s="657"/>
      <c r="DT37" s="657"/>
      <c r="DU37" s="657"/>
      <c r="DV37" s="658"/>
      <c r="DW37" s="626">
        <v>4.9000000000000004</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44351353</v>
      </c>
      <c r="S38" s="702"/>
      <c r="T38" s="702"/>
      <c r="U38" s="702"/>
      <c r="V38" s="702"/>
      <c r="W38" s="702"/>
      <c r="X38" s="702"/>
      <c r="Y38" s="703"/>
      <c r="Z38" s="704">
        <v>100</v>
      </c>
      <c r="AA38" s="704"/>
      <c r="AB38" s="704"/>
      <c r="AC38" s="704"/>
      <c r="AD38" s="705">
        <v>23103811</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t="s">
        <v>330</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28898</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3446388</v>
      </c>
      <c r="CS38" s="622"/>
      <c r="CT38" s="622"/>
      <c r="CU38" s="622"/>
      <c r="CV38" s="622"/>
      <c r="CW38" s="622"/>
      <c r="CX38" s="622"/>
      <c r="CY38" s="623"/>
      <c r="CZ38" s="626">
        <v>7.9</v>
      </c>
      <c r="DA38" s="655"/>
      <c r="DB38" s="655"/>
      <c r="DC38" s="659"/>
      <c r="DD38" s="630">
        <v>2755899</v>
      </c>
      <c r="DE38" s="622"/>
      <c r="DF38" s="622"/>
      <c r="DG38" s="622"/>
      <c r="DH38" s="622"/>
      <c r="DI38" s="622"/>
      <c r="DJ38" s="622"/>
      <c r="DK38" s="623"/>
      <c r="DL38" s="630">
        <v>2598943</v>
      </c>
      <c r="DM38" s="622"/>
      <c r="DN38" s="622"/>
      <c r="DO38" s="622"/>
      <c r="DP38" s="622"/>
      <c r="DQ38" s="622"/>
      <c r="DR38" s="622"/>
      <c r="DS38" s="622"/>
      <c r="DT38" s="622"/>
      <c r="DU38" s="622"/>
      <c r="DV38" s="623"/>
      <c r="DW38" s="626">
        <v>10.5</v>
      </c>
      <c r="DX38" s="655"/>
      <c r="DY38" s="655"/>
      <c r="DZ38" s="655"/>
      <c r="EA38" s="655"/>
      <c r="EB38" s="655"/>
      <c r="EC38" s="656"/>
    </row>
    <row r="39" spans="2:133" ht="11.25" customHeight="1" x14ac:dyDescent="0.15">
      <c r="AQ39" s="698" t="s">
        <v>333</v>
      </c>
      <c r="AR39" s="699"/>
      <c r="AS39" s="699"/>
      <c r="AT39" s="699"/>
      <c r="AU39" s="699"/>
      <c r="AV39" s="699"/>
      <c r="AW39" s="699"/>
      <c r="AX39" s="699"/>
      <c r="AY39" s="700"/>
      <c r="AZ39" s="621" t="s">
        <v>168</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84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737704</v>
      </c>
      <c r="CS39" s="657"/>
      <c r="CT39" s="657"/>
      <c r="CU39" s="657"/>
      <c r="CV39" s="657"/>
      <c r="CW39" s="657"/>
      <c r="CX39" s="657"/>
      <c r="CY39" s="658"/>
      <c r="CZ39" s="626">
        <v>1.7</v>
      </c>
      <c r="DA39" s="655"/>
      <c r="DB39" s="655"/>
      <c r="DC39" s="659"/>
      <c r="DD39" s="630">
        <v>700468</v>
      </c>
      <c r="DE39" s="657"/>
      <c r="DF39" s="657"/>
      <c r="DG39" s="657"/>
      <c r="DH39" s="657"/>
      <c r="DI39" s="657"/>
      <c r="DJ39" s="657"/>
      <c r="DK39" s="658"/>
      <c r="DL39" s="630" t="s">
        <v>168</v>
      </c>
      <c r="DM39" s="657"/>
      <c r="DN39" s="657"/>
      <c r="DO39" s="657"/>
      <c r="DP39" s="657"/>
      <c r="DQ39" s="657"/>
      <c r="DR39" s="657"/>
      <c r="DS39" s="657"/>
      <c r="DT39" s="657"/>
      <c r="DU39" s="657"/>
      <c r="DV39" s="658"/>
      <c r="DW39" s="626" t="s">
        <v>330</v>
      </c>
      <c r="DX39" s="655"/>
      <c r="DY39" s="655"/>
      <c r="DZ39" s="655"/>
      <c r="EA39" s="655"/>
      <c r="EB39" s="655"/>
      <c r="EC39" s="656"/>
    </row>
    <row r="40" spans="2:133" ht="11.25" customHeight="1" x14ac:dyDescent="0.15">
      <c r="AQ40" s="698" t="s">
        <v>337</v>
      </c>
      <c r="AR40" s="699"/>
      <c r="AS40" s="699"/>
      <c r="AT40" s="699"/>
      <c r="AU40" s="699"/>
      <c r="AV40" s="699"/>
      <c r="AW40" s="699"/>
      <c r="AX40" s="699"/>
      <c r="AY40" s="700"/>
      <c r="AZ40" s="621">
        <v>897555</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124</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833599</v>
      </c>
      <c r="CS40" s="622"/>
      <c r="CT40" s="622"/>
      <c r="CU40" s="622"/>
      <c r="CV40" s="622"/>
      <c r="CW40" s="622"/>
      <c r="CX40" s="622"/>
      <c r="CY40" s="623"/>
      <c r="CZ40" s="626">
        <v>1.9</v>
      </c>
      <c r="DA40" s="655"/>
      <c r="DB40" s="655"/>
      <c r="DC40" s="659"/>
      <c r="DD40" s="630">
        <v>4599</v>
      </c>
      <c r="DE40" s="622"/>
      <c r="DF40" s="622"/>
      <c r="DG40" s="622"/>
      <c r="DH40" s="622"/>
      <c r="DI40" s="622"/>
      <c r="DJ40" s="622"/>
      <c r="DK40" s="623"/>
      <c r="DL40" s="630">
        <v>3870</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15">
      <c r="AQ41" s="708" t="s">
        <v>340</v>
      </c>
      <c r="AR41" s="709"/>
      <c r="AS41" s="709"/>
      <c r="AT41" s="709"/>
      <c r="AU41" s="709"/>
      <c r="AV41" s="709"/>
      <c r="AW41" s="709"/>
      <c r="AX41" s="709"/>
      <c r="AY41" s="710"/>
      <c r="AZ41" s="701">
        <v>2548833</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311</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168</v>
      </c>
      <c r="CS41" s="657"/>
      <c r="CT41" s="657"/>
      <c r="CU41" s="657"/>
      <c r="CV41" s="657"/>
      <c r="CW41" s="657"/>
      <c r="CX41" s="657"/>
      <c r="CY41" s="658"/>
      <c r="CZ41" s="626" t="s">
        <v>168</v>
      </c>
      <c r="DA41" s="655"/>
      <c r="DB41" s="655"/>
      <c r="DC41" s="659"/>
      <c r="DD41" s="630" t="s">
        <v>168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5944752</v>
      </c>
      <c r="CS42" s="622"/>
      <c r="CT42" s="622"/>
      <c r="CU42" s="622"/>
      <c r="CV42" s="622"/>
      <c r="CW42" s="622"/>
      <c r="CX42" s="622"/>
      <c r="CY42" s="623"/>
      <c r="CZ42" s="626">
        <v>13.6</v>
      </c>
      <c r="DA42" s="627"/>
      <c r="DB42" s="627"/>
      <c r="DC42" s="722"/>
      <c r="DD42" s="630">
        <v>1446721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204396</v>
      </c>
      <c r="CS43" s="657"/>
      <c r="CT43" s="657"/>
      <c r="CU43" s="657"/>
      <c r="CV43" s="657"/>
      <c r="CW43" s="657"/>
      <c r="CX43" s="657"/>
      <c r="CY43" s="658"/>
      <c r="CZ43" s="626">
        <v>0.5</v>
      </c>
      <c r="DA43" s="655"/>
      <c r="DB43" s="655"/>
      <c r="DC43" s="659"/>
      <c r="DD43" s="630">
        <v>204396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347</v>
      </c>
      <c r="CD44" s="733" t="s">
        <v>297</v>
      </c>
      <c r="CE44" s="734"/>
      <c r="CF44" s="618" t="s">
        <v>348</v>
      </c>
      <c r="CG44" s="619"/>
      <c r="CH44" s="619"/>
      <c r="CI44" s="619"/>
      <c r="CJ44" s="619"/>
      <c r="CK44" s="619"/>
      <c r="CL44" s="619"/>
      <c r="CM44" s="619"/>
      <c r="CN44" s="619"/>
      <c r="CO44" s="619"/>
      <c r="CP44" s="619"/>
      <c r="CQ44" s="620"/>
      <c r="CR44" s="621">
        <v>5884439</v>
      </c>
      <c r="CS44" s="622"/>
      <c r="CT44" s="622"/>
      <c r="CU44" s="622"/>
      <c r="CV44" s="622"/>
      <c r="CW44" s="622"/>
      <c r="CX44" s="622"/>
      <c r="CY44" s="623"/>
      <c r="CZ44" s="626">
        <v>13.4</v>
      </c>
      <c r="DA44" s="627"/>
      <c r="DB44" s="627"/>
      <c r="DC44" s="722"/>
      <c r="DD44" s="630">
        <v>1428983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349</v>
      </c>
      <c r="CG45" s="619"/>
      <c r="CH45" s="619"/>
      <c r="CI45" s="619"/>
      <c r="CJ45" s="619"/>
      <c r="CK45" s="619"/>
      <c r="CL45" s="619"/>
      <c r="CM45" s="619"/>
      <c r="CN45" s="619"/>
      <c r="CO45" s="619"/>
      <c r="CP45" s="619"/>
      <c r="CQ45" s="620"/>
      <c r="CR45" s="621">
        <v>1342352</v>
      </c>
      <c r="CS45" s="657"/>
      <c r="CT45" s="657"/>
      <c r="CU45" s="657"/>
      <c r="CV45" s="657"/>
      <c r="CW45" s="657"/>
      <c r="CX45" s="657"/>
      <c r="CY45" s="658"/>
      <c r="CZ45" s="626">
        <v>3.1</v>
      </c>
      <c r="DA45" s="655"/>
      <c r="DB45" s="655"/>
      <c r="DC45" s="659"/>
      <c r="DD45" s="630">
        <v>88069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350</v>
      </c>
      <c r="CG46" s="619"/>
      <c r="CH46" s="619"/>
      <c r="CI46" s="619"/>
      <c r="CJ46" s="619"/>
      <c r="CK46" s="619"/>
      <c r="CL46" s="619"/>
      <c r="CM46" s="619"/>
      <c r="CN46" s="619"/>
      <c r="CO46" s="619"/>
      <c r="CP46" s="619"/>
      <c r="CQ46" s="620"/>
      <c r="CR46" s="621">
        <v>4542087</v>
      </c>
      <c r="CS46" s="622"/>
      <c r="CT46" s="622"/>
      <c r="CU46" s="622"/>
      <c r="CV46" s="622"/>
      <c r="CW46" s="622"/>
      <c r="CX46" s="622"/>
      <c r="CY46" s="623"/>
      <c r="CZ46" s="626">
        <v>10.4</v>
      </c>
      <c r="DA46" s="627"/>
      <c r="DB46" s="627"/>
      <c r="DC46" s="722"/>
      <c r="DD46" s="630">
        <v>1340914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351</v>
      </c>
      <c r="CG47" s="619"/>
      <c r="CH47" s="619"/>
      <c r="CI47" s="619"/>
      <c r="CJ47" s="619"/>
      <c r="CK47" s="619"/>
      <c r="CL47" s="619"/>
      <c r="CM47" s="619"/>
      <c r="CN47" s="619"/>
      <c r="CO47" s="619"/>
      <c r="CP47" s="619"/>
      <c r="CQ47" s="620"/>
      <c r="CR47" s="621">
        <v>60313</v>
      </c>
      <c r="CS47" s="657"/>
      <c r="CT47" s="657"/>
      <c r="CU47" s="657"/>
      <c r="CV47" s="657"/>
      <c r="CW47" s="657"/>
      <c r="CX47" s="657"/>
      <c r="CY47" s="658"/>
      <c r="CZ47" s="626">
        <v>0.1</v>
      </c>
      <c r="DA47" s="655"/>
      <c r="DB47" s="655"/>
      <c r="DC47" s="659"/>
      <c r="DD47" s="630">
        <v>17738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352</v>
      </c>
      <c r="CG48" s="619"/>
      <c r="CH48" s="619"/>
      <c r="CI48" s="619"/>
      <c r="CJ48" s="619"/>
      <c r="CK48" s="619"/>
      <c r="CL48" s="619"/>
      <c r="CM48" s="619"/>
      <c r="CN48" s="619"/>
      <c r="CO48" s="619"/>
      <c r="CP48" s="619"/>
      <c r="CQ48" s="620"/>
      <c r="CR48" s="621" t="s">
        <v>330</v>
      </c>
      <c r="CS48" s="622"/>
      <c r="CT48" s="622"/>
      <c r="CU48" s="622"/>
      <c r="CV48" s="622"/>
      <c r="CW48" s="622"/>
      <c r="CX48" s="622"/>
      <c r="CY48" s="623"/>
      <c r="CZ48" s="626" t="s">
        <v>168</v>
      </c>
      <c r="DA48" s="627"/>
      <c r="DB48" s="627"/>
      <c r="DC48" s="722"/>
      <c r="DD48" s="630" t="s">
        <v>168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353</v>
      </c>
      <c r="CE49" s="667"/>
      <c r="CF49" s="667"/>
      <c r="CG49" s="667"/>
      <c r="CH49" s="667"/>
      <c r="CI49" s="667"/>
      <c r="CJ49" s="667"/>
      <c r="CK49" s="667"/>
      <c r="CL49" s="667"/>
      <c r="CM49" s="667"/>
      <c r="CN49" s="667"/>
      <c r="CO49" s="667"/>
      <c r="CP49" s="667"/>
      <c r="CQ49" s="668"/>
      <c r="CR49" s="701">
        <v>43865735</v>
      </c>
      <c r="CS49" s="691"/>
      <c r="CT49" s="691"/>
      <c r="CU49" s="691"/>
      <c r="CV49" s="691"/>
      <c r="CW49" s="691"/>
      <c r="CX49" s="691"/>
      <c r="CY49" s="723"/>
      <c r="CZ49" s="706">
        <v>100</v>
      </c>
      <c r="DA49" s="724"/>
      <c r="DB49" s="724"/>
      <c r="DC49" s="725"/>
      <c r="DD49" s="726">
        <v>27630173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cYQNb8ft6CW8U03aLmbJfikmffTYAqKjWueZgesjJ9HV8BiYaD1Ev+LJMe4VbXN+EmOIetq89F6RzzMS0tueg==" saltValue="DdV8jw1/nldWCVqvownH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376</v>
      </c>
      <c r="C7" s="754"/>
      <c r="D7" s="754"/>
      <c r="E7" s="754"/>
      <c r="F7" s="754"/>
      <c r="G7" s="754"/>
      <c r="H7" s="754"/>
      <c r="I7" s="754"/>
      <c r="J7" s="754"/>
      <c r="K7" s="754"/>
      <c r="L7" s="754"/>
      <c r="M7" s="754"/>
      <c r="N7" s="754"/>
      <c r="O7" s="754"/>
      <c r="P7" s="755"/>
      <c r="Q7" s="756">
        <v>44311</v>
      </c>
      <c r="R7" s="757"/>
      <c r="S7" s="757"/>
      <c r="T7" s="757"/>
      <c r="U7" s="757"/>
      <c r="V7" s="757">
        <v>43832</v>
      </c>
      <c r="W7" s="757"/>
      <c r="X7" s="757"/>
      <c r="Y7" s="757"/>
      <c r="Z7" s="757"/>
      <c r="AA7" s="757">
        <v>479</v>
      </c>
      <c r="AB7" s="757"/>
      <c r="AC7" s="757"/>
      <c r="AD7" s="757"/>
      <c r="AE7" s="758"/>
      <c r="AF7" s="759">
        <v>129</v>
      </c>
      <c r="AG7" s="760"/>
      <c r="AH7" s="760"/>
      <c r="AI7" s="760"/>
      <c r="AJ7" s="761"/>
      <c r="AK7" s="796">
        <v>30</v>
      </c>
      <c r="AL7" s="797"/>
      <c r="AM7" s="797"/>
      <c r="AN7" s="797"/>
      <c r="AO7" s="797"/>
      <c r="AP7" s="797">
        <v>37853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564</v>
      </c>
      <c r="BT7" s="801"/>
      <c r="BU7" s="801"/>
      <c r="BV7" s="801"/>
      <c r="BW7" s="801"/>
      <c r="BX7" s="801"/>
      <c r="BY7" s="801"/>
      <c r="BZ7" s="801"/>
      <c r="CA7" s="801"/>
      <c r="CB7" s="801"/>
      <c r="CC7" s="801"/>
      <c r="CD7" s="801"/>
      <c r="CE7" s="801"/>
      <c r="CF7" s="801"/>
      <c r="CG7" s="802"/>
      <c r="CH7" s="793">
        <v>3</v>
      </c>
      <c r="CI7" s="794"/>
      <c r="CJ7" s="794"/>
      <c r="CK7" s="794"/>
      <c r="CL7" s="795"/>
      <c r="CM7" s="793">
        <v>33</v>
      </c>
      <c r="CN7" s="794"/>
      <c r="CO7" s="794"/>
      <c r="CP7" s="794"/>
      <c r="CQ7" s="795"/>
      <c r="CR7" s="793">
        <v>5</v>
      </c>
      <c r="CS7" s="794"/>
      <c r="CT7" s="794"/>
      <c r="CU7" s="794"/>
      <c r="CV7" s="795"/>
      <c r="CW7" s="793">
        <v>11</v>
      </c>
      <c r="CX7" s="794"/>
      <c r="CY7" s="794"/>
      <c r="CZ7" s="794"/>
      <c r="DA7" s="795"/>
      <c r="DB7" s="793">
        <v>3996</v>
      </c>
      <c r="DC7" s="794"/>
      <c r="DD7" s="794"/>
      <c r="DE7" s="794"/>
      <c r="DF7" s="795"/>
      <c r="DG7" s="793" t="s">
        <v>573</v>
      </c>
      <c r="DH7" s="794"/>
      <c r="DI7" s="794"/>
      <c r="DJ7" s="794"/>
      <c r="DK7" s="795"/>
      <c r="DL7" s="793" t="s">
        <v>572</v>
      </c>
      <c r="DM7" s="794"/>
      <c r="DN7" s="794"/>
      <c r="DO7" s="794"/>
      <c r="DP7" s="795"/>
      <c r="DQ7" s="793">
        <v>3302</v>
      </c>
      <c r="DR7" s="794"/>
      <c r="DS7" s="794"/>
      <c r="DT7" s="794"/>
      <c r="DU7" s="795"/>
      <c r="DV7" s="774"/>
      <c r="DW7" s="775"/>
      <c r="DX7" s="775"/>
      <c r="DY7" s="775"/>
      <c r="DZ7" s="776"/>
      <c r="EA7" s="234"/>
    </row>
    <row r="8" spans="1:131" s="235" customFormat="1" ht="26.25" customHeight="1" x14ac:dyDescent="0.15">
      <c r="A8" s="241">
        <v>2</v>
      </c>
      <c r="B8" s="777" t="s">
        <v>377</v>
      </c>
      <c r="C8" s="778"/>
      <c r="D8" s="778"/>
      <c r="E8" s="778"/>
      <c r="F8" s="778"/>
      <c r="G8" s="778"/>
      <c r="H8" s="778"/>
      <c r="I8" s="778"/>
      <c r="J8" s="778"/>
      <c r="K8" s="778"/>
      <c r="L8" s="778"/>
      <c r="M8" s="778"/>
      <c r="N8" s="778"/>
      <c r="O8" s="778"/>
      <c r="P8" s="779"/>
      <c r="Q8" s="780">
        <v>72</v>
      </c>
      <c r="R8" s="781"/>
      <c r="S8" s="781"/>
      <c r="T8" s="781"/>
      <c r="U8" s="781"/>
      <c r="V8" s="781">
        <v>72</v>
      </c>
      <c r="W8" s="781"/>
      <c r="X8" s="781"/>
      <c r="Y8" s="781"/>
      <c r="Z8" s="781"/>
      <c r="AA8" s="781" t="s">
        <v>571</v>
      </c>
      <c r="AB8" s="781"/>
      <c r="AC8" s="781"/>
      <c r="AD8" s="781"/>
      <c r="AE8" s="782"/>
      <c r="AF8" s="783" t="s">
        <v>168</v>
      </c>
      <c r="AG8" s="784"/>
      <c r="AH8" s="784"/>
      <c r="AI8" s="784"/>
      <c r="AJ8" s="785"/>
      <c r="AK8" s="786" t="s">
        <v>572</v>
      </c>
      <c r="AL8" s="787"/>
      <c r="AM8" s="787"/>
      <c r="AN8" s="787"/>
      <c r="AO8" s="787"/>
      <c r="AP8" s="787">
        <v>45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378</v>
      </c>
      <c r="C9" s="778"/>
      <c r="D9" s="778"/>
      <c r="E9" s="778"/>
      <c r="F9" s="778"/>
      <c r="G9" s="778"/>
      <c r="H9" s="778"/>
      <c r="I9" s="778"/>
      <c r="J9" s="778"/>
      <c r="K9" s="778"/>
      <c r="L9" s="778"/>
      <c r="M9" s="778"/>
      <c r="N9" s="778"/>
      <c r="O9" s="778"/>
      <c r="P9" s="779"/>
      <c r="Q9" s="780">
        <v>59</v>
      </c>
      <c r="R9" s="781"/>
      <c r="S9" s="781"/>
      <c r="T9" s="781"/>
      <c r="U9" s="781"/>
      <c r="V9" s="781">
        <v>52</v>
      </c>
      <c r="W9" s="781"/>
      <c r="X9" s="781"/>
      <c r="Y9" s="781"/>
      <c r="Z9" s="781"/>
      <c r="AA9" s="781">
        <v>7</v>
      </c>
      <c r="AB9" s="781"/>
      <c r="AC9" s="781"/>
      <c r="AD9" s="781"/>
      <c r="AE9" s="782"/>
      <c r="AF9" s="783">
        <v>7</v>
      </c>
      <c r="AG9" s="784"/>
      <c r="AH9" s="784"/>
      <c r="AI9" s="784"/>
      <c r="AJ9" s="785"/>
      <c r="AK9" s="786" t="s">
        <v>572</v>
      </c>
      <c r="AL9" s="787"/>
      <c r="AM9" s="787"/>
      <c r="AN9" s="787"/>
      <c r="AO9" s="787"/>
      <c r="AP9" s="787">
        <v>31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44404</v>
      </c>
      <c r="R23" s="816"/>
      <c r="S23" s="816"/>
      <c r="T23" s="816"/>
      <c r="U23" s="816"/>
      <c r="V23" s="816">
        <v>43918</v>
      </c>
      <c r="W23" s="816"/>
      <c r="X23" s="816"/>
      <c r="Y23" s="816"/>
      <c r="Z23" s="816"/>
      <c r="AA23" s="816">
        <v>486</v>
      </c>
      <c r="AB23" s="816"/>
      <c r="AC23" s="816"/>
      <c r="AD23" s="816"/>
      <c r="AE23" s="817"/>
      <c r="AF23" s="818">
        <v>136</v>
      </c>
      <c r="AG23" s="816"/>
      <c r="AH23" s="816"/>
      <c r="AI23" s="816"/>
      <c r="AJ23" s="819"/>
      <c r="AK23" s="820"/>
      <c r="AL23" s="821"/>
      <c r="AM23" s="821"/>
      <c r="AN23" s="821"/>
      <c r="AO23" s="821"/>
      <c r="AP23" s="816">
        <v>37929</v>
      </c>
      <c r="AQ23" s="816"/>
      <c r="AR23" s="816"/>
      <c r="AS23" s="816"/>
      <c r="AT23" s="816"/>
      <c r="AU23" s="822"/>
      <c r="AV23" s="822"/>
      <c r="AW23" s="822"/>
      <c r="AX23" s="822"/>
      <c r="AY23" s="823"/>
      <c r="AZ23" s="831" t="s">
        <v>168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359</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392</v>
      </c>
      <c r="C28" s="754"/>
      <c r="D28" s="754"/>
      <c r="E28" s="754"/>
      <c r="F28" s="754"/>
      <c r="G28" s="754"/>
      <c r="H28" s="754"/>
      <c r="I28" s="754"/>
      <c r="J28" s="754"/>
      <c r="K28" s="754"/>
      <c r="L28" s="754"/>
      <c r="M28" s="754"/>
      <c r="N28" s="754"/>
      <c r="O28" s="754"/>
      <c r="P28" s="755"/>
      <c r="Q28" s="844">
        <v>15091</v>
      </c>
      <c r="R28" s="845"/>
      <c r="S28" s="845"/>
      <c r="T28" s="845"/>
      <c r="U28" s="845"/>
      <c r="V28" s="845">
        <v>14952</v>
      </c>
      <c r="W28" s="845"/>
      <c r="X28" s="845"/>
      <c r="Y28" s="845"/>
      <c r="Z28" s="845"/>
      <c r="AA28" s="845">
        <v>139</v>
      </c>
      <c r="AB28" s="845"/>
      <c r="AC28" s="845"/>
      <c r="AD28" s="845"/>
      <c r="AE28" s="846"/>
      <c r="AF28" s="847">
        <v>139</v>
      </c>
      <c r="AG28" s="845"/>
      <c r="AH28" s="845"/>
      <c r="AI28" s="845"/>
      <c r="AJ28" s="848"/>
      <c r="AK28" s="849">
        <v>898</v>
      </c>
      <c r="AL28" s="840"/>
      <c r="AM28" s="840"/>
      <c r="AN28" s="840"/>
      <c r="AO28" s="840"/>
      <c r="AP28" s="840" t="s">
        <v>572</v>
      </c>
      <c r="AQ28" s="840"/>
      <c r="AR28" s="840"/>
      <c r="AS28" s="840"/>
      <c r="AT28" s="840"/>
      <c r="AU28" s="840" t="s">
        <v>572</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393</v>
      </c>
      <c r="C29" s="778"/>
      <c r="D29" s="778"/>
      <c r="E29" s="778"/>
      <c r="F29" s="778"/>
      <c r="G29" s="778"/>
      <c r="H29" s="778"/>
      <c r="I29" s="778"/>
      <c r="J29" s="778"/>
      <c r="K29" s="778"/>
      <c r="L29" s="778"/>
      <c r="M29" s="778"/>
      <c r="N29" s="778"/>
      <c r="O29" s="778"/>
      <c r="P29" s="779"/>
      <c r="Q29" s="780">
        <v>8113</v>
      </c>
      <c r="R29" s="781"/>
      <c r="S29" s="781"/>
      <c r="T29" s="781"/>
      <c r="U29" s="781"/>
      <c r="V29" s="781">
        <v>7932</v>
      </c>
      <c r="W29" s="781"/>
      <c r="X29" s="781"/>
      <c r="Y29" s="781"/>
      <c r="Z29" s="781"/>
      <c r="AA29" s="781">
        <v>181</v>
      </c>
      <c r="AB29" s="781"/>
      <c r="AC29" s="781"/>
      <c r="AD29" s="781"/>
      <c r="AE29" s="782"/>
      <c r="AF29" s="783">
        <v>181</v>
      </c>
      <c r="AG29" s="784"/>
      <c r="AH29" s="784"/>
      <c r="AI29" s="784"/>
      <c r="AJ29" s="785"/>
      <c r="AK29" s="852">
        <v>1136</v>
      </c>
      <c r="AL29" s="853"/>
      <c r="AM29" s="853"/>
      <c r="AN29" s="853"/>
      <c r="AO29" s="853"/>
      <c r="AP29" s="853" t="s">
        <v>572</v>
      </c>
      <c r="AQ29" s="853"/>
      <c r="AR29" s="853"/>
      <c r="AS29" s="853"/>
      <c r="AT29" s="853"/>
      <c r="AU29" s="853" t="s">
        <v>572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394</v>
      </c>
      <c r="C30" s="778"/>
      <c r="D30" s="778"/>
      <c r="E30" s="778"/>
      <c r="F30" s="778"/>
      <c r="G30" s="778"/>
      <c r="H30" s="778"/>
      <c r="I30" s="778"/>
      <c r="J30" s="778"/>
      <c r="K30" s="778"/>
      <c r="L30" s="778"/>
      <c r="M30" s="778"/>
      <c r="N30" s="778"/>
      <c r="O30" s="778"/>
      <c r="P30" s="779"/>
      <c r="Q30" s="780">
        <v>1538</v>
      </c>
      <c r="R30" s="781"/>
      <c r="S30" s="781"/>
      <c r="T30" s="781"/>
      <c r="U30" s="781"/>
      <c r="V30" s="781">
        <v>1535</v>
      </c>
      <c r="W30" s="781"/>
      <c r="X30" s="781"/>
      <c r="Y30" s="781"/>
      <c r="Z30" s="781"/>
      <c r="AA30" s="781">
        <v>3</v>
      </c>
      <c r="AB30" s="781"/>
      <c r="AC30" s="781"/>
      <c r="AD30" s="781"/>
      <c r="AE30" s="782"/>
      <c r="AF30" s="783">
        <v>3</v>
      </c>
      <c r="AG30" s="784"/>
      <c r="AH30" s="784"/>
      <c r="AI30" s="784"/>
      <c r="AJ30" s="785"/>
      <c r="AK30" s="852">
        <v>265</v>
      </c>
      <c r="AL30" s="853"/>
      <c r="AM30" s="853"/>
      <c r="AN30" s="853"/>
      <c r="AO30" s="853"/>
      <c r="AP30" s="853" t="s">
        <v>572</v>
      </c>
      <c r="AQ30" s="853"/>
      <c r="AR30" s="853"/>
      <c r="AS30" s="853"/>
      <c r="AT30" s="853"/>
      <c r="AU30" s="853" t="s">
        <v>572</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395</v>
      </c>
      <c r="C31" s="778"/>
      <c r="D31" s="778"/>
      <c r="E31" s="778"/>
      <c r="F31" s="778"/>
      <c r="G31" s="778"/>
      <c r="H31" s="778"/>
      <c r="I31" s="778"/>
      <c r="J31" s="778"/>
      <c r="K31" s="778"/>
      <c r="L31" s="778"/>
      <c r="M31" s="778"/>
      <c r="N31" s="778"/>
      <c r="O31" s="778"/>
      <c r="P31" s="779"/>
      <c r="Q31" s="780">
        <v>190</v>
      </c>
      <c r="R31" s="781"/>
      <c r="S31" s="781"/>
      <c r="T31" s="781"/>
      <c r="U31" s="781"/>
      <c r="V31" s="781">
        <v>176</v>
      </c>
      <c r="W31" s="781"/>
      <c r="X31" s="781"/>
      <c r="Y31" s="781"/>
      <c r="Z31" s="781"/>
      <c r="AA31" s="781">
        <v>14</v>
      </c>
      <c r="AB31" s="781"/>
      <c r="AC31" s="781"/>
      <c r="AD31" s="781"/>
      <c r="AE31" s="782"/>
      <c r="AF31" s="783">
        <v>14</v>
      </c>
      <c r="AG31" s="784"/>
      <c r="AH31" s="784"/>
      <c r="AI31" s="784"/>
      <c r="AJ31" s="785"/>
      <c r="AK31" s="852" t="s">
        <v>572</v>
      </c>
      <c r="AL31" s="853"/>
      <c r="AM31" s="853"/>
      <c r="AN31" s="853"/>
      <c r="AO31" s="853"/>
      <c r="AP31" s="853">
        <v>24</v>
      </c>
      <c r="AQ31" s="853"/>
      <c r="AR31" s="853"/>
      <c r="AS31" s="853"/>
      <c r="AT31" s="853"/>
      <c r="AU31" s="853" t="s">
        <v>572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3871</v>
      </c>
      <c r="R32" s="781"/>
      <c r="S32" s="781"/>
      <c r="T32" s="781"/>
      <c r="U32" s="781"/>
      <c r="V32" s="781">
        <v>692</v>
      </c>
      <c r="W32" s="781"/>
      <c r="X32" s="781"/>
      <c r="Y32" s="781"/>
      <c r="Z32" s="781"/>
      <c r="AA32" s="781">
        <v>3179</v>
      </c>
      <c r="AB32" s="781"/>
      <c r="AC32" s="781"/>
      <c r="AD32" s="781"/>
      <c r="AE32" s="782"/>
      <c r="AF32" s="783">
        <v>3179</v>
      </c>
      <c r="AG32" s="784"/>
      <c r="AH32" s="784"/>
      <c r="AI32" s="784"/>
      <c r="AJ32" s="785"/>
      <c r="AK32" s="852">
        <v>17</v>
      </c>
      <c r="AL32" s="853"/>
      <c r="AM32" s="853"/>
      <c r="AN32" s="853"/>
      <c r="AO32" s="853"/>
      <c r="AP32" s="853">
        <v>2317</v>
      </c>
      <c r="AQ32" s="853"/>
      <c r="AR32" s="853"/>
      <c r="AS32" s="853"/>
      <c r="AT32" s="853"/>
      <c r="AU32" s="853" t="s">
        <v>572</v>
      </c>
      <c r="AV32" s="853"/>
      <c r="AW32" s="853"/>
      <c r="AX32" s="853"/>
      <c r="AY32" s="853"/>
      <c r="AZ32" s="854"/>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874</v>
      </c>
      <c r="R33" s="781"/>
      <c r="S33" s="781"/>
      <c r="T33" s="781"/>
      <c r="U33" s="781"/>
      <c r="V33" s="781">
        <v>423</v>
      </c>
      <c r="W33" s="781"/>
      <c r="X33" s="781"/>
      <c r="Y33" s="781"/>
      <c r="Z33" s="781"/>
      <c r="AA33" s="781">
        <v>451</v>
      </c>
      <c r="AB33" s="781"/>
      <c r="AC33" s="781"/>
      <c r="AD33" s="781"/>
      <c r="AE33" s="782"/>
      <c r="AF33" s="783">
        <v>451</v>
      </c>
      <c r="AG33" s="784"/>
      <c r="AH33" s="784"/>
      <c r="AI33" s="784"/>
      <c r="AJ33" s="785"/>
      <c r="AK33" s="852">
        <v>1140</v>
      </c>
      <c r="AL33" s="853"/>
      <c r="AM33" s="853"/>
      <c r="AN33" s="853"/>
      <c r="AO33" s="853"/>
      <c r="AP33" s="853">
        <v>21394</v>
      </c>
      <c r="AQ33" s="853"/>
      <c r="AR33" s="853"/>
      <c r="AS33" s="853"/>
      <c r="AT33" s="853"/>
      <c r="AU33" s="853">
        <v>11788</v>
      </c>
      <c r="AV33" s="853"/>
      <c r="AW33" s="853"/>
      <c r="AX33" s="853"/>
      <c r="AY33" s="853"/>
      <c r="AZ33" s="854"/>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3966</v>
      </c>
      <c r="AG63" s="864"/>
      <c r="AH63" s="864"/>
      <c r="AI63" s="864"/>
      <c r="AJ63" s="865"/>
      <c r="AK63" s="866"/>
      <c r="AL63" s="861"/>
      <c r="AM63" s="861"/>
      <c r="AN63" s="861"/>
      <c r="AO63" s="861"/>
      <c r="AP63" s="864">
        <v>23735</v>
      </c>
      <c r="AQ63" s="864"/>
      <c r="AR63" s="864"/>
      <c r="AS63" s="864"/>
      <c r="AT63" s="864"/>
      <c r="AU63" s="864">
        <v>11788</v>
      </c>
      <c r="AV63" s="864"/>
      <c r="AW63" s="864"/>
      <c r="AX63" s="864"/>
      <c r="AY63" s="864"/>
      <c r="AZ63" s="868"/>
      <c r="BA63" s="868"/>
      <c r="BB63" s="868"/>
      <c r="BC63" s="868"/>
      <c r="BD63" s="868"/>
      <c r="BE63" s="869"/>
      <c r="BF63" s="869"/>
      <c r="BG63" s="869"/>
      <c r="BH63" s="869"/>
      <c r="BI63" s="870"/>
      <c r="BJ63" s="871" t="s">
        <v>168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384</v>
      </c>
      <c r="R66" s="740"/>
      <c r="S66" s="740"/>
      <c r="T66" s="740"/>
      <c r="U66" s="741"/>
      <c r="V66" s="739" t="s">
        <v>385</v>
      </c>
      <c r="W66" s="740"/>
      <c r="X66" s="740"/>
      <c r="Y66" s="740"/>
      <c r="Z66" s="741"/>
      <c r="AA66" s="739" t="s">
        <v>386</v>
      </c>
      <c r="AB66" s="740"/>
      <c r="AC66" s="740"/>
      <c r="AD66" s="740"/>
      <c r="AE66" s="741"/>
      <c r="AF66" s="874" t="s">
        <v>403</v>
      </c>
      <c r="AG66" s="835"/>
      <c r="AH66" s="835"/>
      <c r="AI66" s="835"/>
      <c r="AJ66" s="875"/>
      <c r="AK66" s="739" t="s">
        <v>404</v>
      </c>
      <c r="AL66" s="763"/>
      <c r="AM66" s="763"/>
      <c r="AN66" s="763"/>
      <c r="AO66" s="764"/>
      <c r="AP66" s="739" t="s">
        <v>389</v>
      </c>
      <c r="AQ66" s="740"/>
      <c r="AR66" s="740"/>
      <c r="AS66" s="740"/>
      <c r="AT66" s="741"/>
      <c r="AU66" s="739" t="s">
        <v>405</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558</v>
      </c>
      <c r="C68" s="892"/>
      <c r="D68" s="892"/>
      <c r="E68" s="892"/>
      <c r="F68" s="892"/>
      <c r="G68" s="892"/>
      <c r="H68" s="892"/>
      <c r="I68" s="892"/>
      <c r="J68" s="892"/>
      <c r="K68" s="892"/>
      <c r="L68" s="892"/>
      <c r="M68" s="892"/>
      <c r="N68" s="892"/>
      <c r="O68" s="892"/>
      <c r="P68" s="893"/>
      <c r="Q68" s="894">
        <v>4697</v>
      </c>
      <c r="R68" s="888"/>
      <c r="S68" s="888"/>
      <c r="T68" s="888"/>
      <c r="U68" s="888"/>
      <c r="V68" s="888">
        <v>4682</v>
      </c>
      <c r="W68" s="888"/>
      <c r="X68" s="888"/>
      <c r="Y68" s="888"/>
      <c r="Z68" s="888"/>
      <c r="AA68" s="888">
        <v>15</v>
      </c>
      <c r="AB68" s="888"/>
      <c r="AC68" s="888"/>
      <c r="AD68" s="888"/>
      <c r="AE68" s="888"/>
      <c r="AF68" s="888">
        <v>15</v>
      </c>
      <c r="AG68" s="888"/>
      <c r="AH68" s="888"/>
      <c r="AI68" s="888"/>
      <c r="AJ68" s="888"/>
      <c r="AK68" s="888">
        <v>0</v>
      </c>
      <c r="AL68" s="888"/>
      <c r="AM68" s="888"/>
      <c r="AN68" s="888"/>
      <c r="AO68" s="888"/>
      <c r="AP68" s="888" t="s">
        <v>572</v>
      </c>
      <c r="AQ68" s="888"/>
      <c r="AR68" s="888"/>
      <c r="AS68" s="888"/>
      <c r="AT68" s="888"/>
      <c r="AU68" s="888" t="s">
        <v>572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559</v>
      </c>
      <c r="C69" s="896"/>
      <c r="D69" s="896"/>
      <c r="E69" s="896"/>
      <c r="F69" s="896"/>
      <c r="G69" s="896"/>
      <c r="H69" s="896"/>
      <c r="I69" s="896"/>
      <c r="J69" s="896"/>
      <c r="K69" s="896"/>
      <c r="L69" s="896"/>
      <c r="M69" s="896"/>
      <c r="N69" s="896"/>
      <c r="O69" s="896"/>
      <c r="P69" s="897"/>
      <c r="Q69" s="898">
        <v>121</v>
      </c>
      <c r="R69" s="853"/>
      <c r="S69" s="853"/>
      <c r="T69" s="853"/>
      <c r="U69" s="853"/>
      <c r="V69" s="853">
        <v>117</v>
      </c>
      <c r="W69" s="853"/>
      <c r="X69" s="853"/>
      <c r="Y69" s="853"/>
      <c r="Z69" s="853"/>
      <c r="AA69" s="853">
        <v>4</v>
      </c>
      <c r="AB69" s="853"/>
      <c r="AC69" s="853"/>
      <c r="AD69" s="853"/>
      <c r="AE69" s="853"/>
      <c r="AF69" s="853">
        <v>4</v>
      </c>
      <c r="AG69" s="853"/>
      <c r="AH69" s="853"/>
      <c r="AI69" s="853"/>
      <c r="AJ69" s="853"/>
      <c r="AK69" s="853">
        <v>21</v>
      </c>
      <c r="AL69" s="853"/>
      <c r="AM69" s="853"/>
      <c r="AN69" s="853"/>
      <c r="AO69" s="853"/>
      <c r="AP69" s="853" t="s">
        <v>572</v>
      </c>
      <c r="AQ69" s="853"/>
      <c r="AR69" s="853"/>
      <c r="AS69" s="853"/>
      <c r="AT69" s="853"/>
      <c r="AU69" s="853" t="s">
        <v>572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560</v>
      </c>
      <c r="C70" s="896"/>
      <c r="D70" s="896"/>
      <c r="E70" s="896"/>
      <c r="F70" s="896"/>
      <c r="G70" s="896"/>
      <c r="H70" s="896"/>
      <c r="I70" s="896"/>
      <c r="J70" s="896"/>
      <c r="K70" s="896"/>
      <c r="L70" s="896"/>
      <c r="M70" s="896"/>
      <c r="N70" s="896"/>
      <c r="O70" s="896"/>
      <c r="P70" s="897"/>
      <c r="Q70" s="898">
        <v>28</v>
      </c>
      <c r="R70" s="853"/>
      <c r="S70" s="853"/>
      <c r="T70" s="853"/>
      <c r="U70" s="853"/>
      <c r="V70" s="853">
        <v>18</v>
      </c>
      <c r="W70" s="853"/>
      <c r="X70" s="853"/>
      <c r="Y70" s="853"/>
      <c r="Z70" s="853"/>
      <c r="AA70" s="853">
        <v>10</v>
      </c>
      <c r="AB70" s="853"/>
      <c r="AC70" s="853"/>
      <c r="AD70" s="853"/>
      <c r="AE70" s="853"/>
      <c r="AF70" s="853">
        <v>10</v>
      </c>
      <c r="AG70" s="853"/>
      <c r="AH70" s="853"/>
      <c r="AI70" s="853"/>
      <c r="AJ70" s="853"/>
      <c r="AK70" s="853">
        <v>0</v>
      </c>
      <c r="AL70" s="853"/>
      <c r="AM70" s="853"/>
      <c r="AN70" s="853"/>
      <c r="AO70" s="853"/>
      <c r="AP70" s="853" t="s">
        <v>572</v>
      </c>
      <c r="AQ70" s="853"/>
      <c r="AR70" s="853"/>
      <c r="AS70" s="853"/>
      <c r="AT70" s="853"/>
      <c r="AU70" s="853" t="s">
        <v>572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561</v>
      </c>
      <c r="C71" s="896"/>
      <c r="D71" s="896"/>
      <c r="E71" s="896"/>
      <c r="F71" s="896"/>
      <c r="G71" s="896"/>
      <c r="H71" s="896"/>
      <c r="I71" s="896"/>
      <c r="J71" s="896"/>
      <c r="K71" s="896"/>
      <c r="L71" s="896"/>
      <c r="M71" s="896"/>
      <c r="N71" s="896"/>
      <c r="O71" s="896"/>
      <c r="P71" s="897"/>
      <c r="Q71" s="898">
        <v>233</v>
      </c>
      <c r="R71" s="853"/>
      <c r="S71" s="853"/>
      <c r="T71" s="853"/>
      <c r="U71" s="853"/>
      <c r="V71" s="853">
        <v>233</v>
      </c>
      <c r="W71" s="853"/>
      <c r="X71" s="853"/>
      <c r="Y71" s="853"/>
      <c r="Z71" s="853"/>
      <c r="AA71" s="853">
        <v>0</v>
      </c>
      <c r="AB71" s="853"/>
      <c r="AC71" s="853"/>
      <c r="AD71" s="853"/>
      <c r="AE71" s="853"/>
      <c r="AF71" s="853">
        <v>0</v>
      </c>
      <c r="AG71" s="853"/>
      <c r="AH71" s="853"/>
      <c r="AI71" s="853"/>
      <c r="AJ71" s="853"/>
      <c r="AK71" s="853">
        <v>1</v>
      </c>
      <c r="AL71" s="853"/>
      <c r="AM71" s="853"/>
      <c r="AN71" s="853"/>
      <c r="AO71" s="853"/>
      <c r="AP71" s="853" t="s">
        <v>572</v>
      </c>
      <c r="AQ71" s="853"/>
      <c r="AR71" s="853"/>
      <c r="AS71" s="853"/>
      <c r="AT71" s="853"/>
      <c r="AU71" s="853" t="s">
        <v>572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562</v>
      </c>
      <c r="C72" s="896"/>
      <c r="D72" s="896"/>
      <c r="E72" s="896"/>
      <c r="F72" s="896"/>
      <c r="G72" s="896"/>
      <c r="H72" s="896"/>
      <c r="I72" s="896"/>
      <c r="J72" s="896"/>
      <c r="K72" s="896"/>
      <c r="L72" s="896"/>
      <c r="M72" s="896"/>
      <c r="N72" s="896"/>
      <c r="O72" s="896"/>
      <c r="P72" s="897"/>
      <c r="Q72" s="898">
        <v>191</v>
      </c>
      <c r="R72" s="853"/>
      <c r="S72" s="853"/>
      <c r="T72" s="853"/>
      <c r="U72" s="853"/>
      <c r="V72" s="853">
        <v>108</v>
      </c>
      <c r="W72" s="853"/>
      <c r="X72" s="853"/>
      <c r="Y72" s="853"/>
      <c r="Z72" s="853"/>
      <c r="AA72" s="853">
        <v>83</v>
      </c>
      <c r="AB72" s="853"/>
      <c r="AC72" s="853"/>
      <c r="AD72" s="853"/>
      <c r="AE72" s="853"/>
      <c r="AF72" s="853">
        <v>83</v>
      </c>
      <c r="AG72" s="853"/>
      <c r="AH72" s="853"/>
      <c r="AI72" s="853"/>
      <c r="AJ72" s="853"/>
      <c r="AK72" s="853">
        <v>0</v>
      </c>
      <c r="AL72" s="853"/>
      <c r="AM72" s="853"/>
      <c r="AN72" s="853"/>
      <c r="AO72" s="853"/>
      <c r="AP72" s="853" t="s">
        <v>572</v>
      </c>
      <c r="AQ72" s="853"/>
      <c r="AR72" s="853"/>
      <c r="AS72" s="853"/>
      <c r="AT72" s="853"/>
      <c r="AU72" s="853" t="s">
        <v>572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563</v>
      </c>
      <c r="C73" s="896"/>
      <c r="D73" s="896"/>
      <c r="E73" s="896"/>
      <c r="F73" s="896"/>
      <c r="G73" s="896"/>
      <c r="H73" s="896"/>
      <c r="I73" s="896"/>
      <c r="J73" s="896"/>
      <c r="K73" s="896"/>
      <c r="L73" s="896"/>
      <c r="M73" s="896"/>
      <c r="N73" s="896"/>
      <c r="O73" s="896"/>
      <c r="P73" s="897"/>
      <c r="Q73" s="898">
        <v>13791</v>
      </c>
      <c r="R73" s="853"/>
      <c r="S73" s="853"/>
      <c r="T73" s="853"/>
      <c r="U73" s="853"/>
      <c r="V73" s="853">
        <v>13536</v>
      </c>
      <c r="W73" s="853"/>
      <c r="X73" s="853"/>
      <c r="Y73" s="853"/>
      <c r="Z73" s="853"/>
      <c r="AA73" s="853">
        <v>256</v>
      </c>
      <c r="AB73" s="853"/>
      <c r="AC73" s="853"/>
      <c r="AD73" s="853"/>
      <c r="AE73" s="853"/>
      <c r="AF73" s="853">
        <v>256</v>
      </c>
      <c r="AG73" s="853"/>
      <c r="AH73" s="853"/>
      <c r="AI73" s="853"/>
      <c r="AJ73" s="853"/>
      <c r="AK73" s="853">
        <v>60</v>
      </c>
      <c r="AL73" s="853"/>
      <c r="AM73" s="853"/>
      <c r="AN73" s="853"/>
      <c r="AO73" s="853"/>
      <c r="AP73" s="853">
        <v>4030</v>
      </c>
      <c r="AQ73" s="853"/>
      <c r="AR73" s="853"/>
      <c r="AS73" s="853"/>
      <c r="AT73" s="853"/>
      <c r="AU73" s="853">
        <v>492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406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368</v>
      </c>
      <c r="AG88" s="864"/>
      <c r="AH88" s="864"/>
      <c r="AI88" s="864"/>
      <c r="AJ88" s="864"/>
      <c r="AK88" s="861"/>
      <c r="AL88" s="861"/>
      <c r="AM88" s="861"/>
      <c r="AN88" s="861"/>
      <c r="AO88" s="861"/>
      <c r="AP88" s="864">
        <v>4030</v>
      </c>
      <c r="AQ88" s="864"/>
      <c r="AR88" s="864"/>
      <c r="AS88" s="864"/>
      <c r="AT88" s="864"/>
      <c r="AU88" s="864">
        <v>492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407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v>11</v>
      </c>
      <c r="CX102" s="872"/>
      <c r="CY102" s="872"/>
      <c r="CZ102" s="872"/>
      <c r="DA102" s="915"/>
      <c r="DB102" s="914">
        <v>3996</v>
      </c>
      <c r="DC102" s="872"/>
      <c r="DD102" s="872"/>
      <c r="DE102" s="872"/>
      <c r="DF102" s="915"/>
      <c r="DG102" s="914" t="s">
        <v>572</v>
      </c>
      <c r="DH102" s="872"/>
      <c r="DI102" s="872"/>
      <c r="DJ102" s="872"/>
      <c r="DK102" s="915"/>
      <c r="DL102" s="914" t="s">
        <v>572</v>
      </c>
      <c r="DM102" s="872"/>
      <c r="DN102" s="872"/>
      <c r="DO102" s="872"/>
      <c r="DP102" s="915"/>
      <c r="DQ102" s="914">
        <v>3302</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415</v>
      </c>
      <c r="AB109" s="917"/>
      <c r="AC109" s="917"/>
      <c r="AD109" s="917"/>
      <c r="AE109" s="918"/>
      <c r="AF109" s="916" t="s">
        <v>296</v>
      </c>
      <c r="AG109" s="917"/>
      <c r="AH109" s="917"/>
      <c r="AI109" s="917"/>
      <c r="AJ109" s="918"/>
      <c r="AK109" s="916" t="s">
        <v>295</v>
      </c>
      <c r="AL109" s="917"/>
      <c r="AM109" s="917"/>
      <c r="AN109" s="917"/>
      <c r="AO109" s="918"/>
      <c r="AP109" s="916" t="s">
        <v>416</v>
      </c>
      <c r="AQ109" s="917"/>
      <c r="AR109" s="917"/>
      <c r="AS109" s="917"/>
      <c r="AT109" s="919"/>
      <c r="AU109" s="936" t="s">
        <v>414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415</v>
      </c>
      <c r="BR109" s="917"/>
      <c r="BS109" s="917"/>
      <c r="BT109" s="917"/>
      <c r="BU109" s="918"/>
      <c r="BV109" s="916" t="s">
        <v>296</v>
      </c>
      <c r="BW109" s="917"/>
      <c r="BX109" s="917"/>
      <c r="BY109" s="917"/>
      <c r="BZ109" s="918"/>
      <c r="CA109" s="916" t="s">
        <v>295</v>
      </c>
      <c r="CB109" s="917"/>
      <c r="CC109" s="917"/>
      <c r="CD109" s="917"/>
      <c r="CE109" s="918"/>
      <c r="CF109" s="937" t="s">
        <v>416</v>
      </c>
      <c r="CG109" s="937"/>
      <c r="CH109" s="937"/>
      <c r="CI109" s="937"/>
      <c r="CJ109" s="937"/>
      <c r="CK109" s="916" t="s">
        <v>417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415</v>
      </c>
      <c r="DH109" s="917"/>
      <c r="DI109" s="917"/>
      <c r="DJ109" s="917"/>
      <c r="DK109" s="918"/>
      <c r="DL109" s="916" t="s">
        <v>296</v>
      </c>
      <c r="DM109" s="917"/>
      <c r="DN109" s="917"/>
      <c r="DO109" s="917"/>
      <c r="DP109" s="918"/>
      <c r="DQ109" s="916" t="s">
        <v>295</v>
      </c>
      <c r="DR109" s="917"/>
      <c r="DS109" s="917"/>
      <c r="DT109" s="917"/>
      <c r="DU109" s="918"/>
      <c r="DV109" s="916" t="s">
        <v>416</v>
      </c>
      <c r="DW109" s="917"/>
      <c r="DX109" s="917"/>
      <c r="DY109" s="917"/>
      <c r="DZ109" s="919"/>
    </row>
    <row r="110" spans="1:131" s="226" customFormat="1" ht="26.25" customHeight="1" x14ac:dyDescent="0.15">
      <c r="A110" s="920" t="s">
        <v>418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4488792</v>
      </c>
      <c r="AB110" s="924"/>
      <c r="AC110" s="924"/>
      <c r="AD110" s="924"/>
      <c r="AE110" s="925"/>
      <c r="AF110" s="926">
        <v>4552499</v>
      </c>
      <c r="AG110" s="924"/>
      <c r="AH110" s="924"/>
      <c r="AI110" s="924"/>
      <c r="AJ110" s="925"/>
      <c r="AK110" s="926">
        <v>4308417</v>
      </c>
      <c r="AL110" s="924"/>
      <c r="AM110" s="924"/>
      <c r="AN110" s="924"/>
      <c r="AO110" s="925"/>
      <c r="AP110" s="927">
        <v>21</v>
      </c>
      <c r="AQ110" s="928"/>
      <c r="AR110" s="928"/>
      <c r="AS110" s="928"/>
      <c r="AT110" s="929"/>
      <c r="AU110" s="930" t="s">
        <v>67</v>
      </c>
      <c r="AV110" s="931"/>
      <c r="AW110" s="931"/>
      <c r="AX110" s="931"/>
      <c r="AY110" s="931"/>
      <c r="AZ110" s="972" t="s">
        <v>419</v>
      </c>
      <c r="BA110" s="921"/>
      <c r="BB110" s="921"/>
      <c r="BC110" s="921"/>
      <c r="BD110" s="921"/>
      <c r="BE110" s="921"/>
      <c r="BF110" s="921"/>
      <c r="BG110" s="921"/>
      <c r="BH110" s="921"/>
      <c r="BI110" s="921"/>
      <c r="BJ110" s="921"/>
      <c r="BK110" s="921"/>
      <c r="BL110" s="921"/>
      <c r="BM110" s="921"/>
      <c r="BN110" s="921"/>
      <c r="BO110" s="921"/>
      <c r="BP110" s="922"/>
      <c r="BQ110" s="958">
        <v>38644981</v>
      </c>
      <c r="BR110" s="959"/>
      <c r="BS110" s="959"/>
      <c r="BT110" s="959"/>
      <c r="BU110" s="959"/>
      <c r="BV110" s="959">
        <v>36887569</v>
      </c>
      <c r="BW110" s="959"/>
      <c r="BX110" s="959"/>
      <c r="BY110" s="959"/>
      <c r="BZ110" s="959"/>
      <c r="CA110" s="959">
        <v>37929498</v>
      </c>
      <c r="CB110" s="959"/>
      <c r="CC110" s="959"/>
      <c r="CD110" s="959"/>
      <c r="CE110" s="959"/>
      <c r="CF110" s="973">
        <v>185</v>
      </c>
      <c r="CG110" s="974"/>
      <c r="CH110" s="974"/>
      <c r="CI110" s="974"/>
      <c r="CJ110" s="974"/>
      <c r="CK110" s="975" t="s">
        <v>420</v>
      </c>
      <c r="CL110" s="976"/>
      <c r="CM110" s="955" t="s">
        <v>421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168</v>
      </c>
      <c r="DH110" s="959"/>
      <c r="DI110" s="959"/>
      <c r="DJ110" s="959"/>
      <c r="DK110" s="959"/>
      <c r="DL110" s="959" t="s">
        <v>168</v>
      </c>
      <c r="DM110" s="959"/>
      <c r="DN110" s="959"/>
      <c r="DO110" s="959"/>
      <c r="DP110" s="959"/>
      <c r="DQ110" s="959">
        <v>4620800</v>
      </c>
      <c r="DR110" s="959"/>
      <c r="DS110" s="959"/>
      <c r="DT110" s="959"/>
      <c r="DU110" s="959"/>
      <c r="DV110" s="960">
        <v>22.5</v>
      </c>
      <c r="DW110" s="960"/>
      <c r="DX110" s="960"/>
      <c r="DY110" s="960"/>
      <c r="DZ110" s="961"/>
    </row>
    <row r="111" spans="1:131" s="226" customFormat="1" ht="26.25" customHeight="1" x14ac:dyDescent="0.15">
      <c r="A111" s="962" t="s">
        <v>422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168</v>
      </c>
      <c r="AB111" s="966"/>
      <c r="AC111" s="966"/>
      <c r="AD111" s="966"/>
      <c r="AE111" s="967"/>
      <c r="AF111" s="968" t="s">
        <v>423</v>
      </c>
      <c r="AG111" s="966"/>
      <c r="AH111" s="966"/>
      <c r="AI111" s="966"/>
      <c r="AJ111" s="967"/>
      <c r="AK111" s="968" t="s">
        <v>168</v>
      </c>
      <c r="AL111" s="966"/>
      <c r="AM111" s="966"/>
      <c r="AN111" s="966"/>
      <c r="AO111" s="967"/>
      <c r="AP111" s="969" t="s">
        <v>423</v>
      </c>
      <c r="AQ111" s="970"/>
      <c r="AR111" s="970"/>
      <c r="AS111" s="970"/>
      <c r="AT111" s="971"/>
      <c r="AU111" s="932"/>
      <c r="AV111" s="933"/>
      <c r="AW111" s="933"/>
      <c r="AX111" s="933"/>
      <c r="AY111" s="933"/>
      <c r="AZ111" s="981" t="s">
        <v>424</v>
      </c>
      <c r="BA111" s="982"/>
      <c r="BB111" s="982"/>
      <c r="BC111" s="982"/>
      <c r="BD111" s="982"/>
      <c r="BE111" s="982"/>
      <c r="BF111" s="982"/>
      <c r="BG111" s="982"/>
      <c r="BH111" s="982"/>
      <c r="BI111" s="982"/>
      <c r="BJ111" s="982"/>
      <c r="BK111" s="982"/>
      <c r="BL111" s="982"/>
      <c r="BM111" s="982"/>
      <c r="BN111" s="982"/>
      <c r="BO111" s="982"/>
      <c r="BP111" s="983"/>
      <c r="BQ111" s="951">
        <v>1481607</v>
      </c>
      <c r="BR111" s="952"/>
      <c r="BS111" s="952"/>
      <c r="BT111" s="952"/>
      <c r="BU111" s="952"/>
      <c r="BV111" s="952">
        <v>1076350</v>
      </c>
      <c r="BW111" s="952"/>
      <c r="BX111" s="952"/>
      <c r="BY111" s="952"/>
      <c r="BZ111" s="952"/>
      <c r="CA111" s="952">
        <v>5297183</v>
      </c>
      <c r="CB111" s="952"/>
      <c r="CC111" s="952"/>
      <c r="CD111" s="952"/>
      <c r="CE111" s="952"/>
      <c r="CF111" s="946">
        <v>25.8</v>
      </c>
      <c r="CG111" s="947"/>
      <c r="CH111" s="947"/>
      <c r="CI111" s="947"/>
      <c r="CJ111" s="947"/>
      <c r="CK111" s="977"/>
      <c r="CL111" s="978"/>
      <c r="CM111" s="948" t="s">
        <v>425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168</v>
      </c>
      <c r="DH111" s="952"/>
      <c r="DI111" s="952"/>
      <c r="DJ111" s="952"/>
      <c r="DK111" s="952"/>
      <c r="DL111" s="952" t="s">
        <v>168</v>
      </c>
      <c r="DM111" s="952"/>
      <c r="DN111" s="952"/>
      <c r="DO111" s="952"/>
      <c r="DP111" s="952"/>
      <c r="DQ111" s="952" t="s">
        <v>168</v>
      </c>
      <c r="DR111" s="952"/>
      <c r="DS111" s="952"/>
      <c r="DT111" s="952"/>
      <c r="DU111" s="952"/>
      <c r="DV111" s="953" t="s">
        <v>168</v>
      </c>
      <c r="DW111" s="953"/>
      <c r="DX111" s="953"/>
      <c r="DY111" s="953"/>
      <c r="DZ111" s="954"/>
    </row>
    <row r="112" spans="1:131" s="226" customFormat="1" ht="26.25" customHeight="1" x14ac:dyDescent="0.15">
      <c r="A112" s="984" t="s">
        <v>426</v>
      </c>
      <c r="B112" s="985"/>
      <c r="C112" s="982" t="s">
        <v>427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168</v>
      </c>
      <c r="AB112" s="991"/>
      <c r="AC112" s="991"/>
      <c r="AD112" s="991"/>
      <c r="AE112" s="992"/>
      <c r="AF112" s="993" t="s">
        <v>168</v>
      </c>
      <c r="AG112" s="991"/>
      <c r="AH112" s="991"/>
      <c r="AI112" s="991"/>
      <c r="AJ112" s="992"/>
      <c r="AK112" s="993" t="s">
        <v>168</v>
      </c>
      <c r="AL112" s="991"/>
      <c r="AM112" s="991"/>
      <c r="AN112" s="991"/>
      <c r="AO112" s="992"/>
      <c r="AP112" s="994" t="s">
        <v>423</v>
      </c>
      <c r="AQ112" s="995"/>
      <c r="AR112" s="995"/>
      <c r="AS112" s="995"/>
      <c r="AT112" s="996"/>
      <c r="AU112" s="932"/>
      <c r="AV112" s="933"/>
      <c r="AW112" s="933"/>
      <c r="AX112" s="933"/>
      <c r="AY112" s="933"/>
      <c r="AZ112" s="981" t="s">
        <v>428</v>
      </c>
      <c r="BA112" s="982"/>
      <c r="BB112" s="982"/>
      <c r="BC112" s="982"/>
      <c r="BD112" s="982"/>
      <c r="BE112" s="982"/>
      <c r="BF112" s="982"/>
      <c r="BG112" s="982"/>
      <c r="BH112" s="982"/>
      <c r="BI112" s="982"/>
      <c r="BJ112" s="982"/>
      <c r="BK112" s="982"/>
      <c r="BL112" s="982"/>
      <c r="BM112" s="982"/>
      <c r="BN112" s="982"/>
      <c r="BO112" s="982"/>
      <c r="BP112" s="983"/>
      <c r="BQ112" s="951">
        <v>12995183</v>
      </c>
      <c r="BR112" s="952"/>
      <c r="BS112" s="952"/>
      <c r="BT112" s="952"/>
      <c r="BU112" s="952"/>
      <c r="BV112" s="952">
        <v>12635236</v>
      </c>
      <c r="BW112" s="952"/>
      <c r="BX112" s="952"/>
      <c r="BY112" s="952"/>
      <c r="BZ112" s="952"/>
      <c r="CA112" s="952">
        <v>11788166</v>
      </c>
      <c r="CB112" s="952"/>
      <c r="CC112" s="952"/>
      <c r="CD112" s="952"/>
      <c r="CE112" s="952"/>
      <c r="CF112" s="946">
        <v>57.5</v>
      </c>
      <c r="CG112" s="947"/>
      <c r="CH112" s="947"/>
      <c r="CI112" s="947"/>
      <c r="CJ112" s="947"/>
      <c r="CK112" s="977"/>
      <c r="CL112" s="978"/>
      <c r="CM112" s="948" t="s">
        <v>429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168</v>
      </c>
      <c r="DH112" s="952"/>
      <c r="DI112" s="952"/>
      <c r="DJ112" s="952"/>
      <c r="DK112" s="952"/>
      <c r="DL112" s="952" t="s">
        <v>168</v>
      </c>
      <c r="DM112" s="952"/>
      <c r="DN112" s="952"/>
      <c r="DO112" s="952"/>
      <c r="DP112" s="952"/>
      <c r="DQ112" s="952" t="s">
        <v>168</v>
      </c>
      <c r="DR112" s="952"/>
      <c r="DS112" s="952"/>
      <c r="DT112" s="952"/>
      <c r="DU112" s="952"/>
      <c r="DV112" s="953" t="s">
        <v>168</v>
      </c>
      <c r="DW112" s="953"/>
      <c r="DX112" s="953"/>
      <c r="DY112" s="953"/>
      <c r="DZ112" s="954"/>
    </row>
    <row r="113" spans="1:130" s="226" customFormat="1" ht="26.25" customHeight="1" x14ac:dyDescent="0.15">
      <c r="A113" s="986"/>
      <c r="B113" s="987"/>
      <c r="C113" s="982" t="s">
        <v>430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718378</v>
      </c>
      <c r="AB113" s="966"/>
      <c r="AC113" s="966"/>
      <c r="AD113" s="966"/>
      <c r="AE113" s="967"/>
      <c r="AF113" s="968">
        <v>879359</v>
      </c>
      <c r="AG113" s="966"/>
      <c r="AH113" s="966"/>
      <c r="AI113" s="966"/>
      <c r="AJ113" s="967"/>
      <c r="AK113" s="968">
        <v>776988</v>
      </c>
      <c r="AL113" s="966"/>
      <c r="AM113" s="966"/>
      <c r="AN113" s="966"/>
      <c r="AO113" s="967"/>
      <c r="AP113" s="969">
        <v>3.8</v>
      </c>
      <c r="AQ113" s="970"/>
      <c r="AR113" s="970"/>
      <c r="AS113" s="970"/>
      <c r="AT113" s="971"/>
      <c r="AU113" s="932"/>
      <c r="AV113" s="933"/>
      <c r="AW113" s="933"/>
      <c r="AX113" s="933"/>
      <c r="AY113" s="933"/>
      <c r="AZ113" s="981" t="s">
        <v>431</v>
      </c>
      <c r="BA113" s="982"/>
      <c r="BB113" s="982"/>
      <c r="BC113" s="982"/>
      <c r="BD113" s="982"/>
      <c r="BE113" s="982"/>
      <c r="BF113" s="982"/>
      <c r="BG113" s="982"/>
      <c r="BH113" s="982"/>
      <c r="BI113" s="982"/>
      <c r="BJ113" s="982"/>
      <c r="BK113" s="982"/>
      <c r="BL113" s="982"/>
      <c r="BM113" s="982"/>
      <c r="BN113" s="982"/>
      <c r="BO113" s="982"/>
      <c r="BP113" s="983"/>
      <c r="BQ113" s="951">
        <v>462673</v>
      </c>
      <c r="BR113" s="952"/>
      <c r="BS113" s="952"/>
      <c r="BT113" s="952"/>
      <c r="BU113" s="952"/>
      <c r="BV113" s="952">
        <v>509857</v>
      </c>
      <c r="BW113" s="952"/>
      <c r="BX113" s="952"/>
      <c r="BY113" s="952"/>
      <c r="BZ113" s="952"/>
      <c r="CA113" s="952">
        <v>492057</v>
      </c>
      <c r="CB113" s="952"/>
      <c r="CC113" s="952"/>
      <c r="CD113" s="952"/>
      <c r="CE113" s="952"/>
      <c r="CF113" s="946">
        <v>2.4</v>
      </c>
      <c r="CG113" s="947"/>
      <c r="CH113" s="947"/>
      <c r="CI113" s="947"/>
      <c r="CJ113" s="947"/>
      <c r="CK113" s="977"/>
      <c r="CL113" s="978"/>
      <c r="CM113" s="948" t="s">
        <v>432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168</v>
      </c>
      <c r="DM113" s="991"/>
      <c r="DN113" s="991"/>
      <c r="DO113" s="991"/>
      <c r="DP113" s="992"/>
      <c r="DQ113" s="993" t="s">
        <v>168</v>
      </c>
      <c r="DR113" s="991"/>
      <c r="DS113" s="991"/>
      <c r="DT113" s="991"/>
      <c r="DU113" s="992"/>
      <c r="DV113" s="994" t="s">
        <v>168</v>
      </c>
      <c r="DW113" s="995"/>
      <c r="DX113" s="995"/>
      <c r="DY113" s="995"/>
      <c r="DZ113" s="996"/>
    </row>
    <row r="114" spans="1:130" s="226" customFormat="1" ht="26.25" customHeight="1" x14ac:dyDescent="0.15">
      <c r="A114" s="986"/>
      <c r="B114" s="987"/>
      <c r="C114" s="982" t="s">
        <v>433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39123</v>
      </c>
      <c r="AB114" s="991"/>
      <c r="AC114" s="991"/>
      <c r="AD114" s="991"/>
      <c r="AE114" s="992"/>
      <c r="AF114" s="993">
        <v>50113</v>
      </c>
      <c r="AG114" s="991"/>
      <c r="AH114" s="991"/>
      <c r="AI114" s="991"/>
      <c r="AJ114" s="992"/>
      <c r="AK114" s="993">
        <v>76578</v>
      </c>
      <c r="AL114" s="991"/>
      <c r="AM114" s="991"/>
      <c r="AN114" s="991"/>
      <c r="AO114" s="992"/>
      <c r="AP114" s="994">
        <v>0.4</v>
      </c>
      <c r="AQ114" s="995"/>
      <c r="AR114" s="995"/>
      <c r="AS114" s="995"/>
      <c r="AT114" s="996"/>
      <c r="AU114" s="932"/>
      <c r="AV114" s="933"/>
      <c r="AW114" s="933"/>
      <c r="AX114" s="933"/>
      <c r="AY114" s="933"/>
      <c r="AZ114" s="981" t="s">
        <v>434</v>
      </c>
      <c r="BA114" s="982"/>
      <c r="BB114" s="982"/>
      <c r="BC114" s="982"/>
      <c r="BD114" s="982"/>
      <c r="BE114" s="982"/>
      <c r="BF114" s="982"/>
      <c r="BG114" s="982"/>
      <c r="BH114" s="982"/>
      <c r="BI114" s="982"/>
      <c r="BJ114" s="982"/>
      <c r="BK114" s="982"/>
      <c r="BL114" s="982"/>
      <c r="BM114" s="982"/>
      <c r="BN114" s="982"/>
      <c r="BO114" s="982"/>
      <c r="BP114" s="983"/>
      <c r="BQ114" s="951">
        <v>4891947</v>
      </c>
      <c r="BR114" s="952"/>
      <c r="BS114" s="952"/>
      <c r="BT114" s="952"/>
      <c r="BU114" s="952"/>
      <c r="BV114" s="952">
        <v>5037879</v>
      </c>
      <c r="BW114" s="952"/>
      <c r="BX114" s="952"/>
      <c r="BY114" s="952"/>
      <c r="BZ114" s="952"/>
      <c r="CA114" s="952">
        <v>5007986</v>
      </c>
      <c r="CB114" s="952"/>
      <c r="CC114" s="952"/>
      <c r="CD114" s="952"/>
      <c r="CE114" s="952"/>
      <c r="CF114" s="946">
        <v>24.4</v>
      </c>
      <c r="CG114" s="947"/>
      <c r="CH114" s="947"/>
      <c r="CI114" s="947"/>
      <c r="CJ114" s="947"/>
      <c r="CK114" s="977"/>
      <c r="CL114" s="978"/>
      <c r="CM114" s="948" t="s">
        <v>435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168</v>
      </c>
      <c r="DH114" s="991"/>
      <c r="DI114" s="991"/>
      <c r="DJ114" s="991"/>
      <c r="DK114" s="992"/>
      <c r="DL114" s="993" t="s">
        <v>168</v>
      </c>
      <c r="DM114" s="991"/>
      <c r="DN114" s="991"/>
      <c r="DO114" s="991"/>
      <c r="DP114" s="992"/>
      <c r="DQ114" s="993" t="s">
        <v>168</v>
      </c>
      <c r="DR114" s="991"/>
      <c r="DS114" s="991"/>
      <c r="DT114" s="991"/>
      <c r="DU114" s="992"/>
      <c r="DV114" s="994" t="s">
        <v>423</v>
      </c>
      <c r="DW114" s="995"/>
      <c r="DX114" s="995"/>
      <c r="DY114" s="995"/>
      <c r="DZ114" s="996"/>
    </row>
    <row r="115" spans="1:130" s="226" customFormat="1" ht="26.25" customHeight="1" x14ac:dyDescent="0.15">
      <c r="A115" s="986"/>
      <c r="B115" s="987"/>
      <c r="C115" s="982" t="s">
        <v>436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400000</v>
      </c>
      <c r="AB115" s="966"/>
      <c r="AC115" s="966"/>
      <c r="AD115" s="966"/>
      <c r="AE115" s="967"/>
      <c r="AF115" s="968">
        <v>400000</v>
      </c>
      <c r="AG115" s="966"/>
      <c r="AH115" s="966"/>
      <c r="AI115" s="966"/>
      <c r="AJ115" s="967"/>
      <c r="AK115" s="968">
        <v>400060</v>
      </c>
      <c r="AL115" s="966"/>
      <c r="AM115" s="966"/>
      <c r="AN115" s="966"/>
      <c r="AO115" s="967"/>
      <c r="AP115" s="969">
        <v>2</v>
      </c>
      <c r="AQ115" s="970"/>
      <c r="AR115" s="970"/>
      <c r="AS115" s="970"/>
      <c r="AT115" s="971"/>
      <c r="AU115" s="932"/>
      <c r="AV115" s="933"/>
      <c r="AW115" s="933"/>
      <c r="AX115" s="933"/>
      <c r="AY115" s="933"/>
      <c r="AZ115" s="981" t="s">
        <v>437</v>
      </c>
      <c r="BA115" s="982"/>
      <c r="BB115" s="982"/>
      <c r="BC115" s="982"/>
      <c r="BD115" s="982"/>
      <c r="BE115" s="982"/>
      <c r="BF115" s="982"/>
      <c r="BG115" s="982"/>
      <c r="BH115" s="982"/>
      <c r="BI115" s="982"/>
      <c r="BJ115" s="982"/>
      <c r="BK115" s="982"/>
      <c r="BL115" s="982"/>
      <c r="BM115" s="982"/>
      <c r="BN115" s="982"/>
      <c r="BO115" s="982"/>
      <c r="BP115" s="983"/>
      <c r="BQ115" s="951">
        <v>3811466</v>
      </c>
      <c r="BR115" s="952"/>
      <c r="BS115" s="952"/>
      <c r="BT115" s="952"/>
      <c r="BU115" s="952"/>
      <c r="BV115" s="952">
        <v>3500470</v>
      </c>
      <c r="BW115" s="952"/>
      <c r="BX115" s="952"/>
      <c r="BY115" s="952"/>
      <c r="BZ115" s="952"/>
      <c r="CA115" s="952">
        <v>3301889</v>
      </c>
      <c r="CB115" s="952"/>
      <c r="CC115" s="952"/>
      <c r="CD115" s="952"/>
      <c r="CE115" s="952"/>
      <c r="CF115" s="946">
        <v>16.100000000000001</v>
      </c>
      <c r="CG115" s="947"/>
      <c r="CH115" s="947"/>
      <c r="CI115" s="947"/>
      <c r="CJ115" s="947"/>
      <c r="CK115" s="977"/>
      <c r="CL115" s="978"/>
      <c r="CM115" s="981" t="s">
        <v>438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1481607</v>
      </c>
      <c r="DH115" s="991"/>
      <c r="DI115" s="991"/>
      <c r="DJ115" s="991"/>
      <c r="DK115" s="992"/>
      <c r="DL115" s="993">
        <v>1076350</v>
      </c>
      <c r="DM115" s="991"/>
      <c r="DN115" s="991"/>
      <c r="DO115" s="991"/>
      <c r="DP115" s="992"/>
      <c r="DQ115" s="993">
        <v>676383</v>
      </c>
      <c r="DR115" s="991"/>
      <c r="DS115" s="991"/>
      <c r="DT115" s="991"/>
      <c r="DU115" s="992"/>
      <c r="DV115" s="994">
        <v>3.3</v>
      </c>
      <c r="DW115" s="995"/>
      <c r="DX115" s="995"/>
      <c r="DY115" s="995"/>
      <c r="DZ115" s="996"/>
    </row>
    <row r="116" spans="1:130" s="226" customFormat="1" ht="26.25" customHeight="1" x14ac:dyDescent="0.15">
      <c r="A116" s="988"/>
      <c r="B116" s="989"/>
      <c r="C116" s="997" t="s">
        <v>439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423</v>
      </c>
      <c r="AB116" s="991"/>
      <c r="AC116" s="991"/>
      <c r="AD116" s="991"/>
      <c r="AE116" s="992"/>
      <c r="AF116" s="993" t="s">
        <v>168</v>
      </c>
      <c r="AG116" s="991"/>
      <c r="AH116" s="991"/>
      <c r="AI116" s="991"/>
      <c r="AJ116" s="992"/>
      <c r="AK116" s="993" t="s">
        <v>168</v>
      </c>
      <c r="AL116" s="991"/>
      <c r="AM116" s="991"/>
      <c r="AN116" s="991"/>
      <c r="AO116" s="992"/>
      <c r="AP116" s="994" t="s">
        <v>168</v>
      </c>
      <c r="AQ116" s="995"/>
      <c r="AR116" s="995"/>
      <c r="AS116" s="995"/>
      <c r="AT116" s="996"/>
      <c r="AU116" s="932"/>
      <c r="AV116" s="933"/>
      <c r="AW116" s="933"/>
      <c r="AX116" s="933"/>
      <c r="AY116" s="933"/>
      <c r="AZ116" s="999" t="s">
        <v>440</v>
      </c>
      <c r="BA116" s="1000"/>
      <c r="BB116" s="1000"/>
      <c r="BC116" s="1000"/>
      <c r="BD116" s="1000"/>
      <c r="BE116" s="1000"/>
      <c r="BF116" s="1000"/>
      <c r="BG116" s="1000"/>
      <c r="BH116" s="1000"/>
      <c r="BI116" s="1000"/>
      <c r="BJ116" s="1000"/>
      <c r="BK116" s="1000"/>
      <c r="BL116" s="1000"/>
      <c r="BM116" s="1000"/>
      <c r="BN116" s="1000"/>
      <c r="BO116" s="1000"/>
      <c r="BP116" s="1001"/>
      <c r="BQ116" s="951" t="s">
        <v>168</v>
      </c>
      <c r="BR116" s="952"/>
      <c r="BS116" s="952"/>
      <c r="BT116" s="952"/>
      <c r="BU116" s="952"/>
      <c r="BV116" s="952" t="s">
        <v>168</v>
      </c>
      <c r="BW116" s="952"/>
      <c r="BX116" s="952"/>
      <c r="BY116" s="952"/>
      <c r="BZ116" s="952"/>
      <c r="CA116" s="952" t="s">
        <v>423</v>
      </c>
      <c r="CB116" s="952"/>
      <c r="CC116" s="952"/>
      <c r="CD116" s="952"/>
      <c r="CE116" s="952"/>
      <c r="CF116" s="946" t="s">
        <v>168</v>
      </c>
      <c r="CG116" s="947"/>
      <c r="CH116" s="947"/>
      <c r="CI116" s="947"/>
      <c r="CJ116" s="947"/>
      <c r="CK116" s="977"/>
      <c r="CL116" s="978"/>
      <c r="CM116" s="948" t="s">
        <v>441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423</v>
      </c>
      <c r="DH116" s="991"/>
      <c r="DI116" s="991"/>
      <c r="DJ116" s="991"/>
      <c r="DK116" s="992"/>
      <c r="DL116" s="993" t="s">
        <v>168</v>
      </c>
      <c r="DM116" s="991"/>
      <c r="DN116" s="991"/>
      <c r="DO116" s="991"/>
      <c r="DP116" s="992"/>
      <c r="DQ116" s="993" t="s">
        <v>168</v>
      </c>
      <c r="DR116" s="991"/>
      <c r="DS116" s="991"/>
      <c r="DT116" s="991"/>
      <c r="DU116" s="992"/>
      <c r="DV116" s="994" t="s">
        <v>168</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442</v>
      </c>
      <c r="Z117" s="918"/>
      <c r="AA117" s="1008">
        <v>5646293</v>
      </c>
      <c r="AB117" s="1009"/>
      <c r="AC117" s="1009"/>
      <c r="AD117" s="1009"/>
      <c r="AE117" s="1010"/>
      <c r="AF117" s="1011">
        <v>5881971</v>
      </c>
      <c r="AG117" s="1009"/>
      <c r="AH117" s="1009"/>
      <c r="AI117" s="1009"/>
      <c r="AJ117" s="1010"/>
      <c r="AK117" s="1011">
        <v>5562043</v>
      </c>
      <c r="AL117" s="1009"/>
      <c r="AM117" s="1009"/>
      <c r="AN117" s="1009"/>
      <c r="AO117" s="1010"/>
      <c r="AP117" s="1012"/>
      <c r="AQ117" s="1013"/>
      <c r="AR117" s="1013"/>
      <c r="AS117" s="1013"/>
      <c r="AT117" s="1014"/>
      <c r="AU117" s="932"/>
      <c r="AV117" s="933"/>
      <c r="AW117" s="933"/>
      <c r="AX117" s="933"/>
      <c r="AY117" s="933"/>
      <c r="AZ117" s="999" t="s">
        <v>443</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423</v>
      </c>
      <c r="BW117" s="952"/>
      <c r="BX117" s="952"/>
      <c r="BY117" s="952"/>
      <c r="BZ117" s="952"/>
      <c r="CA117" s="952" t="s">
        <v>168</v>
      </c>
      <c r="CB117" s="952"/>
      <c r="CC117" s="952"/>
      <c r="CD117" s="952"/>
      <c r="CE117" s="952"/>
      <c r="CF117" s="946" t="s">
        <v>168</v>
      </c>
      <c r="CG117" s="947"/>
      <c r="CH117" s="947"/>
      <c r="CI117" s="947"/>
      <c r="CJ117" s="947"/>
      <c r="CK117" s="977"/>
      <c r="CL117" s="978"/>
      <c r="CM117" s="948" t="s">
        <v>444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423</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x14ac:dyDescent="0.15">
      <c r="A118" s="936" t="s">
        <v>417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415</v>
      </c>
      <c r="AB118" s="917"/>
      <c r="AC118" s="917"/>
      <c r="AD118" s="917"/>
      <c r="AE118" s="918"/>
      <c r="AF118" s="916" t="s">
        <v>296</v>
      </c>
      <c r="AG118" s="917"/>
      <c r="AH118" s="917"/>
      <c r="AI118" s="917"/>
      <c r="AJ118" s="918"/>
      <c r="AK118" s="916" t="s">
        <v>295</v>
      </c>
      <c r="AL118" s="917"/>
      <c r="AM118" s="917"/>
      <c r="AN118" s="917"/>
      <c r="AO118" s="918"/>
      <c r="AP118" s="1003" t="s">
        <v>416</v>
      </c>
      <c r="AQ118" s="1004"/>
      <c r="AR118" s="1004"/>
      <c r="AS118" s="1004"/>
      <c r="AT118" s="1005"/>
      <c r="AU118" s="932"/>
      <c r="AV118" s="933"/>
      <c r="AW118" s="933"/>
      <c r="AX118" s="933"/>
      <c r="AY118" s="933"/>
      <c r="AZ118" s="1006" t="s">
        <v>445</v>
      </c>
      <c r="BA118" s="997"/>
      <c r="BB118" s="997"/>
      <c r="BC118" s="997"/>
      <c r="BD118" s="997"/>
      <c r="BE118" s="997"/>
      <c r="BF118" s="997"/>
      <c r="BG118" s="997"/>
      <c r="BH118" s="997"/>
      <c r="BI118" s="997"/>
      <c r="BJ118" s="997"/>
      <c r="BK118" s="997"/>
      <c r="BL118" s="997"/>
      <c r="BM118" s="997"/>
      <c r="BN118" s="997"/>
      <c r="BO118" s="997"/>
      <c r="BP118" s="998"/>
      <c r="BQ118" s="1029" t="s">
        <v>168</v>
      </c>
      <c r="BR118" s="1030"/>
      <c r="BS118" s="1030"/>
      <c r="BT118" s="1030"/>
      <c r="BU118" s="1030"/>
      <c r="BV118" s="1030" t="s">
        <v>423</v>
      </c>
      <c r="BW118" s="1030"/>
      <c r="BX118" s="1030"/>
      <c r="BY118" s="1030"/>
      <c r="BZ118" s="1030"/>
      <c r="CA118" s="1030" t="s">
        <v>168</v>
      </c>
      <c r="CB118" s="1030"/>
      <c r="CC118" s="1030"/>
      <c r="CD118" s="1030"/>
      <c r="CE118" s="1030"/>
      <c r="CF118" s="946" t="s">
        <v>168</v>
      </c>
      <c r="CG118" s="947"/>
      <c r="CH118" s="947"/>
      <c r="CI118" s="947"/>
      <c r="CJ118" s="947"/>
      <c r="CK118" s="977"/>
      <c r="CL118" s="978"/>
      <c r="CM118" s="948" t="s">
        <v>446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423</v>
      </c>
      <c r="DH118" s="991"/>
      <c r="DI118" s="991"/>
      <c r="DJ118" s="991"/>
      <c r="DK118" s="992"/>
      <c r="DL118" s="993" t="s">
        <v>423</v>
      </c>
      <c r="DM118" s="991"/>
      <c r="DN118" s="991"/>
      <c r="DO118" s="991"/>
      <c r="DP118" s="992"/>
      <c r="DQ118" s="993" t="s">
        <v>168</v>
      </c>
      <c r="DR118" s="991"/>
      <c r="DS118" s="991"/>
      <c r="DT118" s="991"/>
      <c r="DU118" s="992"/>
      <c r="DV118" s="994" t="s">
        <v>168</v>
      </c>
      <c r="DW118" s="995"/>
      <c r="DX118" s="995"/>
      <c r="DY118" s="995"/>
      <c r="DZ118" s="996"/>
    </row>
    <row r="119" spans="1:130" s="226" customFormat="1" ht="26.25" customHeight="1" x14ac:dyDescent="0.15">
      <c r="A119" s="1090" t="s">
        <v>420</v>
      </c>
      <c r="B119" s="976"/>
      <c r="C119" s="955" t="s">
        <v>421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168</v>
      </c>
      <c r="AG119" s="924"/>
      <c r="AH119" s="924"/>
      <c r="AI119" s="924"/>
      <c r="AJ119" s="925"/>
      <c r="AK119" s="926">
        <v>60</v>
      </c>
      <c r="AL119" s="924"/>
      <c r="AM119" s="924"/>
      <c r="AN119" s="924"/>
      <c r="AO119" s="925"/>
      <c r="AP119" s="927">
        <v>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447</v>
      </c>
      <c r="BP119" s="1038"/>
      <c r="BQ119" s="1029">
        <v>62287857</v>
      </c>
      <c r="BR119" s="1030"/>
      <c r="BS119" s="1030"/>
      <c r="BT119" s="1030"/>
      <c r="BU119" s="1030"/>
      <c r="BV119" s="1030">
        <v>59647361</v>
      </c>
      <c r="BW119" s="1030"/>
      <c r="BX119" s="1030"/>
      <c r="BY119" s="1030"/>
      <c r="BZ119" s="1030"/>
      <c r="CA119" s="1030">
        <v>63816779</v>
      </c>
      <c r="CB119" s="1030"/>
      <c r="CC119" s="1030"/>
      <c r="CD119" s="1030"/>
      <c r="CE119" s="1030"/>
      <c r="CF119" s="1031"/>
      <c r="CG119" s="1032"/>
      <c r="CH119" s="1032"/>
      <c r="CI119" s="1032"/>
      <c r="CJ119" s="1033"/>
      <c r="CK119" s="979"/>
      <c r="CL119" s="980"/>
      <c r="CM119" s="1034" t="s">
        <v>448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423</v>
      </c>
      <c r="DH119" s="1016"/>
      <c r="DI119" s="1016"/>
      <c r="DJ119" s="1016"/>
      <c r="DK119" s="1017"/>
      <c r="DL119" s="1015" t="s">
        <v>423</v>
      </c>
      <c r="DM119" s="1016"/>
      <c r="DN119" s="1016"/>
      <c r="DO119" s="1016"/>
      <c r="DP119" s="1017"/>
      <c r="DQ119" s="1015" t="s">
        <v>423</v>
      </c>
      <c r="DR119" s="1016"/>
      <c r="DS119" s="1016"/>
      <c r="DT119" s="1016"/>
      <c r="DU119" s="1017"/>
      <c r="DV119" s="1018" t="s">
        <v>168</v>
      </c>
      <c r="DW119" s="1019"/>
      <c r="DX119" s="1019"/>
      <c r="DY119" s="1019"/>
      <c r="DZ119" s="1020"/>
    </row>
    <row r="120" spans="1:130" s="226" customFormat="1" ht="26.25" customHeight="1" x14ac:dyDescent="0.15">
      <c r="A120" s="1091"/>
      <c r="B120" s="978"/>
      <c r="C120" s="948" t="s">
        <v>425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168</v>
      </c>
      <c r="AB120" s="991"/>
      <c r="AC120" s="991"/>
      <c r="AD120" s="991"/>
      <c r="AE120" s="992"/>
      <c r="AF120" s="993" t="s">
        <v>168</v>
      </c>
      <c r="AG120" s="991"/>
      <c r="AH120" s="991"/>
      <c r="AI120" s="991"/>
      <c r="AJ120" s="992"/>
      <c r="AK120" s="993" t="s">
        <v>168</v>
      </c>
      <c r="AL120" s="991"/>
      <c r="AM120" s="991"/>
      <c r="AN120" s="991"/>
      <c r="AO120" s="992"/>
      <c r="AP120" s="994" t="s">
        <v>168</v>
      </c>
      <c r="AQ120" s="995"/>
      <c r="AR120" s="995"/>
      <c r="AS120" s="995"/>
      <c r="AT120" s="996"/>
      <c r="AU120" s="1021" t="s">
        <v>449</v>
      </c>
      <c r="AV120" s="1022"/>
      <c r="AW120" s="1022"/>
      <c r="AX120" s="1022"/>
      <c r="AY120" s="1023"/>
      <c r="AZ120" s="972" t="s">
        <v>450</v>
      </c>
      <c r="BA120" s="921"/>
      <c r="BB120" s="921"/>
      <c r="BC120" s="921"/>
      <c r="BD120" s="921"/>
      <c r="BE120" s="921"/>
      <c r="BF120" s="921"/>
      <c r="BG120" s="921"/>
      <c r="BH120" s="921"/>
      <c r="BI120" s="921"/>
      <c r="BJ120" s="921"/>
      <c r="BK120" s="921"/>
      <c r="BL120" s="921"/>
      <c r="BM120" s="921"/>
      <c r="BN120" s="921"/>
      <c r="BO120" s="921"/>
      <c r="BP120" s="922"/>
      <c r="BQ120" s="958">
        <v>5838610</v>
      </c>
      <c r="BR120" s="959"/>
      <c r="BS120" s="959"/>
      <c r="BT120" s="959"/>
      <c r="BU120" s="959"/>
      <c r="BV120" s="959">
        <v>6413327</v>
      </c>
      <c r="BW120" s="959"/>
      <c r="BX120" s="959"/>
      <c r="BY120" s="959"/>
      <c r="BZ120" s="959"/>
      <c r="CA120" s="959">
        <v>7185635</v>
      </c>
      <c r="CB120" s="959"/>
      <c r="CC120" s="959"/>
      <c r="CD120" s="959"/>
      <c r="CE120" s="959"/>
      <c r="CF120" s="973">
        <v>35</v>
      </c>
      <c r="CG120" s="974"/>
      <c r="CH120" s="974"/>
      <c r="CI120" s="974"/>
      <c r="CJ120" s="974"/>
      <c r="CK120" s="1039" t="s">
        <v>451</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t="s">
        <v>423</v>
      </c>
      <c r="DH120" s="959"/>
      <c r="DI120" s="959"/>
      <c r="DJ120" s="959"/>
      <c r="DK120" s="959"/>
      <c r="DL120" s="959">
        <v>12635236</v>
      </c>
      <c r="DM120" s="959"/>
      <c r="DN120" s="959"/>
      <c r="DO120" s="959"/>
      <c r="DP120" s="959"/>
      <c r="DQ120" s="959">
        <v>11788166</v>
      </c>
      <c r="DR120" s="959"/>
      <c r="DS120" s="959"/>
      <c r="DT120" s="959"/>
      <c r="DU120" s="959"/>
      <c r="DV120" s="960">
        <v>57.5</v>
      </c>
      <c r="DW120" s="960"/>
      <c r="DX120" s="960"/>
      <c r="DY120" s="960"/>
      <c r="DZ120" s="961"/>
    </row>
    <row r="121" spans="1:130" s="226" customFormat="1" ht="26.25" customHeight="1" x14ac:dyDescent="0.15">
      <c r="A121" s="1091"/>
      <c r="B121" s="978"/>
      <c r="C121" s="999" t="s">
        <v>452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168</v>
      </c>
      <c r="AB121" s="991"/>
      <c r="AC121" s="991"/>
      <c r="AD121" s="991"/>
      <c r="AE121" s="992"/>
      <c r="AF121" s="993" t="s">
        <v>168</v>
      </c>
      <c r="AG121" s="991"/>
      <c r="AH121" s="991"/>
      <c r="AI121" s="991"/>
      <c r="AJ121" s="992"/>
      <c r="AK121" s="993" t="s">
        <v>168</v>
      </c>
      <c r="AL121" s="991"/>
      <c r="AM121" s="991"/>
      <c r="AN121" s="991"/>
      <c r="AO121" s="992"/>
      <c r="AP121" s="994" t="s">
        <v>168</v>
      </c>
      <c r="AQ121" s="995"/>
      <c r="AR121" s="995"/>
      <c r="AS121" s="995"/>
      <c r="AT121" s="996"/>
      <c r="AU121" s="1024"/>
      <c r="AV121" s="1025"/>
      <c r="AW121" s="1025"/>
      <c r="AX121" s="1025"/>
      <c r="AY121" s="1026"/>
      <c r="AZ121" s="981" t="s">
        <v>453</v>
      </c>
      <c r="BA121" s="982"/>
      <c r="BB121" s="982"/>
      <c r="BC121" s="982"/>
      <c r="BD121" s="982"/>
      <c r="BE121" s="982"/>
      <c r="BF121" s="982"/>
      <c r="BG121" s="982"/>
      <c r="BH121" s="982"/>
      <c r="BI121" s="982"/>
      <c r="BJ121" s="982"/>
      <c r="BK121" s="982"/>
      <c r="BL121" s="982"/>
      <c r="BM121" s="982"/>
      <c r="BN121" s="982"/>
      <c r="BO121" s="982"/>
      <c r="BP121" s="983"/>
      <c r="BQ121" s="951">
        <v>3635878</v>
      </c>
      <c r="BR121" s="952"/>
      <c r="BS121" s="952"/>
      <c r="BT121" s="952"/>
      <c r="BU121" s="952"/>
      <c r="BV121" s="952">
        <v>8634132</v>
      </c>
      <c r="BW121" s="952"/>
      <c r="BX121" s="952"/>
      <c r="BY121" s="952"/>
      <c r="BZ121" s="952"/>
      <c r="CA121" s="952">
        <v>8352993</v>
      </c>
      <c r="CB121" s="952"/>
      <c r="CC121" s="952"/>
      <c r="CD121" s="952"/>
      <c r="CE121" s="952"/>
      <c r="CF121" s="946">
        <v>40.700000000000003</v>
      </c>
      <c r="CG121" s="947"/>
      <c r="CH121" s="947"/>
      <c r="CI121" s="947"/>
      <c r="CJ121" s="947"/>
      <c r="CK121" s="1042"/>
      <c r="CL121" s="1043"/>
      <c r="CM121" s="1043"/>
      <c r="CN121" s="1043"/>
      <c r="CO121" s="1044"/>
      <c r="CP121" s="1052" t="s">
        <v>454</v>
      </c>
      <c r="CQ121" s="1053"/>
      <c r="CR121" s="1053"/>
      <c r="CS121" s="1053"/>
      <c r="CT121" s="1053"/>
      <c r="CU121" s="1053"/>
      <c r="CV121" s="1053"/>
      <c r="CW121" s="1053"/>
      <c r="CX121" s="1053"/>
      <c r="CY121" s="1053"/>
      <c r="CZ121" s="1053"/>
      <c r="DA121" s="1053"/>
      <c r="DB121" s="1053"/>
      <c r="DC121" s="1053"/>
      <c r="DD121" s="1053"/>
      <c r="DE121" s="1053"/>
      <c r="DF121" s="1054"/>
      <c r="DG121" s="951" t="s">
        <v>168</v>
      </c>
      <c r="DH121" s="952"/>
      <c r="DI121" s="952"/>
      <c r="DJ121" s="952"/>
      <c r="DK121" s="952"/>
      <c r="DL121" s="952" t="s">
        <v>423</v>
      </c>
      <c r="DM121" s="952"/>
      <c r="DN121" s="952"/>
      <c r="DO121" s="952"/>
      <c r="DP121" s="952"/>
      <c r="DQ121" s="952" t="s">
        <v>168</v>
      </c>
      <c r="DR121" s="952"/>
      <c r="DS121" s="952"/>
      <c r="DT121" s="952"/>
      <c r="DU121" s="952"/>
      <c r="DV121" s="953" t="s">
        <v>168</v>
      </c>
      <c r="DW121" s="953"/>
      <c r="DX121" s="953"/>
      <c r="DY121" s="953"/>
      <c r="DZ121" s="954"/>
    </row>
    <row r="122" spans="1:130" s="226" customFormat="1" ht="26.25" customHeight="1" x14ac:dyDescent="0.15">
      <c r="A122" s="1091"/>
      <c r="B122" s="978"/>
      <c r="C122" s="948" t="s">
        <v>435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455</v>
      </c>
      <c r="BA122" s="997"/>
      <c r="BB122" s="997"/>
      <c r="BC122" s="997"/>
      <c r="BD122" s="997"/>
      <c r="BE122" s="997"/>
      <c r="BF122" s="997"/>
      <c r="BG122" s="997"/>
      <c r="BH122" s="997"/>
      <c r="BI122" s="997"/>
      <c r="BJ122" s="997"/>
      <c r="BK122" s="997"/>
      <c r="BL122" s="997"/>
      <c r="BM122" s="997"/>
      <c r="BN122" s="997"/>
      <c r="BO122" s="997"/>
      <c r="BP122" s="998"/>
      <c r="BQ122" s="1029">
        <v>37344193</v>
      </c>
      <c r="BR122" s="1030"/>
      <c r="BS122" s="1030"/>
      <c r="BT122" s="1030"/>
      <c r="BU122" s="1030"/>
      <c r="BV122" s="1030">
        <v>36279296</v>
      </c>
      <c r="BW122" s="1030"/>
      <c r="BX122" s="1030"/>
      <c r="BY122" s="1030"/>
      <c r="BZ122" s="1030"/>
      <c r="CA122" s="1030">
        <v>35386134</v>
      </c>
      <c r="CB122" s="1030"/>
      <c r="CC122" s="1030"/>
      <c r="CD122" s="1030"/>
      <c r="CE122" s="1030"/>
      <c r="CF122" s="1050">
        <v>172.6</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423</v>
      </c>
      <c r="DH122" s="952"/>
      <c r="DI122" s="952"/>
      <c r="DJ122" s="952"/>
      <c r="DK122" s="952"/>
      <c r="DL122" s="952" t="s">
        <v>423</v>
      </c>
      <c r="DM122" s="952"/>
      <c r="DN122" s="952"/>
      <c r="DO122" s="952"/>
      <c r="DP122" s="952"/>
      <c r="DQ122" s="952" t="s">
        <v>168</v>
      </c>
      <c r="DR122" s="952"/>
      <c r="DS122" s="952"/>
      <c r="DT122" s="952"/>
      <c r="DU122" s="952"/>
      <c r="DV122" s="953" t="s">
        <v>168</v>
      </c>
      <c r="DW122" s="953"/>
      <c r="DX122" s="953"/>
      <c r="DY122" s="953"/>
      <c r="DZ122" s="954"/>
    </row>
    <row r="123" spans="1:130" s="226" customFormat="1" ht="26.25" customHeight="1" x14ac:dyDescent="0.15">
      <c r="A123" s="1091"/>
      <c r="B123" s="978"/>
      <c r="C123" s="948" t="s">
        <v>441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168</v>
      </c>
      <c r="AB123" s="991"/>
      <c r="AC123" s="991"/>
      <c r="AD123" s="991"/>
      <c r="AE123" s="992"/>
      <c r="AF123" s="993" t="s">
        <v>168</v>
      </c>
      <c r="AG123" s="991"/>
      <c r="AH123" s="991"/>
      <c r="AI123" s="991"/>
      <c r="AJ123" s="992"/>
      <c r="AK123" s="993" t="s">
        <v>168</v>
      </c>
      <c r="AL123" s="991"/>
      <c r="AM123" s="991"/>
      <c r="AN123" s="991"/>
      <c r="AO123" s="992"/>
      <c r="AP123" s="994" t="s">
        <v>168</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456</v>
      </c>
      <c r="BP123" s="1038"/>
      <c r="BQ123" s="1097">
        <v>46818681</v>
      </c>
      <c r="BR123" s="1098"/>
      <c r="BS123" s="1098"/>
      <c r="BT123" s="1098"/>
      <c r="BU123" s="1098"/>
      <c r="BV123" s="1098">
        <v>51326755</v>
      </c>
      <c r="BW123" s="1098"/>
      <c r="BX123" s="1098"/>
      <c r="BY123" s="1098"/>
      <c r="BZ123" s="1098"/>
      <c r="CA123" s="1098">
        <v>50924762</v>
      </c>
      <c r="CB123" s="1098"/>
      <c r="CC123" s="1098"/>
      <c r="CD123" s="1098"/>
      <c r="CE123" s="1098"/>
      <c r="CF123" s="1031"/>
      <c r="CG123" s="1032"/>
      <c r="CH123" s="1032"/>
      <c r="CI123" s="1032"/>
      <c r="CJ123" s="1033"/>
      <c r="CK123" s="1042"/>
      <c r="CL123" s="1043"/>
      <c r="CM123" s="1043"/>
      <c r="CN123" s="1043"/>
      <c r="CO123" s="1044"/>
      <c r="CP123" s="1052" t="s">
        <v>392</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423</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x14ac:dyDescent="0.2">
      <c r="A124" s="1091"/>
      <c r="B124" s="978"/>
      <c r="C124" s="948" t="s">
        <v>444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457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75.900000000000006</v>
      </c>
      <c r="BR124" s="1060"/>
      <c r="BS124" s="1060"/>
      <c r="BT124" s="1060"/>
      <c r="BU124" s="1060"/>
      <c r="BV124" s="1060">
        <v>40.9</v>
      </c>
      <c r="BW124" s="1060"/>
      <c r="BX124" s="1060"/>
      <c r="BY124" s="1060"/>
      <c r="BZ124" s="1060"/>
      <c r="CA124" s="1060">
        <v>62.8</v>
      </c>
      <c r="CB124" s="1060"/>
      <c r="CC124" s="1060"/>
      <c r="CD124" s="1060"/>
      <c r="CE124" s="1060"/>
      <c r="CF124" s="1061"/>
      <c r="CG124" s="1062"/>
      <c r="CH124" s="1062"/>
      <c r="CI124" s="1062"/>
      <c r="CJ124" s="1063"/>
      <c r="CK124" s="1045"/>
      <c r="CL124" s="1045"/>
      <c r="CM124" s="1045"/>
      <c r="CN124" s="1045"/>
      <c r="CO124" s="1046"/>
      <c r="CP124" s="1052" t="s">
        <v>458</v>
      </c>
      <c r="CQ124" s="1053"/>
      <c r="CR124" s="1053"/>
      <c r="CS124" s="1053"/>
      <c r="CT124" s="1053"/>
      <c r="CU124" s="1053"/>
      <c r="CV124" s="1053"/>
      <c r="CW124" s="1053"/>
      <c r="CX124" s="1053"/>
      <c r="CY124" s="1053"/>
      <c r="CZ124" s="1053"/>
      <c r="DA124" s="1053"/>
      <c r="DB124" s="1053"/>
      <c r="DC124" s="1053"/>
      <c r="DD124" s="1053"/>
      <c r="DE124" s="1053"/>
      <c r="DF124" s="1054"/>
      <c r="DG124" s="1037">
        <v>12995183</v>
      </c>
      <c r="DH124" s="1016"/>
      <c r="DI124" s="1016"/>
      <c r="DJ124" s="1016"/>
      <c r="DK124" s="1017"/>
      <c r="DL124" s="1015" t="s">
        <v>423</v>
      </c>
      <c r="DM124" s="1016"/>
      <c r="DN124" s="1016"/>
      <c r="DO124" s="1016"/>
      <c r="DP124" s="1017"/>
      <c r="DQ124" s="1015" t="s">
        <v>168</v>
      </c>
      <c r="DR124" s="1016"/>
      <c r="DS124" s="1016"/>
      <c r="DT124" s="1016"/>
      <c r="DU124" s="1017"/>
      <c r="DV124" s="1018" t="s">
        <v>168</v>
      </c>
      <c r="DW124" s="1019"/>
      <c r="DX124" s="1019"/>
      <c r="DY124" s="1019"/>
      <c r="DZ124" s="1020"/>
    </row>
    <row r="125" spans="1:130" s="226" customFormat="1" ht="26.25" customHeight="1" x14ac:dyDescent="0.15">
      <c r="A125" s="1091"/>
      <c r="B125" s="978"/>
      <c r="C125" s="948" t="s">
        <v>446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168</v>
      </c>
      <c r="AB125" s="991"/>
      <c r="AC125" s="991"/>
      <c r="AD125" s="991"/>
      <c r="AE125" s="992"/>
      <c r="AF125" s="993" t="s">
        <v>168</v>
      </c>
      <c r="AG125" s="991"/>
      <c r="AH125" s="991"/>
      <c r="AI125" s="991"/>
      <c r="AJ125" s="992"/>
      <c r="AK125" s="993" t="s">
        <v>168</v>
      </c>
      <c r="AL125" s="991"/>
      <c r="AM125" s="991"/>
      <c r="AN125" s="991"/>
      <c r="AO125" s="992"/>
      <c r="AP125" s="994" t="s">
        <v>423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459</v>
      </c>
      <c r="CL125" s="1040"/>
      <c r="CM125" s="1040"/>
      <c r="CN125" s="1040"/>
      <c r="CO125" s="1041"/>
      <c r="CP125" s="972" t="s">
        <v>460</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423</v>
      </c>
      <c r="DM125" s="959"/>
      <c r="DN125" s="959"/>
      <c r="DO125" s="959"/>
      <c r="DP125" s="959"/>
      <c r="DQ125" s="959" t="s">
        <v>168</v>
      </c>
      <c r="DR125" s="959"/>
      <c r="DS125" s="959"/>
      <c r="DT125" s="959"/>
      <c r="DU125" s="959"/>
      <c r="DV125" s="960" t="s">
        <v>168</v>
      </c>
      <c r="DW125" s="960"/>
      <c r="DX125" s="960"/>
      <c r="DY125" s="960"/>
      <c r="DZ125" s="961"/>
    </row>
    <row r="126" spans="1:130" s="226" customFormat="1" ht="26.25" customHeight="1" thickBot="1" x14ac:dyDescent="0.2">
      <c r="A126" s="1091"/>
      <c r="B126" s="978"/>
      <c r="C126" s="948" t="s">
        <v>448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400000</v>
      </c>
      <c r="AB126" s="991"/>
      <c r="AC126" s="991"/>
      <c r="AD126" s="991"/>
      <c r="AE126" s="992"/>
      <c r="AF126" s="993">
        <v>400000</v>
      </c>
      <c r="AG126" s="991"/>
      <c r="AH126" s="991"/>
      <c r="AI126" s="991"/>
      <c r="AJ126" s="992"/>
      <c r="AK126" s="993">
        <v>400000</v>
      </c>
      <c r="AL126" s="991"/>
      <c r="AM126" s="991"/>
      <c r="AN126" s="991"/>
      <c r="AO126" s="992"/>
      <c r="AP126" s="994">
        <v>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461</v>
      </c>
      <c r="CQ126" s="982"/>
      <c r="CR126" s="982"/>
      <c r="CS126" s="982"/>
      <c r="CT126" s="982"/>
      <c r="CU126" s="982"/>
      <c r="CV126" s="982"/>
      <c r="CW126" s="982"/>
      <c r="CX126" s="982"/>
      <c r="CY126" s="982"/>
      <c r="CZ126" s="982"/>
      <c r="DA126" s="982"/>
      <c r="DB126" s="982"/>
      <c r="DC126" s="982"/>
      <c r="DD126" s="982"/>
      <c r="DE126" s="982"/>
      <c r="DF126" s="983"/>
      <c r="DG126" s="951">
        <v>3811466</v>
      </c>
      <c r="DH126" s="952"/>
      <c r="DI126" s="952"/>
      <c r="DJ126" s="952"/>
      <c r="DK126" s="952"/>
      <c r="DL126" s="952">
        <v>3500470</v>
      </c>
      <c r="DM126" s="952"/>
      <c r="DN126" s="952"/>
      <c r="DO126" s="952"/>
      <c r="DP126" s="952"/>
      <c r="DQ126" s="952">
        <v>3301889</v>
      </c>
      <c r="DR126" s="952"/>
      <c r="DS126" s="952"/>
      <c r="DT126" s="952"/>
      <c r="DU126" s="952"/>
      <c r="DV126" s="953">
        <v>16.100000000000001</v>
      </c>
      <c r="DW126" s="953"/>
      <c r="DX126" s="953"/>
      <c r="DY126" s="953"/>
      <c r="DZ126" s="954"/>
    </row>
    <row r="127" spans="1:130" s="226" customFormat="1" ht="26.25" customHeight="1" x14ac:dyDescent="0.15">
      <c r="A127" s="1092"/>
      <c r="B127" s="980"/>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168</v>
      </c>
      <c r="AB127" s="991"/>
      <c r="AC127" s="991"/>
      <c r="AD127" s="991"/>
      <c r="AE127" s="992"/>
      <c r="AF127" s="993" t="s">
        <v>168</v>
      </c>
      <c r="AG127" s="991"/>
      <c r="AH127" s="991"/>
      <c r="AI127" s="991"/>
      <c r="AJ127" s="992"/>
      <c r="AK127" s="993" t="s">
        <v>168</v>
      </c>
      <c r="AL127" s="991"/>
      <c r="AM127" s="991"/>
      <c r="AN127" s="991"/>
      <c r="AO127" s="992"/>
      <c r="AP127" s="994" t="s">
        <v>168</v>
      </c>
      <c r="AQ127" s="995"/>
      <c r="AR127" s="995"/>
      <c r="AS127" s="995"/>
      <c r="AT127" s="996"/>
      <c r="AU127" s="262"/>
      <c r="AV127" s="262"/>
      <c r="AW127" s="262"/>
      <c r="AX127" s="1064" t="s">
        <v>463</v>
      </c>
      <c r="AY127" s="1065"/>
      <c r="AZ127" s="1065"/>
      <c r="BA127" s="1065"/>
      <c r="BB127" s="1065"/>
      <c r="BC127" s="1065"/>
      <c r="BD127" s="1065"/>
      <c r="BE127" s="1066"/>
      <c r="BF127" s="1067" t="s">
        <v>464</v>
      </c>
      <c r="BG127" s="1065"/>
      <c r="BH127" s="1065"/>
      <c r="BI127" s="1065"/>
      <c r="BJ127" s="1065"/>
      <c r="BK127" s="1065"/>
      <c r="BL127" s="1066"/>
      <c r="BM127" s="1067" t="s">
        <v>465</v>
      </c>
      <c r="BN127" s="1065"/>
      <c r="BO127" s="1065"/>
      <c r="BP127" s="1065"/>
      <c r="BQ127" s="1065"/>
      <c r="BR127" s="1065"/>
      <c r="BS127" s="1066"/>
      <c r="BT127" s="1067" t="s">
        <v>466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467</v>
      </c>
      <c r="CQ127" s="982"/>
      <c r="CR127" s="982"/>
      <c r="CS127" s="982"/>
      <c r="CT127" s="982"/>
      <c r="CU127" s="982"/>
      <c r="CV127" s="982"/>
      <c r="CW127" s="982"/>
      <c r="CX127" s="982"/>
      <c r="CY127" s="982"/>
      <c r="CZ127" s="982"/>
      <c r="DA127" s="982"/>
      <c r="DB127" s="982"/>
      <c r="DC127" s="982"/>
      <c r="DD127" s="982"/>
      <c r="DE127" s="982"/>
      <c r="DF127" s="983"/>
      <c r="DG127" s="951" t="s">
        <v>168</v>
      </c>
      <c r="DH127" s="952"/>
      <c r="DI127" s="952"/>
      <c r="DJ127" s="952"/>
      <c r="DK127" s="952"/>
      <c r="DL127" s="952" t="s">
        <v>168</v>
      </c>
      <c r="DM127" s="952"/>
      <c r="DN127" s="952"/>
      <c r="DO127" s="952"/>
      <c r="DP127" s="952"/>
      <c r="DQ127" s="952" t="s">
        <v>168</v>
      </c>
      <c r="DR127" s="952"/>
      <c r="DS127" s="952"/>
      <c r="DT127" s="952"/>
      <c r="DU127" s="952"/>
      <c r="DV127" s="953" t="s">
        <v>423</v>
      </c>
      <c r="DW127" s="953"/>
      <c r="DX127" s="953"/>
      <c r="DY127" s="953"/>
      <c r="DZ127" s="954"/>
    </row>
    <row r="128" spans="1:130" s="226" customFormat="1" ht="26.25" customHeight="1" thickBot="1" x14ac:dyDescent="0.2">
      <c r="A128" s="1075" t="s">
        <v>468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469</v>
      </c>
      <c r="X128" s="1077"/>
      <c r="Y128" s="1077"/>
      <c r="Z128" s="1078"/>
      <c r="AA128" s="1079">
        <v>579094</v>
      </c>
      <c r="AB128" s="1080"/>
      <c r="AC128" s="1080"/>
      <c r="AD128" s="1080"/>
      <c r="AE128" s="1081"/>
      <c r="AF128" s="1082">
        <v>927886</v>
      </c>
      <c r="AG128" s="1080"/>
      <c r="AH128" s="1080"/>
      <c r="AI128" s="1080"/>
      <c r="AJ128" s="1081"/>
      <c r="AK128" s="1082">
        <v>910479</v>
      </c>
      <c r="AL128" s="1080"/>
      <c r="AM128" s="1080"/>
      <c r="AN128" s="1080"/>
      <c r="AO128" s="1081"/>
      <c r="AP128" s="1083"/>
      <c r="AQ128" s="1084"/>
      <c r="AR128" s="1084"/>
      <c r="AS128" s="1084"/>
      <c r="AT128" s="1085"/>
      <c r="AU128" s="262"/>
      <c r="AV128" s="262"/>
      <c r="AW128" s="262"/>
      <c r="AX128" s="920" t="s">
        <v>470</v>
      </c>
      <c r="AY128" s="921"/>
      <c r="AZ128" s="921"/>
      <c r="BA128" s="921"/>
      <c r="BB128" s="921"/>
      <c r="BC128" s="921"/>
      <c r="BD128" s="921"/>
      <c r="BE128" s="922"/>
      <c r="BF128" s="1086" t="s">
        <v>168</v>
      </c>
      <c r="BG128" s="1087"/>
      <c r="BH128" s="1087"/>
      <c r="BI128" s="1087"/>
      <c r="BJ128" s="1087"/>
      <c r="BK128" s="1087"/>
      <c r="BL128" s="1088"/>
      <c r="BM128" s="1086">
        <v>12.17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471</v>
      </c>
      <c r="CQ128" s="1069"/>
      <c r="CR128" s="1069"/>
      <c r="CS128" s="1069"/>
      <c r="CT128" s="1069"/>
      <c r="CU128" s="1069"/>
      <c r="CV128" s="1069"/>
      <c r="CW128" s="1069"/>
      <c r="CX128" s="1069"/>
      <c r="CY128" s="1069"/>
      <c r="CZ128" s="1069"/>
      <c r="DA128" s="1069"/>
      <c r="DB128" s="1069"/>
      <c r="DC128" s="1069"/>
      <c r="DD128" s="1069"/>
      <c r="DE128" s="1069"/>
      <c r="DF128" s="1070"/>
      <c r="DG128" s="1071" t="s">
        <v>423</v>
      </c>
      <c r="DH128" s="1072"/>
      <c r="DI128" s="1072"/>
      <c r="DJ128" s="1072"/>
      <c r="DK128" s="1072"/>
      <c r="DL128" s="1072" t="s">
        <v>168</v>
      </c>
      <c r="DM128" s="1072"/>
      <c r="DN128" s="1072"/>
      <c r="DO128" s="1072"/>
      <c r="DP128" s="1072"/>
      <c r="DQ128" s="1072" t="s">
        <v>168</v>
      </c>
      <c r="DR128" s="1072"/>
      <c r="DS128" s="1072"/>
      <c r="DT128" s="1072"/>
      <c r="DU128" s="1072"/>
      <c r="DV128" s="1073" t="s">
        <v>168</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472</v>
      </c>
      <c r="X129" s="1106"/>
      <c r="Y129" s="1106"/>
      <c r="Z129" s="1107"/>
      <c r="AA129" s="990">
        <v>23643058</v>
      </c>
      <c r="AB129" s="991"/>
      <c r="AC129" s="991"/>
      <c r="AD129" s="991"/>
      <c r="AE129" s="992"/>
      <c r="AF129" s="993">
        <v>23735594</v>
      </c>
      <c r="AG129" s="991"/>
      <c r="AH129" s="991"/>
      <c r="AI129" s="991"/>
      <c r="AJ129" s="992"/>
      <c r="AK129" s="993">
        <v>23779684</v>
      </c>
      <c r="AL129" s="991"/>
      <c r="AM129" s="991"/>
      <c r="AN129" s="991"/>
      <c r="AO129" s="992"/>
      <c r="AP129" s="1108"/>
      <c r="AQ129" s="1109"/>
      <c r="AR129" s="1109"/>
      <c r="AS129" s="1109"/>
      <c r="AT129" s="1110"/>
      <c r="AU129" s="264"/>
      <c r="AV129" s="264"/>
      <c r="AW129" s="264"/>
      <c r="AX129" s="1099" t="s">
        <v>473</v>
      </c>
      <c r="AY129" s="982"/>
      <c r="AZ129" s="982"/>
      <c r="BA129" s="982"/>
      <c r="BB129" s="982"/>
      <c r="BC129" s="982"/>
      <c r="BD129" s="982"/>
      <c r="BE129" s="983"/>
      <c r="BF129" s="1100" t="s">
        <v>168</v>
      </c>
      <c r="BG129" s="1101"/>
      <c r="BH129" s="1101"/>
      <c r="BI129" s="1101"/>
      <c r="BJ129" s="1101"/>
      <c r="BK129" s="1101"/>
      <c r="BL129" s="1102"/>
      <c r="BM129" s="1100">
        <v>17.170000000000002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475</v>
      </c>
      <c r="X130" s="1106"/>
      <c r="Y130" s="1106"/>
      <c r="Z130" s="1107"/>
      <c r="AA130" s="990">
        <v>3282267</v>
      </c>
      <c r="AB130" s="991"/>
      <c r="AC130" s="991"/>
      <c r="AD130" s="991"/>
      <c r="AE130" s="992"/>
      <c r="AF130" s="993">
        <v>3415780</v>
      </c>
      <c r="AG130" s="991"/>
      <c r="AH130" s="991"/>
      <c r="AI130" s="991"/>
      <c r="AJ130" s="992"/>
      <c r="AK130" s="993">
        <v>3272886</v>
      </c>
      <c r="AL130" s="991"/>
      <c r="AM130" s="991"/>
      <c r="AN130" s="991"/>
      <c r="AO130" s="992"/>
      <c r="AP130" s="1108"/>
      <c r="AQ130" s="1109"/>
      <c r="AR130" s="1109"/>
      <c r="AS130" s="1109"/>
      <c r="AT130" s="1110"/>
      <c r="AU130" s="264"/>
      <c r="AV130" s="264"/>
      <c r="AW130" s="264"/>
      <c r="AX130" s="1099" t="s">
        <v>476</v>
      </c>
      <c r="AY130" s="982"/>
      <c r="AZ130" s="982"/>
      <c r="BA130" s="982"/>
      <c r="BB130" s="982"/>
      <c r="BC130" s="982"/>
      <c r="BD130" s="982"/>
      <c r="BE130" s="983"/>
      <c r="BF130" s="1136">
        <v>7.6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477</v>
      </c>
      <c r="X131" s="1144"/>
      <c r="Y131" s="1144"/>
      <c r="Z131" s="1145"/>
      <c r="AA131" s="1037">
        <v>20360791</v>
      </c>
      <c r="AB131" s="1016"/>
      <c r="AC131" s="1016"/>
      <c r="AD131" s="1016"/>
      <c r="AE131" s="1017"/>
      <c r="AF131" s="1015">
        <v>20319814</v>
      </c>
      <c r="AG131" s="1016"/>
      <c r="AH131" s="1016"/>
      <c r="AI131" s="1016"/>
      <c r="AJ131" s="1017"/>
      <c r="AK131" s="1015">
        <v>20506798</v>
      </c>
      <c r="AL131" s="1016"/>
      <c r="AM131" s="1016"/>
      <c r="AN131" s="1016"/>
      <c r="AO131" s="1017"/>
      <c r="AP131" s="1146"/>
      <c r="AQ131" s="1147"/>
      <c r="AR131" s="1147"/>
      <c r="AS131" s="1147"/>
      <c r="AT131" s="1148"/>
      <c r="AU131" s="264"/>
      <c r="AV131" s="264"/>
      <c r="AW131" s="264"/>
      <c r="AX131" s="1118" t="s">
        <v>478</v>
      </c>
      <c r="AY131" s="1069"/>
      <c r="AZ131" s="1069"/>
      <c r="BA131" s="1069"/>
      <c r="BB131" s="1069"/>
      <c r="BC131" s="1069"/>
      <c r="BD131" s="1069"/>
      <c r="BE131" s="1070"/>
      <c r="BF131" s="1119">
        <v>62.8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479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480</v>
      </c>
      <c r="W132" s="1129"/>
      <c r="X132" s="1129"/>
      <c r="Y132" s="1129"/>
      <c r="Z132" s="1130"/>
      <c r="AA132" s="1131">
        <v>8.7665159960000008</v>
      </c>
      <c r="AB132" s="1132"/>
      <c r="AC132" s="1132"/>
      <c r="AD132" s="1132"/>
      <c r="AE132" s="1133"/>
      <c r="AF132" s="1134">
        <v>7.5704679190000004</v>
      </c>
      <c r="AG132" s="1132"/>
      <c r="AH132" s="1132"/>
      <c r="AI132" s="1132"/>
      <c r="AJ132" s="1133"/>
      <c r="AK132" s="1134">
        <v>6.7230291150000001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481</v>
      </c>
      <c r="W133" s="1112"/>
      <c r="X133" s="1112"/>
      <c r="Y133" s="1112"/>
      <c r="Z133" s="1113"/>
      <c r="AA133" s="1114">
        <v>8.9</v>
      </c>
      <c r="AB133" s="1115"/>
      <c r="AC133" s="1115"/>
      <c r="AD133" s="1115"/>
      <c r="AE133" s="1116"/>
      <c r="AF133" s="1114">
        <v>8.4</v>
      </c>
      <c r="AG133" s="1115"/>
      <c r="AH133" s="1115"/>
      <c r="AI133" s="1115"/>
      <c r="AJ133" s="1116"/>
      <c r="AK133" s="1114">
        <v>7.6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XfNhRnvTdyR9b3SHvn2g7E9tVIkFiZz4q2Q5n6iOUqXT/HlKrpYxe43Dze4DNjY10vEdUp+NrRh5WLqxikIEQ==" saltValue="2bPVqZ7hzQ0h/fEwgBbp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e8piMQy2AcwoBXCRcYTugmHOIl+XsQfMlp+1BjxtGZeZRc3qcZkzpzgkkZzhOfOkgHNqJJkLAKbtp6jwdm33w==" saltValue="d4/WPNJpPJA5lpmZ2LLG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rH0qes5/eYnnzEgQVIlfJgfD+jKt3JXxH39YLdwLLPHL8TbBWq0WPgFFpNoTi3gGjuQ5iGRW/1FkOAHj2fww==" saltValue="Su1WNTowpzWNsC0x7wPQ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490</v>
      </c>
      <c r="AL9" s="1155"/>
      <c r="AM9" s="1155"/>
      <c r="AN9" s="1156"/>
      <c r="AO9" s="292">
        <v>6682022</v>
      </c>
      <c r="AP9" s="292">
        <v>54350</v>
      </c>
      <c r="AQ9" s="293">
        <v>56348</v>
      </c>
      <c r="AR9" s="294">
        <v>-3.5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491</v>
      </c>
      <c r="AL10" s="1155"/>
      <c r="AM10" s="1155"/>
      <c r="AN10" s="1156"/>
      <c r="AO10" s="295">
        <v>1084414</v>
      </c>
      <c r="AP10" s="295">
        <v>8820</v>
      </c>
      <c r="AQ10" s="296">
        <v>3645</v>
      </c>
      <c r="AR10" s="297">
        <v>142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492</v>
      </c>
      <c r="AL11" s="1155"/>
      <c r="AM11" s="1155"/>
      <c r="AN11" s="1156"/>
      <c r="AO11" s="295">
        <v>1066153</v>
      </c>
      <c r="AP11" s="295">
        <v>8672</v>
      </c>
      <c r="AQ11" s="296">
        <v>3500</v>
      </c>
      <c r="AR11" s="297">
        <v>147.80000000000001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493</v>
      </c>
      <c r="AL12" s="1155"/>
      <c r="AM12" s="1155"/>
      <c r="AN12" s="1156"/>
      <c r="AO12" s="295" t="s">
        <v>494</v>
      </c>
      <c r="AP12" s="295" t="s">
        <v>494</v>
      </c>
      <c r="AQ12" s="296">
        <v>434</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495</v>
      </c>
      <c r="AL13" s="1155"/>
      <c r="AM13" s="1155"/>
      <c r="AN13" s="1156"/>
      <c r="AO13" s="295" t="s">
        <v>494</v>
      </c>
      <c r="AP13" s="295" t="s">
        <v>494</v>
      </c>
      <c r="AQ13" s="296">
        <v>13</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496</v>
      </c>
      <c r="AL14" s="1155"/>
      <c r="AM14" s="1155"/>
      <c r="AN14" s="1156"/>
      <c r="AO14" s="295">
        <v>5838</v>
      </c>
      <c r="AP14" s="295">
        <v>47</v>
      </c>
      <c r="AQ14" s="296">
        <v>2442</v>
      </c>
      <c r="AR14" s="297">
        <v>-98.1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497</v>
      </c>
      <c r="AL15" s="1155"/>
      <c r="AM15" s="1155"/>
      <c r="AN15" s="1156"/>
      <c r="AO15" s="295">
        <v>204396</v>
      </c>
      <c r="AP15" s="295">
        <v>1662</v>
      </c>
      <c r="AQ15" s="296">
        <v>1100</v>
      </c>
      <c r="AR15" s="297">
        <v>51.1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498</v>
      </c>
      <c r="AL16" s="1158"/>
      <c r="AM16" s="1158"/>
      <c r="AN16" s="1159"/>
      <c r="AO16" s="295">
        <v>-271263</v>
      </c>
      <c r="AP16" s="295">
        <v>-2206</v>
      </c>
      <c r="AQ16" s="296">
        <v>-4518</v>
      </c>
      <c r="AR16" s="297">
        <v>-51.2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8771560</v>
      </c>
      <c r="AP17" s="295">
        <v>71345</v>
      </c>
      <c r="AQ17" s="296">
        <v>62964</v>
      </c>
      <c r="AR17" s="297">
        <v>13.3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503</v>
      </c>
      <c r="AL21" s="1150"/>
      <c r="AM21" s="1150"/>
      <c r="AN21" s="1151"/>
      <c r="AO21" s="307">
        <v>6.85</v>
      </c>
      <c r="AP21" s="308">
        <v>5.98</v>
      </c>
      <c r="AQ21" s="309">
        <v>0.87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504</v>
      </c>
      <c r="AL22" s="1150"/>
      <c r="AM22" s="1150"/>
      <c r="AN22" s="1151"/>
      <c r="AO22" s="312">
        <v>99</v>
      </c>
      <c r="AP22" s="313">
        <v>99.8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509</v>
      </c>
      <c r="AL32" s="1166"/>
      <c r="AM32" s="1166"/>
      <c r="AN32" s="1167"/>
      <c r="AO32" s="322">
        <v>4308417</v>
      </c>
      <c r="AP32" s="322">
        <v>35043</v>
      </c>
      <c r="AQ32" s="323">
        <v>32962</v>
      </c>
      <c r="AR32" s="324">
        <v>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510</v>
      </c>
      <c r="AL33" s="1166"/>
      <c r="AM33" s="1166"/>
      <c r="AN33" s="1167"/>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511</v>
      </c>
      <c r="AL34" s="1166"/>
      <c r="AM34" s="1166"/>
      <c r="AN34" s="1167"/>
      <c r="AO34" s="322" t="s">
        <v>494</v>
      </c>
      <c r="AP34" s="322" t="s">
        <v>494</v>
      </c>
      <c r="AQ34" s="323">
        <v>46</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512</v>
      </c>
      <c r="AL35" s="1166"/>
      <c r="AM35" s="1166"/>
      <c r="AN35" s="1167"/>
      <c r="AO35" s="322">
        <v>776988</v>
      </c>
      <c r="AP35" s="322">
        <v>6320</v>
      </c>
      <c r="AQ35" s="323">
        <v>6858</v>
      </c>
      <c r="AR35" s="324">
        <v>-7.8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513</v>
      </c>
      <c r="AL36" s="1166"/>
      <c r="AM36" s="1166"/>
      <c r="AN36" s="1167"/>
      <c r="AO36" s="322">
        <v>76578</v>
      </c>
      <c r="AP36" s="322">
        <v>623</v>
      </c>
      <c r="AQ36" s="323">
        <v>1328</v>
      </c>
      <c r="AR36" s="324">
        <v>-53.1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514</v>
      </c>
      <c r="AL37" s="1166"/>
      <c r="AM37" s="1166"/>
      <c r="AN37" s="1167"/>
      <c r="AO37" s="322">
        <v>400060</v>
      </c>
      <c r="AP37" s="322">
        <v>3254</v>
      </c>
      <c r="AQ37" s="323">
        <v>918</v>
      </c>
      <c r="AR37" s="324">
        <v>254.5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515</v>
      </c>
      <c r="AL38" s="1169"/>
      <c r="AM38" s="1169"/>
      <c r="AN38" s="1170"/>
      <c r="AO38" s="325" t="s">
        <v>494</v>
      </c>
      <c r="AP38" s="325" t="s">
        <v>494</v>
      </c>
      <c r="AQ38" s="326">
        <v>1</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516</v>
      </c>
      <c r="AL39" s="1169"/>
      <c r="AM39" s="1169"/>
      <c r="AN39" s="1170"/>
      <c r="AO39" s="322">
        <v>-910479</v>
      </c>
      <c r="AP39" s="322">
        <v>-7406</v>
      </c>
      <c r="AQ39" s="323">
        <v>-7068</v>
      </c>
      <c r="AR39" s="324">
        <v>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517</v>
      </c>
      <c r="AL40" s="1166"/>
      <c r="AM40" s="1166"/>
      <c r="AN40" s="1167"/>
      <c r="AO40" s="322">
        <v>-3272886</v>
      </c>
      <c r="AP40" s="322">
        <v>-26621</v>
      </c>
      <c r="AQ40" s="323">
        <v>-26735</v>
      </c>
      <c r="AR40" s="324">
        <v>-0.4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1378678</v>
      </c>
      <c r="AP41" s="322">
        <v>11214</v>
      </c>
      <c r="AQ41" s="323">
        <v>8310</v>
      </c>
      <c r="AR41" s="324">
        <v>34.9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485</v>
      </c>
      <c r="AN49" s="1162" t="s">
        <v>521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4590162</v>
      </c>
      <c r="AN51" s="344">
        <v>36637</v>
      </c>
      <c r="AO51" s="345">
        <v>34.1</v>
      </c>
      <c r="AP51" s="346">
        <v>50840</v>
      </c>
      <c r="AQ51" s="347">
        <v>16.899999999999999</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3246655</v>
      </c>
      <c r="AN52" s="352">
        <v>25914</v>
      </c>
      <c r="AO52" s="353">
        <v>28.7</v>
      </c>
      <c r="AP52" s="354">
        <v>25367</v>
      </c>
      <c r="AQ52" s="355">
        <v>9.1</v>
      </c>
      <c r="AR52" s="356">
        <v>19.600000000000001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3105921</v>
      </c>
      <c r="AN53" s="344">
        <v>24891</v>
      </c>
      <c r="AO53" s="345">
        <v>-32.1</v>
      </c>
      <c r="AP53" s="346">
        <v>53605</v>
      </c>
      <c r="AQ53" s="347">
        <v>5.4</v>
      </c>
      <c r="AR53" s="348">
        <v>-37.5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1838994</v>
      </c>
      <c r="AN54" s="352">
        <v>14738</v>
      </c>
      <c r="AO54" s="353">
        <v>-43.1</v>
      </c>
      <c r="AP54" s="354">
        <v>28343</v>
      </c>
      <c r="AQ54" s="355">
        <v>11.7</v>
      </c>
      <c r="AR54" s="356">
        <v>-54.8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3968399</v>
      </c>
      <c r="AN55" s="344">
        <v>31974</v>
      </c>
      <c r="AO55" s="345">
        <v>28.5</v>
      </c>
      <c r="AP55" s="346">
        <v>44267</v>
      </c>
      <c r="AQ55" s="347">
        <v>-17.399999999999999</v>
      </c>
      <c r="AR55" s="348">
        <v>45.9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2424315</v>
      </c>
      <c r="AN56" s="352">
        <v>19533</v>
      </c>
      <c r="AO56" s="353">
        <v>32.5</v>
      </c>
      <c r="AP56" s="354">
        <v>26161</v>
      </c>
      <c r="AQ56" s="355">
        <v>-7.7</v>
      </c>
      <c r="AR56" s="356">
        <v>40.200000000000003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3286542</v>
      </c>
      <c r="AN57" s="344">
        <v>26593</v>
      </c>
      <c r="AO57" s="345">
        <v>-16.8</v>
      </c>
      <c r="AP57" s="346">
        <v>40879</v>
      </c>
      <c r="AQ57" s="347">
        <v>-7.7</v>
      </c>
      <c r="AR57" s="348">
        <v>-9.1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2207816</v>
      </c>
      <c r="AN58" s="352">
        <v>17864</v>
      </c>
      <c r="AO58" s="353">
        <v>-8.5</v>
      </c>
      <c r="AP58" s="354">
        <v>24087</v>
      </c>
      <c r="AQ58" s="355">
        <v>-7.9</v>
      </c>
      <c r="AR58" s="356">
        <v>-0.6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5884439</v>
      </c>
      <c r="AN59" s="344">
        <v>47862</v>
      </c>
      <c r="AO59" s="345">
        <v>80</v>
      </c>
      <c r="AP59" s="346">
        <v>42651</v>
      </c>
      <c r="AQ59" s="347">
        <v>4.3</v>
      </c>
      <c r="AR59" s="348">
        <v>75.7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4542087</v>
      </c>
      <c r="AN60" s="352">
        <v>36944</v>
      </c>
      <c r="AO60" s="353">
        <v>106.8</v>
      </c>
      <c r="AP60" s="354">
        <v>22675</v>
      </c>
      <c r="AQ60" s="355">
        <v>-5.9</v>
      </c>
      <c r="AR60" s="356">
        <v>112.7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4167093</v>
      </c>
      <c r="AN61" s="359">
        <v>33591</v>
      </c>
      <c r="AO61" s="360">
        <v>18.7</v>
      </c>
      <c r="AP61" s="361">
        <v>46448</v>
      </c>
      <c r="AQ61" s="362">
        <v>0.3</v>
      </c>
      <c r="AR61" s="348">
        <v>18.399999999999999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2851973</v>
      </c>
      <c r="AN62" s="352">
        <v>22999</v>
      </c>
      <c r="AO62" s="353">
        <v>23.3</v>
      </c>
      <c r="AP62" s="354">
        <v>25327</v>
      </c>
      <c r="AQ62" s="355">
        <v>-0.1</v>
      </c>
      <c r="AR62" s="356">
        <v>23.4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bJLRleXGDML4Umdi5Fyzcz3FvcLVG8ZzZgJdX0qCV+f07xV/tw8VbdeKLVoUrV0gTai+KkkcF0f+cvIWGoCQA==" saltValue="Y8rVORNMk8Pdu4TjEUKr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XAbvVAmC+hV42MeCoSnPfdqGmzU21JcW20dRyLEt5mh/sEooZYqGvJ774qWkGZyFaI/eOhEnoHlWnpYfXcMcg==" saltValue="OkJJKRwEtI1ZUgKbL9nG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hwcXk0aKxsktBgfH5Is6mZ0OpVh+vV2bQMLlbIJ6NKVRi6IoX5CC8TBBdoumSTN/sCgcxryW0coYZfw7zIEA==" saltValue="BC70LW5y6/6Gp31qeRFv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174" t="s">
        <v>3</v>
      </c>
      <c r="D47" s="1174"/>
      <c r="E47" s="1175"/>
      <c r="F47" s="11">
        <v>4.71</v>
      </c>
      <c r="G47" s="12">
        <v>6.83</v>
      </c>
      <c r="H47" s="12">
        <v>8.92</v>
      </c>
      <c r="I47" s="12">
        <v>10.16</v>
      </c>
      <c r="J47" s="13">
        <v>11.41</v>
      </c>
    </row>
    <row r="48" spans="2:10" ht="57.75" customHeight="1" x14ac:dyDescent="0.15">
      <c r="B48" s="14"/>
      <c r="C48" s="1176" t="s">
        <v>4</v>
      </c>
      <c r="D48" s="1176"/>
      <c r="E48" s="1177"/>
      <c r="F48" s="15">
        <v>7.3</v>
      </c>
      <c r="G48" s="16">
        <v>6.54</v>
      </c>
      <c r="H48" s="16">
        <v>5.83</v>
      </c>
      <c r="I48" s="16">
        <v>3.91</v>
      </c>
      <c r="J48" s="17">
        <v>0.56999999999999995</v>
      </c>
    </row>
    <row r="49" spans="2:10" ht="57.75" customHeight="1" thickBot="1" x14ac:dyDescent="0.2">
      <c r="B49" s="18"/>
      <c r="C49" s="1178" t="s">
        <v>5</v>
      </c>
      <c r="D49" s="1178"/>
      <c r="E49" s="1179"/>
      <c r="F49" s="19">
        <v>4.1100000000000003</v>
      </c>
      <c r="G49" s="20">
        <v>1.41</v>
      </c>
      <c r="H49" s="20">
        <v>1.45</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Ie4KhOul4adVOnNGKimgXDSqOj5/DdpRrOGnR9ruyTYTTbS1esKqvu0x59OXqHfGmCPdcW1LBmIjre024vh6Q==" saltValue="1y2+yXZ0K92D5S6NrhDg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2019-03-08T00:24:56Z</cp:lastPrinted>
  <dcterms:created xsi:type="dcterms:W3CDTF">2019-02-14T03:54:31Z</dcterms:created>
  <dcterms:modified xsi:type="dcterms:W3CDTF">2019-10-25T07:45:31Z</dcterms:modified>
  <cp:category/>
</cp:coreProperties>
</file>