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45" windowWidth="15360" windowHeight="75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BE36" i="10"/>
  <c r="AM36" i="10"/>
  <c r="BE35" i="10"/>
  <c r="AM35" i="10"/>
  <c r="C34" i="10"/>
  <c r="U34" i="10" l="1"/>
  <c r="U35" i="10" s="1"/>
  <c r="U36" i="10" s="1"/>
  <c r="U37" i="10" s="1"/>
  <c r="U38" i="10" s="1"/>
  <c r="C35" i="10"/>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<sst xmlns="http://schemas.openxmlformats.org/spreadsheetml/2006/main" count="1111" uniqueCount="599">
  <si>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</si>
  <si>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</si>
  <si>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</si>
  <si>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</si>
  <si>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</si>
  <si>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</si>
  <si>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</si>
  <si>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</si>
  <si>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</si>
  <si>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</si>
  <si>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</si>
  <si>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</si>
  <si>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</si>
  <si>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</si>
  <si>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</si>
  <si>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</si>
  <si>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</si>
  <si>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</si>
  <si>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</si>
  <si>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</si>
  <si>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</si>
  <si>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</si>
  <si>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</si>
  <si>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</si>
  <si>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</si>
  <si>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</si>
  <si>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</si>
  <si>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</si>
  <si>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</si>
  <si>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</si>
  <si>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</si>
  <si>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</si>
  <si>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</si>
  <si>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</si>
  <si>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</si>
  <si>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</si>
  <si>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</si>
  <si>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</si>
  <si>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</si>
  <si>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</si>
  <si>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</si>
  <si>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</si>
  <si>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</si>
  <si>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</si>
  <si>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</si>
  <si>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</si>
  <si>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</si>
  <si>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</si>
  <si>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</si>
  <si>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</si>
  <si>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</si>
  <si>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</si>
  <si>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</si>
  <si>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</si>
  <si>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</si>
  <si>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</si>
  <si>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</si>
  <si>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</si>
  <si>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</si>
  <si>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</si>
  <si>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</si>
  <si>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</si>
  <si>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</si>
  <si>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</si>
  <si>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</si>
  <si>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</si>
  <si>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</si>
  <si>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</si>
  <si>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</si>
  <si>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</si>
  <si>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</si>
  <si>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</si>
  <si>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</si>
  <si>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</si>
  <si>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</si>
  <si>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</si>
  <si>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</si>
  <si>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</si>
  <si>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</si>
  <si>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</si>
  <si>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</si>
  <si>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</si>
  <si>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</si>
  <si>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</si>
  <si>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</si>
  <si>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</si>
  <si>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</si>
  <si>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</si>
  <si>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</si>
  <si>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</si>
  <si>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</si>
  <si>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葛城市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</si>
  <si>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</si>
  <si>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</si>
  <si>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</si>
  <si>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</si>
  <si>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</si>
  <si>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</si>
  <si>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</si>
  <si>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</si>
  <si>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</si>
  <si>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</si>
  <si>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</si>
  <si>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</si>
  <si>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</si>
  <si>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</si>
  <si>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</si>
  <si>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</si>
  <si>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</si>
  <si>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</si>
  <si>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</si>
  <si>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</si>
  <si>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</si>
  <si>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</si>
  <si>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</si>
  <si>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</si>
  <si>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</si>
  <si>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</si>
  <si>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</si>
  <si>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</si>
  <si>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</si>
  <si>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</si>
  <si>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</si>
  <si>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</si>
  <si>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</si>
  <si>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</si>
  <si>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</si>
  <si>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</si>
  <si>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</si>
  <si>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</si>
  <si>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</si>
  <si>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</si>
  <si>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</si>
  <si>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</si>
  <si>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</si>
  <si>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</si>
  <si>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</si>
  <si>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</si>
  <si>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</si>
  <si>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</si>
  <si>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</si>
  <si>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</si>
  <si>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</si>
  <si>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</si>
  <si>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</si>
  <si>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</si>
  <si>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</si>
  <si>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</si>
  <si>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</si>
  <si>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</si>
  <si>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</si>
  <si>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</si>
  <si>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</si>
  <si>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</si>
  <si>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</si>
  <si>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</si>
  <si>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</si>
  <si>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</si>
  <si>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</si>
  <si>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</si>
  <si>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</si>
  <si>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</si>
  <si>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</si>
  <si>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</si>
  <si>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</si>
  <si>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</si>
  <si>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</si>
  <si>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</si>
  <si>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</si>
  <si>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</si>
  <si>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</si>
  <si>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</si>
  <si>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</si>
  <si>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</si>
  <si>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</si>
  <si>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</si>
  <si>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</si>
  <si>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</si>
  <si>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</si>
  <si>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</si>
  <si>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</si>
  <si>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</si>
  <si>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</si>
  <si>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</si>
  <si>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</si>
  <si>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</si>
  <si>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</si>
  <si>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</si>
  <si>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</si>
  <si>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</si>
  <si>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</si>
  <si>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</si>
  <si>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</si>
  <si>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</si>
  <si>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</si>
  <si>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</si>
  <si>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</si>
  <si>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</si>
  <si>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</si>
  <si>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</si>
  <si>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</si>
  <si>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</si>
  <si>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</si>
  <si>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</si>
  <si>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</si>
  <si>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</si>
  <si>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</si>
  <si>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奈良県葛城市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</si>
  <si>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</si>
  <si>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</si>
  <si>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</si>
  <si>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</si>
  <si>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</si>
  <si>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</si>
  <si>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</si>
  <si>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</si>
  <si>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</si>
  <si>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</si>
  <si>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</si>
  <si>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</si>
  <si>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</si>
  <si>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</si>
  <si>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</si>
  <si>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</si>
  <si>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</si>
  <si>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</si>
  <si>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</si>
  <si>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</si>
  <si>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</si>
  <si>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</si>
  <si>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</si>
  <si>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</si>
  <si>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</si>
  <si>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</si>
  <si>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</si>
  <si>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</si>
  <si>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</si>
  <si>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</si>
  <si>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</si>
  <si>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</si>
  <si>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</si>
  <si>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</si>
  <si>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</si>
  <si>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</si>
  <si>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</si>
  <si>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</si>
  <si>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</si>
  <si>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</si>
  <si>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</si>
  <si>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</si>
  <si>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</si>
  <si>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</si>
  <si>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</si>
  <si>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</si>
  <si>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</si>
  <si>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</si>
  <si>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</si>
  <si>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</si>
  <si>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</si>
  <si>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</si>
  <si>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</si>
  <si>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</si>
  <si>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</si>
  <si>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</si>
  <si>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</si>
  <si>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</si>
  <si>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</si>
  <si>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</si>
  <si>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</si>
  <si>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</si>
  <si>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</si>
  <si>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</si>
  <si>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</si>
  <si>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</si>
  <si>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</si>
  <si>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</si>
  <si>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</si>
  <si>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</si>
  <si>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</si>
  <si>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</si>
  <si>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</si>
  <si>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</si>
  <si>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</si>
  <si>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</si>
  <si>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</si>
  <si>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</si>
  <si>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</si>
  <si>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</si>
  <si>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</si>
  <si>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</si>
  <si>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</si>
  <si>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</si>
  <si>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</si>
  <si>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</si>
  <si>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</si>
  <si>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</si>
  <si>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</si>
  <si>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</si>
  <si>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</si>
  <si>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</si>
  <si>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</si>
  <si>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</si>
  <si>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</si>
  <si>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</si>
  <si>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</si>
  <si>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</si>
  <si>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</si>
  <si>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</si>
  <si>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</si>
  <si>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</si>
  <si>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</si>
  <si>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</si>
  <si>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</si>
  <si>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</si>
  <si>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</si>
  <si>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</si>
  <si>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</si>
  <si>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</si>
  <si>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</si>
  <si>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</si>
  <si>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</si>
  <si>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</si>
  <si>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</si>
  <si>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</si>
  <si>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</si>
  <si>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</si>
  <si>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</si>
  <si>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</si>
  <si>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</si>
  <si>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</si>
  <si>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</si>
  <si>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</si>
  <si>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</si>
  <si>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</si>
  <si>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</si>
  <si>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</si>
  <si>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</si>
  <si>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</si>
  <si>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</si>
  <si>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</si>
  <si>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</si>
  <si>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</si>
  <si>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</si>
  <si>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</si>
  <si>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</si>
  <si>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</si>
  <si>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</si>
  <si>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</si>
  <si>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</si>
  <si>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</si>
  <si>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</si>
  <si>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</si>
  <si>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</si>
  <si>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</si>
  <si>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</si>
  <si>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</si>
  <si>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</si>
  <si>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奈良県葛城市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</si>
  <si>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</si>
  <si>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</si>
  <si>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</si>
  <si>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</si>
  <si>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</si>
  <si>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</si>
  <si>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</si>
  <si>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</si>
  <si>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</si>
  <si>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</si>
  <si>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</si>
  <si>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</si>
  <si>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</si>
  <si>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</si>
  <si>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</si>
  <si>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</si>
  <si>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</si>
  <si>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</si>
  <si>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</si>
  <si>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</si>
  <si>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</si>
  <si>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住宅新築資金等貸付金特別会計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</si>
  <si>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</si>
  <si>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</si>
  <si>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</si>
  <si>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</si>
  <si>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</si>
  <si>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</si>
  <si>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</si>
  <si>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</si>
  <si>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</si>
  <si>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</si>
  <si>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</si>
  <si>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</si>
  <si>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</si>
  <si>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</si>
  <si>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</si>
  <si>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</si>
  <si>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</si>
  <si>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葛城市・広陵町介護認定審査会特別会計</t>
    <phoneticPr fontId="5"/>
  </si>
  <si>
    <t>-</t>
    <phoneticPr fontId="5"/>
  </si>
  <si>
    <t>後期高齢者医療保険特別会計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</si>
  <si>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</si>
  <si>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</si>
  <si>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</si>
  <si>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</si>
  <si>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</si>
  <si>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</si>
  <si>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</si>
  <si>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</si>
  <si>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</si>
  <si>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</si>
  <si>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</si>
  <si>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</si>
  <si>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</si>
  <si>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</si>
  <si>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</si>
  <si>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</si>
  <si>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</si>
  <si>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</si>
  <si>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</si>
  <si>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</si>
  <si>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</si>
  <si>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</si>
  <si>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</si>
  <si>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</si>
  <si>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</si>
  <si>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</si>
  <si>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</si>
  <si>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</si>
  <si>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</si>
  <si>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</si>
  <si>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</si>
  <si>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</si>
  <si>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</si>
  <si>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</si>
  <si>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</si>
  <si>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</si>
  <si>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</si>
  <si>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</si>
  <si>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</si>
  <si>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</si>
  <si>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</si>
  <si>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</si>
  <si>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</si>
  <si>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</si>
  <si>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</si>
  <si>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</si>
  <si>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</si>
  <si>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</si>
  <si>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</si>
  <si>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</si>
  <si>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</si>
  <si>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</si>
  <si>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</si>
  <si>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</si>
  <si>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</si>
  <si>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</si>
  <si>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</si>
  <si>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</si>
  <si>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</si>
  <si>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</si>
  <si>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</si>
  <si>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</si>
  <si>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</si>
  <si>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</si>
  <si>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</si>
  <si>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</si>
  <si>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</si>
  <si>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</si>
  <si>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</si>
  <si>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</si>
  <si>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</si>
  <si>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</si>
  <si>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</si>
  <si>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</si>
  <si>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</si>
  <si>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</si>
  <si>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</si>
  <si>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</si>
  <si>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</si>
  <si>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</si>
  <si>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</si>
  <si>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</si>
  <si>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</si>
  <si>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</si>
  <si>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</si>
  <si>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</si>
  <si>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</si>
  <si>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</si>
  <si>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</si>
  <si>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</si>
  <si>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</si>
  <si>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</si>
  <si>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</si>
  <si>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</si>
  <si>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</si>
  <si>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</si>
  <si>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</si>
  <si>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</si>
  <si>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</si>
  <si>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</si>
  <si>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</si>
  <si>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</si>
  <si>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</si>
  <si>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</si>
  <si>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</si>
  <si>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</si>
  <si>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</si>
  <si>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</si>
  <si>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</si>
  <si>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</si>
  <si>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</si>
  <si>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</si>
  <si>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</si>
  <si>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</si>
  <si>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</si>
  <si>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</si>
  <si>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</si>
  <si>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</si>
  <si>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</si>
  <si>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</si>
  <si>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</si>
  <si>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</si>
  <si>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</si>
  <si>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</si>
  <si>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</si>
  <si>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</si>
  <si>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</si>
  <si>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</si>
  <si>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</si>
  <si>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</si>
  <si>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</si>
  <si>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</si>
  <si>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</si>
  <si>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</si>
  <si>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</si>
  <si>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</si>
  <si>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</si>
  <si>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</si>
  <si>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</si>
  <si>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</si>
  <si>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</si>
  <si>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</si>
  <si>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</si>
  <si>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</si>
  <si>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</si>
  <si>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</si>
  <si>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</si>
  <si>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</si>
  <si>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</si>
  <si>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</si>
  <si>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</si>
  <si>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</si>
  <si>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4.85</t>
  </si>
  <si>
    <t>▲ 10.73</t>
  </si>
  <si>
    <t>▲ 3.62</t>
  </si>
  <si>
    <t>水道事業会計</t>
  </si>
  <si>
    <t>一般会計</t>
  </si>
  <si>
    <t>国民健康保険特別会計</t>
  </si>
  <si>
    <t>介護保険特別会計（保険事業勘定）</t>
  </si>
  <si>
    <t>霊苑事業特別会計</t>
  </si>
  <si>
    <t>後期高齢者医療保険特別会計</t>
  </si>
  <si>
    <t>下水道事業特別会計</t>
  </si>
  <si>
    <t>学校給食特別会計</t>
  </si>
  <si>
    <t>その他会計（赤字）</t>
  </si>
  <si>
    <t>その他会計（黒字）</t>
  </si>
  <si>
    <t>奈良県葛城地区清掃事務組合</t>
    <rPh sb="0" eb="3">
      <t>ナラケン</t>
    </rPh>
    <rPh sb="3" eb="5">
      <t>カツラギ</t>
    </rPh>
    <rPh sb="5" eb="7">
      <t>チク</t>
    </rPh>
    <rPh sb="7" eb="9">
      <t>セイソウ</t>
    </rPh>
    <rPh sb="9" eb="11">
      <t>ジム</t>
    </rPh>
    <rPh sb="11" eb="13">
      <t>クミアイ</t>
    </rPh>
    <phoneticPr fontId="30"/>
  </si>
  <si>
    <t>奈良県市町村総合事務組合</t>
    <rPh sb="0" eb="3">
      <t>ナラケン</t>
    </rPh>
    <rPh sb="3" eb="6">
      <t>シチョウソン</t>
    </rPh>
    <rPh sb="6" eb="8">
      <t>ソウゴウ</t>
    </rPh>
    <rPh sb="8" eb="10">
      <t>ジム</t>
    </rPh>
    <rPh sb="10" eb="12">
      <t>クミアイ</t>
    </rPh>
    <phoneticPr fontId="30"/>
  </si>
  <si>
    <t>葛城広域行政事務組合</t>
    <rPh sb="0" eb="2">
      <t>カツラギ</t>
    </rPh>
    <rPh sb="2" eb="4">
      <t>コウイキ</t>
    </rPh>
    <rPh sb="4" eb="6">
      <t>ギョウセイ</t>
    </rPh>
    <rPh sb="6" eb="8">
      <t>ジム</t>
    </rPh>
    <rPh sb="8" eb="10">
      <t>クミアイ</t>
    </rPh>
    <phoneticPr fontId="30"/>
  </si>
  <si>
    <t>奈良広域水質検査センター組合</t>
    <rPh sb="0" eb="2">
      <t>ナラ</t>
    </rPh>
    <rPh sb="2" eb="4">
      <t>コウイキ</t>
    </rPh>
    <rPh sb="4" eb="6">
      <t>スイシツ</t>
    </rPh>
    <rPh sb="6" eb="8">
      <t>ケンサ</t>
    </rPh>
    <rPh sb="12" eb="14">
      <t>クミアイ</t>
    </rPh>
    <phoneticPr fontId="30"/>
  </si>
  <si>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30"/>
  </si>
  <si>
    <t>奈良県後期高齢者医療広域連合</t>
    <rPh sb="0" eb="3">
      <t>ナラケン</t>
    </rPh>
    <rPh sb="3" eb="5">
      <t>コウキ</t>
    </rPh>
    <rPh sb="5" eb="8">
      <t>コウレイシャ</t>
    </rPh>
    <rPh sb="8" eb="10">
      <t>イリョウ</t>
    </rPh>
    <rPh sb="10" eb="12">
      <t>コウイキ</t>
    </rPh>
    <rPh sb="12" eb="14">
      <t>レンゴウ</t>
    </rPh>
    <phoneticPr fontId="30"/>
  </si>
  <si>
    <t>奈良県広域消防組合</t>
    <rPh sb="0" eb="3">
      <t>ナラケン</t>
    </rPh>
    <rPh sb="3" eb="5">
      <t>コウイキ</t>
    </rPh>
    <rPh sb="5" eb="7">
      <t>ショウボウ</t>
    </rPh>
    <rPh sb="7" eb="9">
      <t>クミアイ</t>
    </rPh>
    <phoneticPr fontId="30"/>
  </si>
  <si>
    <t>葛城市土地開発公社</t>
    <rPh sb="0" eb="3">
      <t>カツラギシ</t>
    </rPh>
    <rPh sb="3" eb="5">
      <t>トチ</t>
    </rPh>
    <rPh sb="5" eb="7">
      <t>カイハツ</t>
    </rPh>
    <rPh sb="7" eb="9">
      <t>コウシャ</t>
    </rPh>
    <phoneticPr fontId="2"/>
  </si>
  <si>
    <t>奈良県信用保証協会</t>
    <rPh sb="0" eb="3">
      <t>ナラケン</t>
    </rPh>
    <rPh sb="3" eb="5">
      <t>シンヨウ</t>
    </rPh>
    <rPh sb="5" eb="7">
      <t>ホショウ</t>
    </rPh>
    <rPh sb="7" eb="9">
      <t>キョウカイ</t>
    </rPh>
    <phoneticPr fontId="2"/>
  </si>
  <si>
    <t>葛城市シルバー人材センター</t>
    <rPh sb="0" eb="3">
      <t>カツラギシ</t>
    </rPh>
    <rPh sb="7" eb="9">
      <t>ジンザイ</t>
    </rPh>
    <phoneticPr fontId="2"/>
  </si>
  <si>
    <t>○</t>
    <phoneticPr fontId="2"/>
  </si>
  <si>
    <t>地域振興基金</t>
    <phoneticPr fontId="11"/>
  </si>
  <si>
    <t>霊苑整備基金</t>
    <phoneticPr fontId="11"/>
  </si>
  <si>
    <t>教育基金</t>
    <phoneticPr fontId="11"/>
  </si>
  <si>
    <t>体力づくりセンター整備基金</t>
    <phoneticPr fontId="11"/>
  </si>
  <si>
    <t>国営十津川紀の川二期事業費償還基金</t>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</si>
  <si>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</si>
  <si>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</si>
  <si>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</si>
  <si>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</si>
  <si>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</si>
  <si>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</si>
  <si>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</si>
  <si>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28年度数値においては、将来負担比率、有形固定資産減価償却率ともに類似団体内平均値を上回っていた一方、平成29年度数値では、将来負担比率は類似団体内数値を下回っている。将来負担比率については、新市建設計画事業の推進に伴う合併特例債の発行等により地方債残高が増加した一方で、公営企業債等繰入見込額や退職手当負担見込額が減少し、充当可能財源等が増加したことにより前年度より下回った。類似団体と比較して、将来負担すべき借金額が少ない一方、保有施設の老朽化は進んでおり地方債発行による地方債残高の増加や基金取り崩しによる基金減少は、将来負担比率の悪化につながるため、財政状況を考慮しながら、計画的な施設改修を行っていく。</t>
    <rPh sb="1" eb="3">
      <t>ヘイセイ</t>
    </rPh>
    <rPh sb="5" eb="7">
      <t>ネンド</t>
    </rPh>
    <rPh sb="7" eb="9">
      <t>スウチ</t>
    </rPh>
    <rPh sb="15" eb="17">
      <t>ショウライ</t>
    </rPh>
    <rPh sb="17" eb="19">
      <t>フタン</t>
    </rPh>
    <rPh sb="19" eb="21">
      <t>ヒリツ</t>
    </rPh>
    <rPh sb="22" eb="24">
      <t>ユウケイ</t>
    </rPh>
    <rPh sb="24" eb="26">
      <t>コテイ</t>
    </rPh>
    <rPh sb="26" eb="28">
      <t>シサン</t>
    </rPh>
    <rPh sb="28" eb="30">
      <t>ゲンカ</t>
    </rPh>
    <rPh sb="30" eb="32">
      <t>ショウキャク</t>
    </rPh>
    <rPh sb="32" eb="33">
      <t>リツ</t>
    </rPh>
    <rPh sb="36" eb="38">
      <t>ルイジ</t>
    </rPh>
    <rPh sb="38" eb="40">
      <t>ダンタイ</t>
    </rPh>
    <rPh sb="40" eb="41">
      <t>ナイ</t>
    </rPh>
    <rPh sb="41" eb="43">
      <t>ヘイキン</t>
    </rPh>
    <rPh sb="43" eb="44">
      <t>チ</t>
    </rPh>
    <rPh sb="45" eb="47">
      <t>ウワマワ</t>
    </rPh>
    <rPh sb="51" eb="53">
      <t>イッポウ</t>
    </rPh>
    <rPh sb="54" eb="56">
      <t>ヘイセイ</t>
    </rPh>
    <rPh sb="58" eb="60">
      <t>ネンド</t>
    </rPh>
    <rPh sb="60" eb="62">
      <t>スウチ</t>
    </rPh>
    <rPh sb="65" eb="67">
      <t>ショウライ</t>
    </rPh>
    <rPh sb="67" eb="69">
      <t>フタン</t>
    </rPh>
    <rPh sb="69" eb="71">
      <t>ヒリツ</t>
    </rPh>
    <rPh sb="72" eb="74">
      <t>ルイジ</t>
    </rPh>
    <rPh sb="74" eb="76">
      <t>ダンタイ</t>
    </rPh>
    <rPh sb="76" eb="77">
      <t>ナイ</t>
    </rPh>
    <rPh sb="77" eb="79">
      <t>スウチ</t>
    </rPh>
    <rPh sb="80" eb="82">
      <t>シタマワ</t>
    </rPh>
    <rPh sb="87" eb="89">
      <t>ショウライ</t>
    </rPh>
    <rPh sb="89" eb="91">
      <t>フタン</t>
    </rPh>
    <rPh sb="91" eb="92">
      <t>ヒ</t>
    </rPh>
    <rPh sb="92" eb="93">
      <t>リツ</t>
    </rPh>
    <rPh sb="99" eb="100">
      <t>シン</t>
    </rPh>
    <rPh sb="100" eb="101">
      <t>シ</t>
    </rPh>
    <rPh sb="101" eb="103">
      <t>ケンセツ</t>
    </rPh>
    <rPh sb="103" eb="105">
      <t>ケイカク</t>
    </rPh>
    <rPh sb="105" eb="107">
      <t>ジギョウ</t>
    </rPh>
    <rPh sb="108" eb="110">
      <t>スイシン</t>
    </rPh>
    <rPh sb="111" eb="112">
      <t>トモナ</t>
    </rPh>
    <rPh sb="113" eb="115">
      <t>ガッペイ</t>
    </rPh>
    <rPh sb="115" eb="117">
      <t>トクレイ</t>
    </rPh>
    <rPh sb="117" eb="118">
      <t>サイ</t>
    </rPh>
    <rPh sb="119" eb="121">
      <t>ハッコウ</t>
    </rPh>
    <rPh sb="121" eb="122">
      <t>トウ</t>
    </rPh>
    <rPh sb="125" eb="128">
      <t>チホウサイ</t>
    </rPh>
    <rPh sb="128" eb="130">
      <t>ザンダカ</t>
    </rPh>
    <rPh sb="131" eb="133">
      <t>ゾウカ</t>
    </rPh>
    <rPh sb="135" eb="137">
      <t>イッポウ</t>
    </rPh>
    <rPh sb="139" eb="141">
      <t>コウエイ</t>
    </rPh>
    <rPh sb="141" eb="143">
      <t>キギョウ</t>
    </rPh>
    <rPh sb="143" eb="144">
      <t>サイ</t>
    </rPh>
    <rPh sb="144" eb="145">
      <t>トウ</t>
    </rPh>
    <rPh sb="145" eb="147">
      <t>クリイレ</t>
    </rPh>
    <rPh sb="147" eb="149">
      <t>ミコ</t>
    </rPh>
    <rPh sb="149" eb="150">
      <t>ガク</t>
    </rPh>
    <rPh sb="151" eb="153">
      <t>タイショク</t>
    </rPh>
    <rPh sb="153" eb="155">
      <t>テアテ</t>
    </rPh>
    <rPh sb="155" eb="157">
      <t>フタン</t>
    </rPh>
    <rPh sb="157" eb="159">
      <t>ミコ</t>
    </rPh>
    <rPh sb="159" eb="160">
      <t>ガク</t>
    </rPh>
    <rPh sb="161" eb="163">
      <t>ゲンショウ</t>
    </rPh>
    <rPh sb="165" eb="167">
      <t>ジュウトウ</t>
    </rPh>
    <rPh sb="167" eb="169">
      <t>カノウ</t>
    </rPh>
    <rPh sb="169" eb="171">
      <t>ザイゲン</t>
    </rPh>
    <rPh sb="171" eb="172">
      <t>トウ</t>
    </rPh>
    <rPh sb="173" eb="175">
      <t>ゾウカ</t>
    </rPh>
    <rPh sb="182" eb="185">
      <t>ゼンネンド</t>
    </rPh>
    <rPh sb="187" eb="189">
      <t>シタマワ</t>
    </rPh>
    <rPh sb="192" eb="194">
      <t>ルイジ</t>
    </rPh>
    <rPh sb="194" eb="196">
      <t>ダンタイ</t>
    </rPh>
    <rPh sb="197" eb="199">
      <t>ヒカク</t>
    </rPh>
    <rPh sb="202" eb="204">
      <t>ショウライ</t>
    </rPh>
    <rPh sb="204" eb="206">
      <t>フタン</t>
    </rPh>
    <rPh sb="209" eb="211">
      <t>シャッキン</t>
    </rPh>
    <rPh sb="211" eb="212">
      <t>ガク</t>
    </rPh>
    <rPh sb="213" eb="214">
      <t>スク</t>
    </rPh>
    <rPh sb="216" eb="218">
      <t>イッポウ</t>
    </rPh>
    <rPh sb="219" eb="221">
      <t>ホユウ</t>
    </rPh>
    <rPh sb="221" eb="223">
      <t>シセツ</t>
    </rPh>
    <rPh sb="224" eb="227">
      <t>ロウキュウカ</t>
    </rPh>
    <rPh sb="228" eb="229">
      <t>スス</t>
    </rPh>
    <rPh sb="233" eb="236">
      <t>チホウサイ</t>
    </rPh>
    <rPh sb="236" eb="238">
      <t>ハッコウ</t>
    </rPh>
    <rPh sb="241" eb="244">
      <t>チホウサイ</t>
    </rPh>
    <rPh sb="244" eb="246">
      <t>ザンダカ</t>
    </rPh>
    <rPh sb="247" eb="249">
      <t>ゾウカ</t>
    </rPh>
    <rPh sb="250" eb="252">
      <t>キキン</t>
    </rPh>
    <rPh sb="252" eb="253">
      <t>ト</t>
    </rPh>
    <rPh sb="254" eb="255">
      <t>クズ</t>
    </rPh>
    <rPh sb="259" eb="261">
      <t>キキン</t>
    </rPh>
    <rPh sb="261" eb="263">
      <t>ゲンショウ</t>
    </rPh>
    <rPh sb="265" eb="267">
      <t>ショウライ</t>
    </rPh>
    <rPh sb="267" eb="269">
      <t>フタン</t>
    </rPh>
    <rPh sb="269" eb="271">
      <t>ヒリツ</t>
    </rPh>
    <rPh sb="272" eb="274">
      <t>アッカ</t>
    </rPh>
    <rPh sb="282" eb="284">
      <t>ザイセイ</t>
    </rPh>
    <rPh sb="284" eb="286">
      <t>ジョウキョウ</t>
    </rPh>
    <rPh sb="287" eb="289">
      <t>コウリョ</t>
    </rPh>
    <rPh sb="294" eb="297">
      <t>ケイカクテキ</t>
    </rPh>
    <rPh sb="298" eb="300">
      <t>シセツ</t>
    </rPh>
    <rPh sb="300" eb="302">
      <t>カイシュウ</t>
    </rPh>
    <rPh sb="303" eb="304">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</si>
  <si>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</si>
  <si>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</si>
  <si>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</si>
  <si>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</si>
  <si>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</si>
  <si>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</si>
  <si>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29年度数値における将来負担比率及び実質公債費比率においては、いずれも類似団体内平均値よりも下回っている。平成28年度数値と比較して将来負担比率については上記要因により減少し、また実質公債費比率については、合併特例債や臨時財政対策債等の元利償還金の増加により実質公債費比率が増加している。両比率は類似団体よりも低い数値となっているが、今後も地方債現在高の増加が見込まれる中、起債に大きく頼るのではなく、真に必要な地方債の発行を行いながら、比率の悪化を抑制していく。</t>
    <rPh sb="1" eb="3">
      <t>ヘイセイ</t>
    </rPh>
    <rPh sb="5" eb="7">
      <t>ネンド</t>
    </rPh>
    <rPh sb="7" eb="9">
      <t>スウチ</t>
    </rPh>
    <rPh sb="13" eb="15">
      <t>ショウライ</t>
    </rPh>
    <rPh sb="15" eb="17">
      <t>フタン</t>
    </rPh>
    <rPh sb="17" eb="19">
      <t>ヒリツ</t>
    </rPh>
    <rPh sb="19" eb="20">
      <t>オヨ</t>
    </rPh>
    <rPh sb="21" eb="23">
      <t>ジッシツ</t>
    </rPh>
    <rPh sb="23" eb="26">
      <t>コウサイヒ</t>
    </rPh>
    <rPh sb="26" eb="28">
      <t>ヒリツ</t>
    </rPh>
    <rPh sb="38" eb="40">
      <t>ルイジ</t>
    </rPh>
    <rPh sb="40" eb="42">
      <t>ダンタイ</t>
    </rPh>
    <rPh sb="42" eb="43">
      <t>ナイ</t>
    </rPh>
    <rPh sb="43" eb="45">
      <t>ヘイキン</t>
    </rPh>
    <rPh sb="45" eb="46">
      <t>チ</t>
    </rPh>
    <rPh sb="49" eb="51">
      <t>シタマワ</t>
    </rPh>
    <rPh sb="56" eb="58">
      <t>ヘイセイ</t>
    </rPh>
    <rPh sb="60" eb="62">
      <t>ネンド</t>
    </rPh>
    <rPh sb="62" eb="64">
      <t>スウチ</t>
    </rPh>
    <rPh sb="65" eb="67">
      <t>ヒカク</t>
    </rPh>
    <rPh sb="69" eb="71">
      <t>ショウライ</t>
    </rPh>
    <rPh sb="71" eb="73">
      <t>フタン</t>
    </rPh>
    <rPh sb="73" eb="75">
      <t>ヒリツ</t>
    </rPh>
    <rPh sb="80" eb="82">
      <t>ジョウキ</t>
    </rPh>
    <rPh sb="82" eb="84">
      <t>ヨウイン</t>
    </rPh>
    <rPh sb="87" eb="89">
      <t>ゲンショウ</t>
    </rPh>
    <rPh sb="93" eb="95">
      <t>ジッシツ</t>
    </rPh>
    <rPh sb="95" eb="98">
      <t>コウサイヒ</t>
    </rPh>
    <rPh sb="98" eb="100">
      <t>ヒリツ</t>
    </rPh>
    <rPh sb="106" eb="108">
      <t>ガッペイ</t>
    </rPh>
    <rPh sb="108" eb="110">
      <t>トクレイ</t>
    </rPh>
    <rPh sb="110" eb="111">
      <t>サイ</t>
    </rPh>
    <rPh sb="112" eb="114">
      <t>リンジ</t>
    </rPh>
    <rPh sb="114" eb="116">
      <t>ザイセイ</t>
    </rPh>
    <rPh sb="116" eb="118">
      <t>タイサク</t>
    </rPh>
    <rPh sb="118" eb="119">
      <t>サイ</t>
    </rPh>
    <rPh sb="119" eb="120">
      <t>トウ</t>
    </rPh>
    <rPh sb="121" eb="123">
      <t>ガンリ</t>
    </rPh>
    <rPh sb="123" eb="126">
      <t>ショウカンキン</t>
    </rPh>
    <rPh sb="127" eb="129">
      <t>ゾウカ</t>
    </rPh>
    <rPh sb="132" eb="134">
      <t>ジッシツ</t>
    </rPh>
    <rPh sb="134" eb="137">
      <t>コウサイヒ</t>
    </rPh>
    <rPh sb="137" eb="138">
      <t>ヒ</t>
    </rPh>
    <rPh sb="138" eb="139">
      <t>リツ</t>
    </rPh>
    <rPh sb="140" eb="142">
      <t>ゾウカ</t>
    </rPh>
    <rPh sb="147" eb="148">
      <t>リョウ</t>
    </rPh>
    <rPh sb="148" eb="150">
      <t>ヒリツ</t>
    </rPh>
    <rPh sb="151" eb="153">
      <t>ルイジ</t>
    </rPh>
    <rPh sb="153" eb="155">
      <t>ダンタイ</t>
    </rPh>
    <rPh sb="158" eb="159">
      <t>ヒク</t>
    </rPh>
    <rPh sb="160" eb="162">
      <t>スウチ</t>
    </rPh>
    <rPh sb="170" eb="172">
      <t>コンゴ</t>
    </rPh>
    <rPh sb="173" eb="176">
      <t>チホウサイ</t>
    </rPh>
    <rPh sb="176" eb="178">
      <t>ゲンザイ</t>
    </rPh>
    <rPh sb="178" eb="179">
      <t>ダカ</t>
    </rPh>
    <rPh sb="180" eb="182">
      <t>ゾウカ</t>
    </rPh>
    <rPh sb="183" eb="185">
      <t>ミコ</t>
    </rPh>
    <rPh sb="188" eb="189">
      <t>ナカ</t>
    </rPh>
    <rPh sb="190" eb="192">
      <t>キサイ</t>
    </rPh>
    <rPh sb="193" eb="194">
      <t>オオ</t>
    </rPh>
    <rPh sb="196" eb="197">
      <t>タヨ</t>
    </rPh>
    <rPh sb="204" eb="205">
      <t>シン</t>
    </rPh>
    <rPh sb="206" eb="208">
      <t>ヒツヨウ</t>
    </rPh>
    <rPh sb="209" eb="212">
      <t>チホウサイ</t>
    </rPh>
    <rPh sb="213" eb="215">
      <t>ハッコウ</t>
    </rPh>
    <rPh sb="216" eb="217">
      <t>オコナ</t>
    </rPh>
    <rPh sb="222" eb="224">
      <t>ヒリツ</t>
    </rPh>
    <rPh sb="225" eb="227">
      <t>アッカ</t>
    </rPh>
    <rPh sb="228" eb="230">
      <t>ヨクセイ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</si>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</sst>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4" fillId="0" borderId="41" xfId="16" applyFont="1" applyBorder="1" applyAlignment="1" applyProtection="1">
      <alignment horizontal="left" vertical="top" wrapText="1"/>
      <protection locked="0"/>
    </xf>
    <xf numFmtId="0" fontId="14" fillId="0" borderId="12" xfId="16" applyFont="1" applyBorder="1" applyAlignment="1" applyProtection="1">
      <alignment horizontal="left" vertical="top" wrapText="1"/>
      <protection locked="0"/>
    </xf>
    <xf numFmtId="0" fontId="14" fillId="0" borderId="46" xfId="16" applyFont="1" applyBorder="1" applyAlignment="1" applyProtection="1">
      <alignment horizontal="left" vertical="top" wrapText="1"/>
      <protection locked="0"/>
    </xf>
    <xf numFmtId="0" fontId="14" fillId="0" borderId="62" xfId="16" applyFont="1" applyBorder="1" applyAlignment="1" applyProtection="1">
      <alignment horizontal="left" vertical="top" wrapText="1"/>
      <protection locked="0"/>
    </xf>
    <xf numFmtId="0" fontId="14" fillId="0" borderId="0" xfId="16" applyFont="1" applyAlignment="1" applyProtection="1">
      <alignment horizontal="left" vertical="top" wrapText="1"/>
      <protection locked="0"/>
    </xf>
    <xf numFmtId="0" fontId="14" fillId="0" borderId="38" xfId="16" applyFont="1" applyBorder="1" applyAlignment="1" applyProtection="1">
      <alignment horizontal="left" vertical="top" wrapText="1"/>
      <protection locked="0"/>
    </xf>
    <xf numFmtId="0" fontId="14" fillId="0" borderId="37" xfId="16" applyFont="1" applyBorder="1" applyAlignment="1" applyProtection="1">
      <alignment horizontal="left" vertical="top" wrapText="1"/>
      <protection locked="0"/>
    </xf>
    <xf numFmtId="0" fontId="14" fillId="0" borderId="52" xfId="16" applyFont="1" applyBorder="1" applyAlignment="1" applyProtection="1">
      <alignment horizontal="left" vertical="top" wrapText="1"/>
      <protection locked="0"/>
    </xf>
    <xf numFmtId="0" fontId="14"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5ADD-481E-87E8-5BC07D9F0F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97375</c:v>
                </c:pt>
                <c:pt idx="1">
                  <c:v>106080</c:v>
                </c:pt>
                <c:pt idx="2">
                  <c:v>92318</c:v>
                </c:pt>
                <c:pt idx="3">
                  <c:v>166516</c:v>
                </c:pt>
                <c:pt idx="4">
                  <c:v>56984</c:v>
                </c:pt>
              </c:numCache>
            </c:numRef>
          </c:val>
          <c:smooth val="0"/>
          <c:extLst xmlns:c16r2="http://schemas.microsoft.com/office/drawing/2015/06/chart">
            <c:ext xmlns:c16="http://schemas.microsoft.com/office/drawing/2014/chart" uri="{C3380CC4-5D6E-409C-BE32-E72D297353CC}">
              <c16:uniqueId val="{00000001-5ADD-481E-87E8-5BC07D9F0F9A}"/>
            </c:ext>
          </c:extLst>
        </c:ser>
        <c:dLbls>
          <c:showLegendKey val="0"/>
          <c:showVal val="0"/>
          <c:showCatName val="0"/>
          <c:showSerName val="0"/>
          <c:showPercent val="0"/>
          <c:showBubbleSize val="0"/>
        </c:dLbls>
        <c:marker val="1"/>
        <c:smooth val="0"/>
        <c:axId val="423811248"/>
        <c:axId val="423807328"/>
      </c:lineChart>
      <c:catAx>
        <c:axId val="423811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807328"/>
        <c:crosses val="autoZero"/>
        <c:auto val="1"/>
        <c:lblAlgn val="ctr"/>
        <c:lblOffset val="100"/>
        <c:tickLblSkip val="1"/>
        <c:tickMarkSkip val="1"/>
        <c:noMultiLvlLbl val="0"/>
      </c:catAx>
      <c:valAx>
        <c:axId val="42380732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811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7.24</c:v>
                </c:pt>
                <c:pt idx="1">
                  <c:v>6.99</c:v>
                </c:pt>
                <c:pt idx="2">
                  <c:v>2.02</c:v>
                </c:pt>
                <c:pt idx="3">
                  <c:v>1.94</c:v>
                </c:pt>
                <c:pt idx="4">
                  <c:v>1.87</c:v>
                </c:pt>
              </c:numCache>
            </c:numRef>
          </c:val>
          <c:extLst xmlns:c16r2="http://schemas.microsoft.com/office/drawing/2015/06/chart">
            <c:ext xmlns:c16="http://schemas.microsoft.com/office/drawing/2014/chart" uri="{C3380CC4-5D6E-409C-BE32-E72D297353CC}">
              <c16:uniqueId val="{00000000-1CCD-4C5E-878C-CCB2210655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38.31</c:v>
                </c:pt>
                <c:pt idx="1">
                  <c:v>39.49</c:v>
                </c:pt>
                <c:pt idx="2">
                  <c:v>39.450000000000003</c:v>
                </c:pt>
                <c:pt idx="3">
                  <c:v>29.12</c:v>
                </c:pt>
                <c:pt idx="4">
                  <c:v>25.15</c:v>
                </c:pt>
              </c:numCache>
            </c:numRef>
          </c:val>
          <c:extLst xmlns:c16r2="http://schemas.microsoft.com/office/drawing/2015/06/chart">
            <c:ext xmlns:c16="http://schemas.microsoft.com/office/drawing/2014/chart" uri="{C3380CC4-5D6E-409C-BE32-E72D297353CC}">
              <c16:uniqueId val="{00000001-1CCD-4C5E-878C-CCB2210655CC}"/>
            </c:ext>
          </c:extLst>
        </c:ser>
        <c:dLbls>
          <c:showLegendKey val="0"/>
          <c:showVal val="0"/>
          <c:showCatName val="0"/>
          <c:showSerName val="0"/>
          <c:showPercent val="0"/>
          <c:showBubbleSize val="0"/>
        </c:dLbls>
        <c:gapWidth val="250"/>
        <c:overlap val="100"/>
        <c:axId val="423809680"/>
        <c:axId val="423812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2.5499999999999998</c:v>
                </c:pt>
                <c:pt idx="1">
                  <c:v>0.56999999999999995</c:v>
                </c:pt>
                <c:pt idx="2">
                  <c:v>-4.8499999999999996</c:v>
                </c:pt>
                <c:pt idx="3">
                  <c:v>-10.73</c:v>
                </c:pt>
                <c:pt idx="4">
                  <c:v>-3.62</c:v>
                </c:pt>
              </c:numCache>
            </c:numRef>
          </c:val>
          <c:smooth val="0"/>
          <c:extLst xmlns:c16r2="http://schemas.microsoft.com/office/drawing/2015/06/chart">
            <c:ext xmlns:c16="http://schemas.microsoft.com/office/drawing/2014/chart" uri="{C3380CC4-5D6E-409C-BE32-E72D297353CC}">
              <c16:uniqueId val="{00000002-1CCD-4C5E-878C-CCB2210655CC}"/>
            </c:ext>
          </c:extLst>
        </c:ser>
        <c:dLbls>
          <c:showLegendKey val="0"/>
          <c:showVal val="0"/>
          <c:showCatName val="0"/>
          <c:showSerName val="0"/>
          <c:showPercent val="0"/>
          <c:showBubbleSize val="0"/>
        </c:dLbls>
        <c:marker val="1"/>
        <c:smooth val="0"/>
        <c:axId val="423809680"/>
        <c:axId val="423812032"/>
      </c:lineChart>
      <c:catAx>
        <c:axId val="42380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3812032"/>
        <c:crosses val="autoZero"/>
        <c:auto val="1"/>
        <c:lblAlgn val="ctr"/>
        <c:lblOffset val="100"/>
        <c:tickLblSkip val="1"/>
        <c:tickMarkSkip val="1"/>
        <c:noMultiLvlLbl val="0"/>
      </c:catAx>
      <c:valAx>
        <c:axId val="42381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80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FBD-48A8-BE69-900C11BBB3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FBD-48A8-BE69-900C11BBB306}"/>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FBD-48A8-BE69-900C11BBB306}"/>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FBD-48A8-BE69-900C11BBB306}"/>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6FBD-48A8-BE69-900C11BBB306}"/>
            </c:ext>
          </c:extLst>
        </c:ser>
        <c:ser>
          <c:idx val="5"/>
          <c:order val="5"/>
          <c:tx>
            <c:strRef>
              <c:f>データシート!$A$32</c:f>
              <c:strCache>
                <c:ptCount val="1"/>
                <c:pt idx="0">
                  <c:v>霊苑事業特別会計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6FBD-48A8-BE69-900C11BBB306}"/>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c:v>
                </c:pt>
                <c:pt idx="2">
                  <c:v>#N/A</c:v>
                </c:pt>
                <c:pt idx="3">
                  <c:v>0.02</c:v>
                </c:pt>
                <c:pt idx="4">
                  <c:v>#N/A</c:v>
                </c:pt>
                <c:pt idx="5">
                  <c:v>0.02</c:v>
                </c:pt>
                <c:pt idx="6">
                  <c:v>#N/A</c:v>
                </c:pt>
                <c:pt idx="7">
                  <c:v>0.36</c:v>
                </c:pt>
                <c:pt idx="8">
                  <c:v>#N/A</c:v>
                </c:pt>
                <c:pt idx="9">
                  <c:v>0.37</c:v>
                </c:pt>
              </c:numCache>
            </c:numRef>
          </c:val>
          <c:extLst xmlns:c16r2="http://schemas.microsoft.com/office/drawing/2015/06/chart">
            <c:ext xmlns:c16="http://schemas.microsoft.com/office/drawing/2014/chart" uri="{C3380CC4-5D6E-409C-BE32-E72D297353CC}">
              <c16:uniqueId val="{00000006-6FBD-48A8-BE69-900C11BBB30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0.42</c:v>
                </c:pt>
                <c:pt idx="2">
                  <c:v>#N/A</c:v>
                </c:pt>
                <c:pt idx="3">
                  <c:v>0.57999999999999996</c:v>
                </c:pt>
                <c:pt idx="4">
                  <c:v>#N/A</c:v>
                </c:pt>
                <c:pt idx="5">
                  <c:v>0.23</c:v>
                </c:pt>
                <c:pt idx="6">
                  <c:v>#N/A</c:v>
                </c:pt>
                <c:pt idx="7">
                  <c:v>0.23</c:v>
                </c:pt>
                <c:pt idx="8">
                  <c:v>#N/A</c:v>
                </c:pt>
                <c:pt idx="9">
                  <c:v>1.02</c:v>
                </c:pt>
              </c:numCache>
            </c:numRef>
          </c:val>
          <c:extLst xmlns:c16r2="http://schemas.microsoft.com/office/drawing/2015/06/chart">
            <c:ext xmlns:c16="http://schemas.microsoft.com/office/drawing/2014/chart" uri="{C3380CC4-5D6E-409C-BE32-E72D297353CC}">
              <c16:uniqueId val="{00000007-6FBD-48A8-BE69-900C11BBB3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7.2</c:v>
                </c:pt>
                <c:pt idx="2">
                  <c:v>#N/A</c:v>
                </c:pt>
                <c:pt idx="3">
                  <c:v>6.97</c:v>
                </c:pt>
                <c:pt idx="4">
                  <c:v>#N/A</c:v>
                </c:pt>
                <c:pt idx="5">
                  <c:v>2</c:v>
                </c:pt>
                <c:pt idx="6">
                  <c:v>#N/A</c:v>
                </c:pt>
                <c:pt idx="7">
                  <c:v>1.92</c:v>
                </c:pt>
                <c:pt idx="8">
                  <c:v>#N/A</c:v>
                </c:pt>
                <c:pt idx="9">
                  <c:v>1.86</c:v>
                </c:pt>
              </c:numCache>
            </c:numRef>
          </c:val>
          <c:extLst xmlns:c16r2="http://schemas.microsoft.com/office/drawing/2015/06/chart">
            <c:ext xmlns:c16="http://schemas.microsoft.com/office/drawing/2014/chart" uri="{C3380CC4-5D6E-409C-BE32-E72D297353CC}">
              <c16:uniqueId val="{00000008-6FBD-48A8-BE69-900C11BBB3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25.87</c:v>
                </c:pt>
                <c:pt idx="2">
                  <c:v>#N/A</c:v>
                </c:pt>
                <c:pt idx="3">
                  <c:v>25.21</c:v>
                </c:pt>
                <c:pt idx="4">
                  <c:v>#N/A</c:v>
                </c:pt>
                <c:pt idx="5">
                  <c:v>24.69</c:v>
                </c:pt>
                <c:pt idx="6">
                  <c:v>#N/A</c:v>
                </c:pt>
                <c:pt idx="7">
                  <c:v>24.73</c:v>
                </c:pt>
                <c:pt idx="8">
                  <c:v>#N/A</c:v>
                </c:pt>
                <c:pt idx="9">
                  <c:v>23.81</c:v>
                </c:pt>
              </c:numCache>
            </c:numRef>
          </c:val>
          <c:extLst xmlns:c16r2="http://schemas.microsoft.com/office/drawing/2015/06/chart">
            <c:ext xmlns:c16="http://schemas.microsoft.com/office/drawing/2014/chart" uri="{C3380CC4-5D6E-409C-BE32-E72D297353CC}">
              <c16:uniqueId val="{00000009-6FBD-48A8-BE69-900C11BBB306}"/>
            </c:ext>
          </c:extLst>
        </c:ser>
        <c:dLbls>
          <c:showLegendKey val="0"/>
          <c:showVal val="0"/>
          <c:showCatName val="0"/>
          <c:showSerName val="0"/>
          <c:showPercent val="0"/>
          <c:showBubbleSize val="0"/>
        </c:dLbls>
        <c:gapWidth val="150"/>
        <c:overlap val="100"/>
        <c:axId val="423808896"/>
        <c:axId val="423808112"/>
      </c:barChart>
      <c:catAx>
        <c:axId val="42380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808112"/>
        <c:crosses val="autoZero"/>
        <c:auto val="1"/>
        <c:lblAlgn val="ctr"/>
        <c:lblOffset val="100"/>
        <c:tickLblSkip val="1"/>
        <c:tickMarkSkip val="1"/>
        <c:noMultiLvlLbl val="0"/>
      </c:catAx>
      <c:valAx>
        <c:axId val="42380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808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1450</c:v>
                </c:pt>
                <c:pt idx="5">
                  <c:v>1514</c:v>
                </c:pt>
                <c:pt idx="8">
                  <c:v>1484</c:v>
                </c:pt>
                <c:pt idx="11">
                  <c:v>1462</c:v>
                </c:pt>
                <c:pt idx="14">
                  <c:v>1449</c:v>
                </c:pt>
              </c:numCache>
            </c:numRef>
          </c:val>
          <c:extLst xmlns:c16r2="http://schemas.microsoft.com/office/drawing/2015/06/chart">
            <c:ext xmlns:c16="http://schemas.microsoft.com/office/drawing/2014/chart" uri="{C3380CC4-5D6E-409C-BE32-E72D297353CC}">
              <c16:uniqueId val="{00000000-DAC8-4F3C-8E9B-C98D3E501E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AC8-4F3C-8E9B-C98D3E501E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AC8-4F3C-8E9B-C98D3E501E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98</c:v>
                </c:pt>
                <c:pt idx="3">
                  <c:v>98</c:v>
                </c:pt>
                <c:pt idx="6">
                  <c:v>97</c:v>
                </c:pt>
                <c:pt idx="9">
                  <c:v>86</c:v>
                </c:pt>
                <c:pt idx="12">
                  <c:v>66</c:v>
                </c:pt>
              </c:numCache>
            </c:numRef>
          </c:val>
          <c:extLst xmlns:c16r2="http://schemas.microsoft.com/office/drawing/2015/06/chart">
            <c:ext xmlns:c16="http://schemas.microsoft.com/office/drawing/2014/chart" uri="{C3380CC4-5D6E-409C-BE32-E72D297353CC}">
              <c16:uniqueId val="{00000003-DAC8-4F3C-8E9B-C98D3E501E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813</c:v>
                </c:pt>
                <c:pt idx="3">
                  <c:v>800</c:v>
                </c:pt>
                <c:pt idx="6">
                  <c:v>679</c:v>
                </c:pt>
                <c:pt idx="9">
                  <c:v>592</c:v>
                </c:pt>
                <c:pt idx="12">
                  <c:v>657</c:v>
                </c:pt>
              </c:numCache>
            </c:numRef>
          </c:val>
          <c:extLst xmlns:c16r2="http://schemas.microsoft.com/office/drawing/2015/06/chart">
            <c:ext xmlns:c16="http://schemas.microsoft.com/office/drawing/2014/chart" uri="{C3380CC4-5D6E-409C-BE32-E72D297353CC}">
              <c16:uniqueId val="{00000004-DAC8-4F3C-8E9B-C98D3E501E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AC8-4F3C-8E9B-C98D3E501E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AC8-4F3C-8E9B-C98D3E501E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1029</c:v>
                </c:pt>
                <c:pt idx="3">
                  <c:v>1058</c:v>
                </c:pt>
                <c:pt idx="6">
                  <c:v>1087</c:v>
                </c:pt>
                <c:pt idx="9">
                  <c:v>1247</c:v>
                </c:pt>
                <c:pt idx="12">
                  <c:v>1297</c:v>
                </c:pt>
              </c:numCache>
            </c:numRef>
          </c:val>
          <c:extLst xmlns:c16r2="http://schemas.microsoft.com/office/drawing/2015/06/chart">
            <c:ext xmlns:c16="http://schemas.microsoft.com/office/drawing/2014/chart" uri="{C3380CC4-5D6E-409C-BE32-E72D297353CC}">
              <c16:uniqueId val="{00000007-DAC8-4F3C-8E9B-C98D3E501E2C}"/>
            </c:ext>
          </c:extLst>
        </c:ser>
        <c:dLbls>
          <c:showLegendKey val="0"/>
          <c:showVal val="0"/>
          <c:showCatName val="0"/>
          <c:showSerName val="0"/>
          <c:showPercent val="0"/>
          <c:showBubbleSize val="0"/>
        </c:dLbls>
        <c:gapWidth val="100"/>
        <c:overlap val="100"/>
        <c:axId val="423813600"/>
        <c:axId val="423813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490</c:v>
                </c:pt>
                <c:pt idx="2">
                  <c:v>#N/A</c:v>
                </c:pt>
                <c:pt idx="3">
                  <c:v>#N/A</c:v>
                </c:pt>
                <c:pt idx="4">
                  <c:v>442</c:v>
                </c:pt>
                <c:pt idx="5">
                  <c:v>#N/A</c:v>
                </c:pt>
                <c:pt idx="6">
                  <c:v>#N/A</c:v>
                </c:pt>
                <c:pt idx="7">
                  <c:v>379</c:v>
                </c:pt>
                <c:pt idx="8">
                  <c:v>#N/A</c:v>
                </c:pt>
                <c:pt idx="9">
                  <c:v>#N/A</c:v>
                </c:pt>
                <c:pt idx="10">
                  <c:v>463</c:v>
                </c:pt>
                <c:pt idx="11">
                  <c:v>#N/A</c:v>
                </c:pt>
                <c:pt idx="12">
                  <c:v>#N/A</c:v>
                </c:pt>
                <c:pt idx="13">
                  <c:v>571</c:v>
                </c:pt>
                <c:pt idx="14">
                  <c:v>#N/A</c:v>
                </c:pt>
              </c:numCache>
            </c:numRef>
          </c:val>
          <c:smooth val="0"/>
          <c:extLst xmlns:c16r2="http://schemas.microsoft.com/office/drawing/2015/06/chart">
            <c:ext xmlns:c16="http://schemas.microsoft.com/office/drawing/2014/chart" uri="{C3380CC4-5D6E-409C-BE32-E72D297353CC}">
              <c16:uniqueId val="{00000008-DAC8-4F3C-8E9B-C98D3E501E2C}"/>
            </c:ext>
          </c:extLst>
        </c:ser>
        <c:dLbls>
          <c:showLegendKey val="0"/>
          <c:showVal val="0"/>
          <c:showCatName val="0"/>
          <c:showSerName val="0"/>
          <c:showPercent val="0"/>
          <c:showBubbleSize val="0"/>
        </c:dLbls>
        <c:marker val="1"/>
        <c:smooth val="0"/>
        <c:axId val="423813600"/>
        <c:axId val="423813208"/>
      </c:lineChart>
      <c:catAx>
        <c:axId val="42381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813208"/>
        <c:crosses val="autoZero"/>
        <c:auto val="1"/>
        <c:lblAlgn val="ctr"/>
        <c:lblOffset val="100"/>
        <c:tickLblSkip val="1"/>
        <c:tickMarkSkip val="1"/>
        <c:noMultiLvlLbl val="0"/>
      </c:catAx>
      <c:valAx>
        <c:axId val="423813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81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17679</c:v>
                </c:pt>
                <c:pt idx="5">
                  <c:v>18182</c:v>
                </c:pt>
                <c:pt idx="8">
                  <c:v>18377</c:v>
                </c:pt>
                <c:pt idx="11">
                  <c:v>20459</c:v>
                </c:pt>
                <c:pt idx="14">
                  <c:v>20730</c:v>
                </c:pt>
              </c:numCache>
            </c:numRef>
          </c:val>
          <c:extLst xmlns:c16r2="http://schemas.microsoft.com/office/drawing/2015/06/chart">
            <c:ext xmlns:c16="http://schemas.microsoft.com/office/drawing/2014/chart" uri="{C3380CC4-5D6E-409C-BE32-E72D297353CC}">
              <c16:uniqueId val="{00000000-0597-4D50-A85B-CC5A988AB2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248</c:v>
                </c:pt>
                <c:pt idx="5">
                  <c:v>231</c:v>
                </c:pt>
                <c:pt idx="8">
                  <c:v>218</c:v>
                </c:pt>
                <c:pt idx="11">
                  <c:v>205</c:v>
                </c:pt>
                <c:pt idx="14">
                  <c:v>192</c:v>
                </c:pt>
              </c:numCache>
            </c:numRef>
          </c:val>
          <c:extLst xmlns:c16r2="http://schemas.microsoft.com/office/drawing/2015/06/chart">
            <c:ext xmlns:c16="http://schemas.microsoft.com/office/drawing/2014/chart" uri="{C3380CC4-5D6E-409C-BE32-E72D297353CC}">
              <c16:uniqueId val="{00000001-0597-4D50-A85B-CC5A988AB2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4378</c:v>
                </c:pt>
                <c:pt idx="5">
                  <c:v>4457</c:v>
                </c:pt>
                <c:pt idx="8">
                  <c:v>4564</c:v>
                </c:pt>
                <c:pt idx="11">
                  <c:v>3659</c:v>
                </c:pt>
                <c:pt idx="14">
                  <c:v>3460</c:v>
                </c:pt>
              </c:numCache>
            </c:numRef>
          </c:val>
          <c:extLst xmlns:c16r2="http://schemas.microsoft.com/office/drawing/2015/06/chart">
            <c:ext xmlns:c16="http://schemas.microsoft.com/office/drawing/2014/chart" uri="{C3380CC4-5D6E-409C-BE32-E72D297353CC}">
              <c16:uniqueId val="{00000002-0597-4D50-A85B-CC5A988AB2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597-4D50-A85B-CC5A988AB2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597-4D50-A85B-CC5A988AB2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309</c:v>
                </c:pt>
                <c:pt idx="3">
                  <c:v>743</c:v>
                </c:pt>
                <c:pt idx="6">
                  <c:v>463</c:v>
                </c:pt>
                <c:pt idx="9">
                  <c:v>335</c:v>
                </c:pt>
                <c:pt idx="12">
                  <c:v>319</c:v>
                </c:pt>
              </c:numCache>
            </c:numRef>
          </c:val>
          <c:extLst xmlns:c16r2="http://schemas.microsoft.com/office/drawing/2015/06/chart">
            <c:ext xmlns:c16="http://schemas.microsoft.com/office/drawing/2014/chart" uri="{C3380CC4-5D6E-409C-BE32-E72D297353CC}">
              <c16:uniqueId val="{00000005-0597-4D50-A85B-CC5A988AB2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2130</c:v>
                </c:pt>
                <c:pt idx="3">
                  <c:v>1809</c:v>
                </c:pt>
                <c:pt idx="6">
                  <c:v>1667</c:v>
                </c:pt>
                <c:pt idx="9">
                  <c:v>1640</c:v>
                </c:pt>
                <c:pt idx="12">
                  <c:v>1477</c:v>
                </c:pt>
              </c:numCache>
            </c:numRef>
          </c:val>
          <c:extLst xmlns:c16r2="http://schemas.microsoft.com/office/drawing/2015/06/chart">
            <c:ext xmlns:c16="http://schemas.microsoft.com/office/drawing/2014/chart" uri="{C3380CC4-5D6E-409C-BE32-E72D297353CC}">
              <c16:uniqueId val="{00000006-0597-4D50-A85B-CC5A988AB2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308</c:v>
                </c:pt>
                <c:pt idx="3">
                  <c:v>303</c:v>
                </c:pt>
                <c:pt idx="6">
                  <c:v>354</c:v>
                </c:pt>
                <c:pt idx="9">
                  <c:v>274</c:v>
                </c:pt>
                <c:pt idx="12">
                  <c:v>208</c:v>
                </c:pt>
              </c:numCache>
            </c:numRef>
          </c:val>
          <c:extLst xmlns:c16r2="http://schemas.microsoft.com/office/drawing/2015/06/chart">
            <c:ext xmlns:c16="http://schemas.microsoft.com/office/drawing/2014/chart" uri="{C3380CC4-5D6E-409C-BE32-E72D297353CC}">
              <c16:uniqueId val="{00000007-0597-4D50-A85B-CC5A988AB2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9392</c:v>
                </c:pt>
                <c:pt idx="3">
                  <c:v>8878</c:v>
                </c:pt>
                <c:pt idx="6">
                  <c:v>7989</c:v>
                </c:pt>
                <c:pt idx="9">
                  <c:v>6923</c:v>
                </c:pt>
                <c:pt idx="12">
                  <c:v>6186</c:v>
                </c:pt>
              </c:numCache>
            </c:numRef>
          </c:val>
          <c:extLst xmlns:c16r2="http://schemas.microsoft.com/office/drawing/2015/06/chart">
            <c:ext xmlns:c16="http://schemas.microsoft.com/office/drawing/2014/chart" uri="{C3380CC4-5D6E-409C-BE32-E72D297353CC}">
              <c16:uniqueId val="{00000008-0597-4D50-A85B-CC5A988AB2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597-4D50-A85B-CC5A988AB2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14087</c:v>
                </c:pt>
                <c:pt idx="3">
                  <c:v>15525</c:v>
                </c:pt>
                <c:pt idx="6">
                  <c:v>16198</c:v>
                </c:pt>
                <c:pt idx="9">
                  <c:v>19549</c:v>
                </c:pt>
                <c:pt idx="12">
                  <c:v>19917</c:v>
                </c:pt>
              </c:numCache>
            </c:numRef>
          </c:val>
          <c:extLst xmlns:c16r2="http://schemas.microsoft.com/office/drawing/2015/06/chart">
            <c:ext xmlns:c16="http://schemas.microsoft.com/office/drawing/2014/chart" uri="{C3380CC4-5D6E-409C-BE32-E72D297353CC}">
              <c16:uniqueId val="{0000000A-0597-4D50-A85B-CC5A988AB24A}"/>
            </c:ext>
          </c:extLst>
        </c:ser>
        <c:dLbls>
          <c:showLegendKey val="0"/>
          <c:showVal val="0"/>
          <c:showCatName val="0"/>
          <c:showSerName val="0"/>
          <c:showPercent val="0"/>
          <c:showBubbleSize val="0"/>
        </c:dLbls>
        <c:gapWidth val="100"/>
        <c:overlap val="100"/>
        <c:axId val="538682464"/>
        <c:axId val="538684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3922</c:v>
                </c:pt>
                <c:pt idx="2">
                  <c:v>#N/A</c:v>
                </c:pt>
                <c:pt idx="3">
                  <c:v>#N/A</c:v>
                </c:pt>
                <c:pt idx="4">
                  <c:v>4388</c:v>
                </c:pt>
                <c:pt idx="5">
                  <c:v>#N/A</c:v>
                </c:pt>
                <c:pt idx="6">
                  <c:v>#N/A</c:v>
                </c:pt>
                <c:pt idx="7">
                  <c:v>3512</c:v>
                </c:pt>
                <c:pt idx="8">
                  <c:v>#N/A</c:v>
                </c:pt>
                <c:pt idx="9">
                  <c:v>#N/A</c:v>
                </c:pt>
                <c:pt idx="10">
                  <c:v>4398</c:v>
                </c:pt>
                <c:pt idx="11">
                  <c:v>#N/A</c:v>
                </c:pt>
                <c:pt idx="12">
                  <c:v>#N/A</c:v>
                </c:pt>
                <c:pt idx="13">
                  <c:v>3724</c:v>
                </c:pt>
                <c:pt idx="14">
                  <c:v>#N/A</c:v>
                </c:pt>
              </c:numCache>
            </c:numRef>
          </c:val>
          <c:smooth val="0"/>
          <c:extLst xmlns:c16r2="http://schemas.microsoft.com/office/drawing/2015/06/chart">
            <c:ext xmlns:c16="http://schemas.microsoft.com/office/drawing/2014/chart" uri="{C3380CC4-5D6E-409C-BE32-E72D297353CC}">
              <c16:uniqueId val="{0000000B-0597-4D50-A85B-CC5A988AB24A}"/>
            </c:ext>
          </c:extLst>
        </c:ser>
        <c:dLbls>
          <c:showLegendKey val="0"/>
          <c:showVal val="0"/>
          <c:showCatName val="0"/>
          <c:showSerName val="0"/>
          <c:showPercent val="0"/>
          <c:showBubbleSize val="0"/>
        </c:dLbls>
        <c:marker val="1"/>
        <c:smooth val="0"/>
        <c:axId val="538682464"/>
        <c:axId val="538684424"/>
      </c:lineChart>
      <c:catAx>
        <c:axId val="53868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8684424"/>
        <c:crosses val="autoZero"/>
        <c:auto val="1"/>
        <c:lblAlgn val="ctr"/>
        <c:lblOffset val="100"/>
        <c:tickLblSkip val="1"/>
        <c:tickMarkSkip val="1"/>
        <c:noMultiLvlLbl val="0"/>
      </c:catAx>
      <c:valAx>
        <c:axId val="538684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68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3480</c:v>
                </c:pt>
                <c:pt idx="1">
                  <c:v>2549</c:v>
                </c:pt>
                <c:pt idx="2">
                  <c:v>2231</c:v>
                </c:pt>
              </c:numCache>
            </c:numRef>
          </c:val>
          <c:extLst xmlns:c16r2="http://schemas.microsoft.com/office/drawing/2015/06/chart">
            <c:ext xmlns:c16="http://schemas.microsoft.com/office/drawing/2014/chart" uri="{C3380CC4-5D6E-409C-BE32-E72D297353CC}">
              <c16:uniqueId val="{00000000-F84C-4C48-BAC3-3EC68EAE62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F84C-4C48-BAC3-3EC68EAE62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2246</c:v>
                </c:pt>
                <c:pt idx="1">
                  <c:v>2270</c:v>
                </c:pt>
                <c:pt idx="2">
                  <c:v>2280</c:v>
                </c:pt>
              </c:numCache>
            </c:numRef>
          </c:val>
          <c:extLst xmlns:c16r2="http://schemas.microsoft.com/office/drawing/2015/06/chart">
            <c:ext xmlns:c16="http://schemas.microsoft.com/office/drawing/2014/chart" uri="{C3380CC4-5D6E-409C-BE32-E72D297353CC}">
              <c16:uniqueId val="{00000002-F84C-4C48-BAC3-3EC68EAE629A}"/>
            </c:ext>
          </c:extLst>
        </c:ser>
        <c:dLbls>
          <c:showLegendKey val="0"/>
          <c:showVal val="0"/>
          <c:showCatName val="0"/>
          <c:showSerName val="0"/>
          <c:showPercent val="0"/>
          <c:showBubbleSize val="0"/>
        </c:dLbls>
        <c:gapWidth val="120"/>
        <c:overlap val="100"/>
        <c:axId val="538681680"/>
        <c:axId val="538680112"/>
      </c:barChart>
      <c:catAx>
        <c:axId val="53868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8680112"/>
        <c:crosses val="autoZero"/>
        <c:auto val="1"/>
        <c:lblAlgn val="ctr"/>
        <c:lblOffset val="100"/>
        <c:tickLblSkip val="1"/>
        <c:tickMarkSkip val="1"/>
        <c:noMultiLvlLbl val="0"/>
      </c:catAx>
      <c:valAx>
        <c:axId val="538680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868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D26-403F-A5FE-64E8B92F9D52}"/>
                </c:ext>
                <c:ext xmlns:c15="http://schemas.microsoft.com/office/drawing/2012/chart" uri="{CE6537A1-D6FC-4f65-9D91-7224C49458BB}">
                  <c15:dlblFieldTable>
                    <c15:dlblFTEntry>
                      <c15:txfldGUID>{B3D99F70-B135-413C-B36F-C7B977B04DF5}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D26-403F-A5FE-64E8B92F9D52}"/>
                </c:ext>
                <c:ext xmlns:c15="http://schemas.microsoft.com/office/drawing/2012/chart" uri="{CE6537A1-D6FC-4f65-9D91-7224C49458BB}">
                  <c15:dlblFieldTable>
                    <c15:dlblFTEntry>
                      <c15:txfldGUID>{EC9845CD-0BFA-40F8-8D0B-192CCFC33E4C}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D26-403F-A5FE-64E8B92F9D52}"/>
                </c:ext>
                <c:ext xmlns:c15="http://schemas.microsoft.com/office/drawing/2012/chart" uri="{CE6537A1-D6FC-4f65-9D91-7224C49458BB}">
                  <c15:dlblFieldTable>
                    <c15:dlblFTEntry>
                      <c15:txfldGUID>{66867FD6-45BA-49CC-AEB2-47DC3675435F}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D26-403F-A5FE-64E8B92F9D52}"/>
                </c:ext>
                <c:ext xmlns:c15="http://schemas.microsoft.com/office/drawing/2012/chart" uri="{CE6537A1-D6FC-4f65-9D91-7224C49458BB}">
                  <c15:dlblFieldTable>
                    <c15:dlblFTEntry>
                      <c15:txfldGUID>{0658FB8E-E3B4-44B2-8B22-1F2B32B041B6}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D26-403F-A5FE-64E8B92F9D52}"/>
                </c:ext>
                <c:ext xmlns:c15="http://schemas.microsoft.com/office/drawing/2012/chart" uri="{CE6537A1-D6FC-4f65-9D91-7224C49458BB}">
                  <c15:dlblFieldTable>
                    <c15:dlblFTEntry>
                      <c15:txfldGUID>{F500B64D-8C46-4133-974C-FAC7EFFD3DDF}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D26-403F-A5FE-64E8B92F9D52}"/>
                </c:ext>
                <c:ext xmlns:c15="http://schemas.microsoft.com/office/drawing/2012/chart" uri="{CE6537A1-D6FC-4f65-9D91-7224C49458BB}">
                  <c15:dlblFieldTable>
                    <c15:dlblFTEntry>
                      <c15:txfldGUID>{E0071756-DD90-4334-8FD7-20FA63E5B67F}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D26-403F-A5FE-64E8B92F9D52}"/>
                </c:ext>
                <c:ext xmlns:c15="http://schemas.microsoft.com/office/drawing/2012/chart" uri="{CE6537A1-D6FC-4f65-9D91-7224C49458BB}">
                  <c15:dlblFieldTable>
                    <c15:dlblFTEntry>
                      <c15:txfldGUID>{85F8799E-A1C1-4373-B781-4786EFF4BC8E}</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D26-403F-A5FE-64E8B92F9D52}"/>
                </c:ext>
                <c:ext xmlns:c15="http://schemas.microsoft.com/office/drawing/2012/chart" uri="{CE6537A1-D6FC-4f65-9D91-7224C49458BB}">
                  <c15:layout/>
                  <c15:dlblFieldTable>
                    <c15:dlblFTEntry>
                      <c15:txfldGUID>{25B5380C-3508-48D0-955E-7E2DD813F41F}</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D26-403F-A5FE-64E8B92F9D52}"/>
                </c:ext>
                <c:ext xmlns:c15="http://schemas.microsoft.com/office/drawing/2012/chart" uri="{CE6537A1-D6FC-4f65-9D91-7224C49458BB}">
                  <c15:layout/>
                  <c15:dlblFieldTable>
                    <c15:dlblFTEntry>
                      <c15:txfldGUID>{3424F862-2700-426D-BFC8-95960310199D}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64.5</c:v>
                </c:pt>
                <c:pt idx="32">
                  <c:v>64.7</c:v>
                </c:pt>
              </c:numCache>
            </c:numRef>
          </c:xVal>
          <c:yVal>
            <c:numRef>
              <c:f>公会計指標分析・財政指標組合せ分析表!$BP$51:$DC$51</c:f>
              <c:numCache>
                <c:formatCode>#,##0.0;"▲ "#,##0.0</c:formatCode>
                <c:ptCount val="40"/>
                <c:pt idx="24">
                  <c:v>60.2</c:v>
                </c:pt>
                <c:pt idx="32">
                  <c:v>50</c:v>
                </c:pt>
              </c:numCache>
            </c:numRef>
          </c:yVal>
          <c:smooth val="0"/>
          <c:extLst xmlns:c16r2="http://schemas.microsoft.com/office/drawing/2015/06/chart">
            <c:ext xmlns:c16="http://schemas.microsoft.com/office/drawing/2014/chart" uri="{C3380CC4-5D6E-409C-BE32-E72D297353CC}">
              <c16:uniqueId val="{00000009-1D26-403F-A5FE-64E8B92F9D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D26-403F-A5FE-64E8B92F9D52}"/>
                </c:ext>
                <c:ext xmlns:c15="http://schemas.microsoft.com/office/drawing/2012/chart" uri="{CE6537A1-D6FC-4f65-9D91-7224C49458BB}">
                  <c15:dlblFieldTable>
                    <c15:dlblFTEntry>
                      <c15:txfldGUID>{DDC34E32-F3D7-4AA2-A6DE-3469A6DC2100}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D26-403F-A5FE-64E8B92F9D52}"/>
                </c:ext>
                <c:ext xmlns:c15="http://schemas.microsoft.com/office/drawing/2012/chart" uri="{CE6537A1-D6FC-4f65-9D91-7224C49458BB}">
                  <c15:dlblFieldTable>
                    <c15:dlblFTEntry>
                      <c15:txfldGUID>{3182D9AF-C1DE-4AA8-B944-3FCC5969EC24}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D26-403F-A5FE-64E8B92F9D52}"/>
                </c:ext>
                <c:ext xmlns:c15="http://schemas.microsoft.com/office/drawing/2012/chart" uri="{CE6537A1-D6FC-4f65-9D91-7224C49458BB}">
                  <c15:dlblFieldTable>
                    <c15:dlblFTEntry>
                      <c15:txfldGUID>{34CED787-3297-409A-B62A-B2F410C6D0E4}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D26-403F-A5FE-64E8B92F9D52}"/>
                </c:ext>
                <c:ext xmlns:c15="http://schemas.microsoft.com/office/drawing/2012/chart" uri="{CE6537A1-D6FC-4f65-9D91-7224C49458BB}">
                  <c15:dlblFieldTable>
                    <c15:dlblFTEntry>
                      <c15:txfldGUID>{A950FA03-3BA9-4EE0-8753-A88DF5EDE617}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D26-403F-A5FE-64E8B92F9D52}"/>
                </c:ext>
                <c:ext xmlns:c15="http://schemas.microsoft.com/office/drawing/2012/chart" uri="{CE6537A1-D6FC-4f65-9D91-7224C49458BB}">
                  <c15:dlblFieldTable>
                    <c15:dlblFTEntry>
                      <c15:txfldGUID>{C4D60EAB-5A1D-47FA-B063-2FA4F59A855F}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D26-403F-A5FE-64E8B92F9D52}"/>
                </c:ext>
                <c:ext xmlns:c15="http://schemas.microsoft.com/office/drawing/2012/chart" uri="{CE6537A1-D6FC-4f65-9D91-7224C49458BB}">
                  <c15:dlblFieldTable>
                    <c15:dlblFTEntry>
                      <c15:txfldGUID>{177ECD70-6F32-47E8-A1D9-FAB61CAA0EB0}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D26-403F-A5FE-64E8B92F9D52}"/>
                </c:ext>
                <c:ext xmlns:c15="http://schemas.microsoft.com/office/drawing/2012/chart" uri="{CE6537A1-D6FC-4f65-9D91-7224C49458BB}">
                  <c15:dlblFieldTable>
                    <c15:dlblFTEntry>
                      <c15:txfldGUID>{883D4384-9EDD-4018-B08A-B08339AF1960}</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D26-403F-A5FE-64E8B92F9D52}"/>
                </c:ext>
                <c:ext xmlns:c15="http://schemas.microsoft.com/office/drawing/2012/chart" uri="{CE6537A1-D6FC-4f65-9D91-7224C49458BB}">
                  <c15:layout/>
                  <c15:dlblFieldTable>
                    <c15:dlblFTEntry>
                      <c15:txfldGUID>{4C46633B-0922-43CF-B1AB-91BB06BB5207}</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D26-403F-A5FE-64E8B92F9D52}"/>
                </c:ext>
                <c:ext xmlns:c15="http://schemas.microsoft.com/office/drawing/2012/chart" uri="{CE6537A1-D6FC-4f65-9D91-7224C49458BB}">
                  <c15:layout/>
                  <c15:dlblFieldTable>
                    <c15:dlblFTEntry>
                      <c15:txfldGUID>{6C58451B-D0AB-4201-82CA-6AD291C9C170}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pt idx="32">
                  <c:v>55.2</c:v>
                </c:pt>
              </c:numCache>
            </c:numRef>
          </c:xVal>
          <c:yVal>
            <c:numRef>
              <c:f>公会計指標分析・財政指標組合せ分析表!$BP$55:$DC$55</c:f>
              <c:numCache>
                <c:formatCode>#,##0.0;"▲ "#,##0.0</c:formatCode>
                <c:ptCount val="40"/>
                <c:pt idx="24">
                  <c:v>52.3</c:v>
                </c:pt>
                <c:pt idx="32">
                  <c:v>55.4</c:v>
                </c:pt>
              </c:numCache>
            </c:numRef>
          </c:yVal>
          <c:smooth val="0"/>
          <c:extLst xmlns:c16r2="http://schemas.microsoft.com/office/drawing/2015/06/chart">
            <c:ext xmlns:c16="http://schemas.microsoft.com/office/drawing/2014/chart" uri="{C3380CC4-5D6E-409C-BE32-E72D297353CC}">
              <c16:uniqueId val="{00000013-1D26-403F-A5FE-64E8B92F9D52}"/>
            </c:ext>
          </c:extLst>
        </c:ser>
        <c:dLbls>
          <c:showLegendKey val="0"/>
          <c:showVal val="1"/>
          <c:showCatName val="0"/>
          <c:showSerName val="0"/>
          <c:showPercent val="0"/>
          <c:showBubbleSize val="0"/>
        </c:dLbls>
        <c:axId val="538679328"/>
        <c:axId val="538684816"/>
      </c:scatterChart>
      <c:valAx>
        <c:axId val="538679328"/>
        <c:scaling>
          <c:orientation val="minMax"/>
          <c:max val="65.5"/>
          <c:min val="5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8684816"/>
        <c:crosses val="autoZero"/>
        <c:crossBetween val="midCat"/>
      </c:valAx>
      <c:valAx>
        <c:axId val="538684816"/>
        <c:scaling>
          <c:orientation val="minMax"/>
          <c:max val="62"/>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8679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060-4517-9BF5-4F8686083D8D}"/>
                </c:ext>
                <c:ext xmlns:c15="http://schemas.microsoft.com/office/drawing/2012/chart" uri="{CE6537A1-D6FC-4f65-9D91-7224C49458BB}">
                  <c15:layout/>
                  <c15:dlblFieldTable>
                    <c15:dlblFTEntry>
                      <c15:txfldGUID>{E0F235F0-0D55-44F7-8F49-E3D12E816797}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60-4517-9BF5-4F8686083D8D}"/>
                </c:ext>
                <c:ext xmlns:c15="http://schemas.microsoft.com/office/drawing/2012/chart" uri="{CE6537A1-D6FC-4f65-9D91-7224C49458BB}">
                  <c15:dlblFieldTable>
                    <c15:dlblFTEntry>
                      <c15:txfldGUID>{02DB90F5-1680-4D59-9B5E-6689289BEBB7}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060-4517-9BF5-4F8686083D8D}"/>
                </c:ext>
                <c:ext xmlns:c15="http://schemas.microsoft.com/office/drawing/2012/chart" uri="{CE6537A1-D6FC-4f65-9D91-7224C49458BB}">
                  <c15:dlblFieldTable>
                    <c15:dlblFTEntry>
                      <c15:txfldGUID>{75708A39-CFDF-4031-9ABA-7BF8C1137889}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60-4517-9BF5-4F8686083D8D}"/>
                </c:ext>
                <c:ext xmlns:c15="http://schemas.microsoft.com/office/drawing/2012/chart" uri="{CE6537A1-D6FC-4f65-9D91-7224C49458BB}">
                  <c15:dlblFieldTable>
                    <c15:dlblFTEntry>
                      <c15:txfldGUID>{A1593C67-DB4E-4E45-8782-2FAF2B9C066A}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060-4517-9BF5-4F8686083D8D}"/>
                </c:ext>
                <c:ext xmlns:c15="http://schemas.microsoft.com/office/drawing/2012/chart" uri="{CE6537A1-D6FC-4f65-9D91-7224C49458BB}">
                  <c15:dlblFieldTable>
                    <c15:dlblFTEntry>
                      <c15:txfldGUID>{3DD98D79-6B6D-4DFE-BF1B-A168777B92BC}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060-4517-9BF5-4F8686083D8D}"/>
                </c:ext>
                <c:ext xmlns:c15="http://schemas.microsoft.com/office/drawing/2012/chart" uri="{CE6537A1-D6FC-4f65-9D91-7224C49458BB}">
                  <c15:layout/>
                  <c15:dlblFieldTable>
                    <c15:dlblFTEntry>
                      <c15:txfldGUID>{11864F49-AA46-4747-BAF0-8CE9030D2EEF}</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060-4517-9BF5-4F8686083D8D}"/>
                </c:ext>
                <c:ext xmlns:c15="http://schemas.microsoft.com/office/drawing/2012/chart" uri="{CE6537A1-D6FC-4f65-9D91-7224C49458BB}">
                  <c15:layout/>
                  <c15:dlblFieldTable>
                    <c15:dlblFTEntry>
                      <c15:txfldGUID>{87349337-8046-4741-B635-D123384F14FC}</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060-4517-9BF5-4F8686083D8D}"/>
                </c:ext>
                <c:ext xmlns:c15="http://schemas.microsoft.com/office/drawing/2012/chart" uri="{CE6537A1-D6FC-4f65-9D91-7224C49458BB}">
                  <c15:layout/>
                  <c15:dlblFieldTable>
                    <c15:dlblFTEntry>
                      <c15:txfldGUID>{E51D2680-481B-477B-8A82-63710CB38631}</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060-4517-9BF5-4F8686083D8D}"/>
                </c:ext>
                <c:ext xmlns:c15="http://schemas.microsoft.com/office/drawing/2012/chart" uri="{CE6537A1-D6FC-4f65-9D91-7224C49458BB}">
                  <c15:layout/>
                  <c15:dlblFieldTable>
                    <c15:dlblFTEntry>
                      <c15:txfldGUID>{9FC13749-C702-4E9A-A1C7-1173FCBB6D38}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6.5</c:v>
                </c:pt>
                <c:pt idx="16">
                  <c:v>5.9</c:v>
                </c:pt>
                <c:pt idx="24">
                  <c:v>5.8</c:v>
                </c:pt>
                <c:pt idx="32">
                  <c:v>6.4</c:v>
                </c:pt>
              </c:numCache>
            </c:numRef>
          </c:xVal>
          <c:yVal>
            <c:numRef>
              <c:f>公会計指標分析・財政指標組合せ分析表!$BP$73:$DC$73</c:f>
              <c:numCache>
                <c:formatCode>#,##0.0;"▲ "#,##0.0</c:formatCode>
                <c:ptCount val="40"/>
                <c:pt idx="0">
                  <c:v>52.8</c:v>
                </c:pt>
                <c:pt idx="8">
                  <c:v>60.1</c:v>
                </c:pt>
                <c:pt idx="16">
                  <c:v>47.7</c:v>
                </c:pt>
                <c:pt idx="24">
                  <c:v>60.2</c:v>
                </c:pt>
                <c:pt idx="32">
                  <c:v>50</c:v>
                </c:pt>
              </c:numCache>
            </c:numRef>
          </c:yVal>
          <c:smooth val="0"/>
          <c:extLst xmlns:c16r2="http://schemas.microsoft.com/office/drawing/2015/06/chart">
            <c:ext xmlns:c16="http://schemas.microsoft.com/office/drawing/2014/chart" uri="{C3380CC4-5D6E-409C-BE32-E72D297353CC}">
              <c16:uniqueId val="{00000009-5060-4517-9BF5-4F8686083D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060-4517-9BF5-4F8686083D8D}"/>
                </c:ext>
                <c:ext xmlns:c15="http://schemas.microsoft.com/office/drawing/2012/chart" uri="{CE6537A1-D6FC-4f65-9D91-7224C49458BB}">
                  <c15:layout/>
                  <c15:dlblFieldTable>
                    <c15:dlblFTEntry>
                      <c15:txfldGUID>{5E5A87BF-A03C-4003-AB47-00BF3AA4D5AD}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060-4517-9BF5-4F8686083D8D}"/>
                </c:ext>
                <c:ext xmlns:c15="http://schemas.microsoft.com/office/drawing/2012/chart" uri="{CE6537A1-D6FC-4f65-9D91-7224C49458BB}">
                  <c15:dlblFieldTable>
                    <c15:dlblFTEntry>
                      <c15:txfldGUID>{DD6E59E0-34B7-4720-8567-A148CE61B91C}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060-4517-9BF5-4F8686083D8D}"/>
                </c:ext>
                <c:ext xmlns:c15="http://schemas.microsoft.com/office/drawing/2012/chart" uri="{CE6537A1-D6FC-4f65-9D91-7224C49458BB}">
                  <c15:dlblFieldTable>
                    <c15:dlblFTEntry>
                      <c15:txfldGUID>{CE1A3F18-ED38-428B-85A8-51BE67098E79}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060-4517-9BF5-4F8686083D8D}"/>
                </c:ext>
                <c:ext xmlns:c15="http://schemas.microsoft.com/office/drawing/2012/chart" uri="{CE6537A1-D6FC-4f65-9D91-7224C49458BB}">
                  <c15:dlblFieldTable>
                    <c15:dlblFTEntry>
                      <c15:txfldGUID>{814525A0-660A-4AD1-BFB5-9850EE4F9988}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060-4517-9BF5-4F8686083D8D}"/>
                </c:ext>
                <c:ext xmlns:c15="http://schemas.microsoft.com/office/drawing/2012/chart" uri="{CE6537A1-D6FC-4f65-9D91-7224C49458BB}">
                  <c15:dlblFieldTable>
                    <c15:dlblFTEntry>
                      <c15:txfldGUID>{93E06C74-34F9-42E1-BEFB-9E9AC8570ECD}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060-4517-9BF5-4F8686083D8D}"/>
                </c:ext>
                <c:ext xmlns:c15="http://schemas.microsoft.com/office/drawing/2012/chart" uri="{CE6537A1-D6FC-4f65-9D91-7224C49458BB}">
                  <c15:layout/>
                  <c15:dlblFieldTable>
                    <c15:dlblFTEntry>
                      <c15:txfldGUID>{A995D4EB-0354-4665-B341-2097FAC55D24}</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060-4517-9BF5-4F8686083D8D}"/>
                </c:ext>
                <c:ext xmlns:c15="http://schemas.microsoft.com/office/drawing/2012/chart" uri="{CE6537A1-D6FC-4f65-9D91-7224C49458BB}">
                  <c15:layout/>
                  <c15:dlblFieldTable>
                    <c15:dlblFTEntry>
                      <c15:txfldGUID>{FEE55FF5-F8B3-4A73-8040-5CD6E7397C11}</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060-4517-9BF5-4F8686083D8D}"/>
                </c:ext>
                <c:ext xmlns:c15="http://schemas.microsoft.com/office/drawing/2012/chart" uri="{CE6537A1-D6FC-4f65-9D91-7224C49458BB}">
                  <c15:layout/>
                  <c15:dlblFieldTable>
                    <c15:dlblFTEntry>
                      <c15:txfldGUID>{8EB7AEEC-2998-4E7E-8184-41CECD0A8E94}</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060-4517-9BF5-4F8686083D8D}"/>
                </c:ext>
                <c:ext xmlns:c15="http://schemas.microsoft.com/office/drawing/2012/chart" uri="{CE6537A1-D6FC-4f65-9D91-7224C49458BB}">
                  <c15:layout/>
                  <c15:dlblFieldTable>
                    <c15:dlblFTEntry>
                      <c15:txfldGUID>{B2382EEF-E7C9-4D1A-B549-CA0B4EC9329E}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5060-4517-9BF5-4F8686083D8D}"/>
            </c:ext>
          </c:extLst>
        </c:ser>
        <c:dLbls>
          <c:showLegendKey val="0"/>
          <c:showVal val="1"/>
          <c:showCatName val="0"/>
          <c:showSerName val="0"/>
          <c:showPercent val="0"/>
          <c:showBubbleSize val="0"/>
        </c:dLbls>
        <c:axId val="538685208"/>
        <c:axId val="538686384"/>
      </c:scatterChart>
      <c:valAx>
        <c:axId val="538685208"/>
        <c:scaling>
          <c:orientation val="minMax"/>
          <c:max val="12.6"/>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8686384"/>
        <c:crosses val="autoZero"/>
        <c:crossBetween val="midCat"/>
      </c:valAx>
      <c:valAx>
        <c:axId val="538686384"/>
        <c:scaling>
          <c:orientation val="minMax"/>
          <c:max val="69"/>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86852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分子の増加要因として、元利償還金が約</a:t>
          </a:r>
          <a:r>
            <a:rPr lang="en-US" altLang="ja-JP" sz="1200">
              <a:solidFill>
                <a:schemeClr val="dk1"/>
              </a:solidFill>
              <a:effectLst/>
              <a:latin typeface="+mn-lt"/>
              <a:ea typeface="+mn-ea"/>
              <a:cs typeface="+mn-cs"/>
            </a:rPr>
            <a:t>5</a:t>
          </a:r>
          <a:r>
            <a:rPr lang="ja-JP" altLang="ja-JP" sz="1200">
              <a:solidFill>
                <a:schemeClr val="dk1"/>
              </a:solidFill>
              <a:effectLst/>
              <a:latin typeface="+mn-lt"/>
              <a:ea typeface="+mn-ea"/>
              <a:cs typeface="+mn-cs"/>
            </a:rPr>
            <a:t>千万円の増となったが、その原因は、新市建設計画事業の進行に伴った合併特例債、臨時財政対策債、緊急防災・減災事業債の増である。</a:t>
          </a:r>
        </a:p>
        <a:p>
          <a:r>
            <a:rPr lang="ja-JP" altLang="ja-JP" sz="1200">
              <a:solidFill>
                <a:schemeClr val="dk1"/>
              </a:solidFill>
              <a:effectLst/>
              <a:latin typeface="+mn-lt"/>
              <a:ea typeface="+mn-ea"/>
              <a:cs typeface="+mn-cs"/>
            </a:rPr>
            <a:t>来年度以降も合併特例債等の元利償還金の増加が見込まれる中、事業の選択と集中により、起債に大きく頼ることのない財政運営に努める。</a:t>
          </a:r>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分子の増加要因として、新市建設計画事業の進行に伴った合併特例債の発行等により、一般会計等に係る地方債の現在高は、平成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年度は対前年度比で</a:t>
          </a:r>
          <a:r>
            <a:rPr lang="en-US" altLang="ja-JP" sz="1200">
              <a:solidFill>
                <a:schemeClr val="dk1"/>
              </a:solidFill>
              <a:effectLst/>
              <a:latin typeface="+mn-lt"/>
              <a:ea typeface="+mn-ea"/>
              <a:cs typeface="+mn-cs"/>
            </a:rPr>
            <a:t>33</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5,100</a:t>
          </a:r>
          <a:r>
            <a:rPr lang="ja-JP" altLang="ja-JP" sz="1200">
              <a:solidFill>
                <a:schemeClr val="dk1"/>
              </a:solidFill>
              <a:effectLst/>
              <a:latin typeface="+mn-lt"/>
              <a:ea typeface="+mn-ea"/>
              <a:cs typeface="+mn-cs"/>
            </a:rPr>
            <a:t>万円と大幅に増加し、平成</a:t>
          </a:r>
          <a:r>
            <a:rPr lang="en-US" altLang="ja-JP" sz="1200">
              <a:solidFill>
                <a:schemeClr val="dk1"/>
              </a:solidFill>
              <a:effectLst/>
              <a:latin typeface="+mn-lt"/>
              <a:ea typeface="+mn-ea"/>
              <a:cs typeface="+mn-cs"/>
            </a:rPr>
            <a:t>29</a:t>
          </a:r>
          <a:r>
            <a:rPr lang="ja-JP" altLang="ja-JP" sz="1200">
              <a:solidFill>
                <a:schemeClr val="dk1"/>
              </a:solidFill>
              <a:effectLst/>
              <a:latin typeface="+mn-lt"/>
              <a:ea typeface="+mn-ea"/>
              <a:cs typeface="+mn-cs"/>
            </a:rPr>
            <a:t>年度においても対前年度比で約</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6,800</a:t>
          </a:r>
          <a:r>
            <a:rPr lang="ja-JP" altLang="ja-JP" sz="1200">
              <a:solidFill>
                <a:schemeClr val="dk1"/>
              </a:solidFill>
              <a:effectLst/>
              <a:latin typeface="+mn-lt"/>
              <a:ea typeface="+mn-ea"/>
              <a:cs typeface="+mn-cs"/>
            </a:rPr>
            <a:t>万円</a:t>
          </a:r>
          <a:r>
            <a:rPr lang="ja-JP" altLang="en-US" sz="1200">
              <a:solidFill>
                <a:schemeClr val="dk1"/>
              </a:solidFill>
              <a:effectLst/>
              <a:latin typeface="+mn-lt"/>
              <a:ea typeface="+mn-ea"/>
              <a:cs typeface="+mn-cs"/>
            </a:rPr>
            <a:t>増加</a:t>
          </a:r>
          <a:r>
            <a:rPr lang="ja-JP" altLang="ja-JP" sz="1200">
              <a:solidFill>
                <a:schemeClr val="dk1"/>
              </a:solidFill>
              <a:effectLst/>
              <a:latin typeface="+mn-lt"/>
              <a:ea typeface="+mn-ea"/>
              <a:cs typeface="+mn-cs"/>
            </a:rPr>
            <a:t>した。また財政調整基金の繰入れに伴い充当可能基金額が</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9,900</a:t>
          </a:r>
          <a:r>
            <a:rPr lang="ja-JP" altLang="ja-JP" sz="1200">
              <a:solidFill>
                <a:schemeClr val="dk1"/>
              </a:solidFill>
              <a:effectLst/>
              <a:latin typeface="+mn-lt"/>
              <a:ea typeface="+mn-ea"/>
              <a:cs typeface="+mn-cs"/>
            </a:rPr>
            <a:t>万円減少した。</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分子の減少要因としては、一般会計等の地方債現在高の増嵩に伴って、地方債現在高等に係る基準財政需要額算入見込額が</a:t>
          </a:r>
          <a:r>
            <a:rPr lang="en-US" altLang="ja-JP" sz="1200">
              <a:solidFill>
                <a:schemeClr val="dk1"/>
              </a:solidFill>
              <a:effectLst/>
              <a:latin typeface="+mn-lt"/>
              <a:ea typeface="+mn-ea"/>
              <a:cs typeface="+mn-cs"/>
            </a:rPr>
            <a:t>2</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7,100</a:t>
          </a:r>
          <a:r>
            <a:rPr lang="ja-JP" altLang="ja-JP" sz="1200">
              <a:solidFill>
                <a:schemeClr val="dk1"/>
              </a:solidFill>
              <a:effectLst/>
              <a:latin typeface="+mn-lt"/>
              <a:ea typeface="+mn-ea"/>
              <a:cs typeface="+mn-cs"/>
            </a:rPr>
            <a:t>万円増加した。また、下水道事業（法非適）における資本費平準化債の発行額が増加したことに伴い、公営企業債等繰入見込額が</a:t>
          </a:r>
          <a:r>
            <a:rPr lang="en-US" altLang="ja-JP" sz="1200">
              <a:solidFill>
                <a:schemeClr val="dk1"/>
              </a:solidFill>
              <a:effectLst/>
              <a:latin typeface="+mn-lt"/>
              <a:ea typeface="+mn-ea"/>
              <a:cs typeface="+mn-cs"/>
            </a:rPr>
            <a:t>7</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3,700</a:t>
          </a:r>
          <a:r>
            <a:rPr lang="ja-JP" altLang="ja-JP" sz="1200">
              <a:solidFill>
                <a:schemeClr val="dk1"/>
              </a:solidFill>
              <a:effectLst/>
              <a:latin typeface="+mn-lt"/>
              <a:ea typeface="+mn-ea"/>
              <a:cs typeface="+mn-cs"/>
            </a:rPr>
            <a:t>万円減少した。</a:t>
          </a:r>
        </a:p>
        <a:p>
          <a:r>
            <a:rPr lang="ja-JP" altLang="ja-JP" sz="1200">
              <a:solidFill>
                <a:schemeClr val="dk1"/>
              </a:solidFill>
              <a:effectLst/>
              <a:latin typeface="+mn-lt"/>
              <a:ea typeface="+mn-ea"/>
              <a:cs typeface="+mn-cs"/>
            </a:rPr>
            <a:t>結果として、分子は</a:t>
          </a:r>
          <a:r>
            <a:rPr lang="en-US" altLang="ja-JP" sz="1200">
              <a:solidFill>
                <a:schemeClr val="dk1"/>
              </a:solidFill>
              <a:effectLst/>
              <a:latin typeface="+mn-lt"/>
              <a:ea typeface="+mn-ea"/>
              <a:cs typeface="+mn-cs"/>
            </a:rPr>
            <a:t>6</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7,400</a:t>
          </a:r>
          <a:r>
            <a:rPr lang="ja-JP" altLang="ja-JP" sz="1200">
              <a:solidFill>
                <a:schemeClr val="dk1"/>
              </a:solidFill>
              <a:effectLst/>
              <a:latin typeface="+mn-lt"/>
              <a:ea typeface="+mn-ea"/>
              <a:cs typeface="+mn-cs"/>
            </a:rPr>
            <a:t>万円改善した。来年度も地方債の現在高の増加が見込まれる中、事業実施の適正化を図り、真に必要な地方債の発行を行いながら財政の健全化に努める。</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奈良県葛城市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mn-lt"/>
              <a:ea typeface="+mn-ea"/>
              <a:cs typeface="+mn-cs"/>
            </a:rPr>
            <a:t>新市建設計画事業の進行に伴い財政調整基金を繰入したことにより前年度に比べ基金の合計額が約</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800</a:t>
          </a:r>
          <a:r>
            <a:rPr lang="ja-JP" altLang="ja-JP" sz="1200">
              <a:solidFill>
                <a:schemeClr val="dk1"/>
              </a:solidFill>
              <a:effectLst/>
              <a:latin typeface="+mn-lt"/>
              <a:ea typeface="+mn-ea"/>
              <a:cs typeface="+mn-cs"/>
            </a:rPr>
            <a:t>万円減少している</a:t>
          </a:r>
          <a:r>
            <a:rPr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年度より財政調整基金を取崩したことにより基金残高が減少している。今後も、限りある予算の効率性を高め、持続可能な財政運営に努める</a:t>
          </a:r>
          <a:r>
            <a:rPr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dk1"/>
              </a:solidFill>
              <a:effectLst/>
              <a:latin typeface="+mn-lt"/>
              <a:ea typeface="+mn-ea"/>
              <a:cs typeface="+mn-cs"/>
            </a:rPr>
            <a:t>地域振興基金</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市民の連帯の強化、地域の振興等に要する経費の財源に充てる基金。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dk1"/>
              </a:solidFill>
              <a:effectLst/>
              <a:latin typeface="+mn-lt"/>
              <a:ea typeface="+mn-ea"/>
              <a:cs typeface="+mn-cs"/>
            </a:rPr>
            <a:t>体力づくりセンター整備基金</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体力づくりセンターの整備に要する資金に充てるための基金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国営十津川紀</a:t>
          </a:r>
          <a:r>
            <a:rPr lang="ja-JP" altLang="en-US" sz="1200">
              <a:solidFill>
                <a:schemeClr val="dk1"/>
              </a:solidFill>
              <a:effectLst/>
              <a:latin typeface="+mn-lt"/>
              <a:ea typeface="+mn-ea"/>
              <a:cs typeface="+mn-cs"/>
            </a:rPr>
            <a:t>の</a:t>
          </a:r>
          <a:r>
            <a:rPr lang="ja-JP" altLang="ja-JP" sz="1200">
              <a:solidFill>
                <a:schemeClr val="dk1"/>
              </a:solidFill>
              <a:effectLst/>
              <a:latin typeface="+mn-lt"/>
              <a:ea typeface="+mn-ea"/>
              <a:cs typeface="+mn-cs"/>
            </a:rPr>
            <a:t>川二期事業費償還基金</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国が行った国営十津川紀の川二期事業の負担金の償還財源の効率的な運用を図るための基金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dk1"/>
              </a:solidFill>
              <a:effectLst/>
              <a:latin typeface="+mn-lt"/>
              <a:ea typeface="+mn-ea"/>
              <a:cs typeface="+mn-cs"/>
            </a:rPr>
            <a:t>体力づくりセンター整備基金</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体力づくりセンターの修繕等で約</a:t>
          </a:r>
          <a:r>
            <a:rPr lang="en-US" altLang="ja-JP" sz="1200">
              <a:solidFill>
                <a:schemeClr val="dk1"/>
              </a:solidFill>
              <a:effectLst/>
              <a:latin typeface="+mn-lt"/>
              <a:ea typeface="+mn-ea"/>
              <a:cs typeface="+mn-cs"/>
            </a:rPr>
            <a:t>1,400</a:t>
          </a:r>
          <a:r>
            <a:rPr lang="ja-JP" altLang="ja-JP" sz="1200">
              <a:solidFill>
                <a:schemeClr val="dk1"/>
              </a:solidFill>
              <a:effectLst/>
              <a:latin typeface="+mn-lt"/>
              <a:ea typeface="+mn-ea"/>
              <a:cs typeface="+mn-cs"/>
            </a:rPr>
            <a:t>万円を取崩し、体力づくりセンター運営収益金約</a:t>
          </a:r>
          <a:r>
            <a:rPr lang="en-US" altLang="ja-JP" sz="1200">
              <a:solidFill>
                <a:schemeClr val="dk1"/>
              </a:solidFill>
              <a:effectLst/>
              <a:latin typeface="+mn-lt"/>
              <a:ea typeface="+mn-ea"/>
              <a:cs typeface="+mn-cs"/>
            </a:rPr>
            <a:t>2,400</a:t>
          </a:r>
          <a:r>
            <a:rPr lang="ja-JP" altLang="ja-JP" sz="1200">
              <a:solidFill>
                <a:schemeClr val="dk1"/>
              </a:solidFill>
              <a:effectLst/>
              <a:latin typeface="+mn-lt"/>
              <a:ea typeface="+mn-ea"/>
              <a:cs typeface="+mn-cs"/>
            </a:rPr>
            <a:t>万円を積み</a:t>
          </a:r>
          <a:r>
            <a:rPr lang="ja-JP" altLang="en-US" sz="1200">
              <a:solidFill>
                <a:schemeClr val="dk1"/>
              </a:solidFill>
              <a:effectLst/>
              <a:latin typeface="+mn-lt"/>
              <a:ea typeface="+mn-ea"/>
              <a:cs typeface="+mn-cs"/>
            </a:rPr>
            <a:t>立て</a:t>
          </a:r>
          <a:r>
            <a:rPr lang="ja-JP" altLang="ja-JP" sz="1200">
              <a:solidFill>
                <a:schemeClr val="dk1"/>
              </a:solidFill>
              <a:effectLst/>
              <a:latin typeface="+mn-lt"/>
              <a:ea typeface="+mn-ea"/>
              <a:cs typeface="+mn-cs"/>
            </a:rPr>
            <a:t>た</a:t>
          </a:r>
          <a:r>
            <a:rPr lang="ja-JP" altLang="en-US" sz="1200">
              <a:solidFill>
                <a:schemeClr val="dk1"/>
              </a:solidFill>
              <a:effectLst/>
              <a:latin typeface="+mn-lt"/>
              <a:ea typeface="+mn-ea"/>
              <a:cs typeface="+mn-cs"/>
            </a:rPr>
            <a:t>ことによる増加</a:t>
          </a:r>
          <a:r>
            <a:rPr lang="ja-JP" altLang="ja-JP" sz="1200">
              <a:solidFill>
                <a:schemeClr val="dk1"/>
              </a:solidFill>
              <a:effectLst/>
              <a:latin typeface="+mn-lt"/>
              <a:ea typeface="+mn-ea"/>
              <a:cs typeface="+mn-cs"/>
            </a:rPr>
            <a:t>。</a:t>
          </a:r>
          <a:endParaRPr lang="en-US" altLang="ja-JP" sz="1200">
            <a:solidFill>
              <a:schemeClr val="dk1"/>
            </a:solidFill>
            <a:effectLst/>
            <a:latin typeface="+mn-lt"/>
            <a:ea typeface="+mn-ea"/>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教育基金</a:t>
          </a:r>
          <a:r>
            <a:rPr lang="ja-JP" altLang="en-US" sz="1200">
              <a:solidFill>
                <a:schemeClr val="dk1"/>
              </a:solidFill>
              <a:effectLst/>
              <a:latin typeface="+mn-lt"/>
              <a:ea typeface="+mn-ea"/>
              <a:cs typeface="+mn-cs"/>
            </a:rPr>
            <a:t>：学校給食センターの備品購入のため約</a:t>
          </a:r>
          <a:r>
            <a:rPr lang="en-US" altLang="ja-JP" sz="1200">
              <a:solidFill>
                <a:schemeClr val="dk1"/>
              </a:solidFill>
              <a:effectLst/>
              <a:latin typeface="+mn-lt"/>
              <a:ea typeface="+mn-ea"/>
              <a:cs typeface="+mn-cs"/>
            </a:rPr>
            <a:t>800</a:t>
          </a:r>
          <a:r>
            <a:rPr lang="ja-JP" altLang="ja-JP" sz="1200">
              <a:solidFill>
                <a:schemeClr val="dk1"/>
              </a:solidFill>
              <a:effectLst/>
              <a:latin typeface="+mn-lt"/>
              <a:ea typeface="+mn-ea"/>
              <a:cs typeface="+mn-cs"/>
            </a:rPr>
            <a:t>万円を取崩した。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dk1"/>
              </a:solidFill>
              <a:effectLst/>
              <a:latin typeface="+mn-lt"/>
              <a:ea typeface="+mn-ea"/>
              <a:cs typeface="+mn-cs"/>
            </a:rPr>
            <a:t>地域振興基金は財源となる合併特例債の償還が進むことにより減少を想定している。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21</a:t>
          </a:r>
          <a:r>
            <a:rPr lang="ja-JP" altLang="ja-JP" sz="1200">
              <a:solidFill>
                <a:schemeClr val="dk1"/>
              </a:solidFill>
              <a:effectLst/>
              <a:latin typeface="+mn-lt"/>
              <a:ea typeface="+mn-ea"/>
              <a:cs typeface="+mn-cs"/>
            </a:rPr>
            <a:t>年度以降、財政調整基金からの繰入れは行っていなかったが、新市建設計画事業の進行に伴い、平成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年度より財政調整基金を取崩している。平成</a:t>
          </a:r>
          <a:r>
            <a:rPr lang="en-US" altLang="ja-JP" sz="1200">
              <a:solidFill>
                <a:schemeClr val="dk1"/>
              </a:solidFill>
              <a:effectLst/>
              <a:latin typeface="+mn-lt"/>
              <a:ea typeface="+mn-ea"/>
              <a:cs typeface="+mn-cs"/>
            </a:rPr>
            <a:t>29</a:t>
          </a:r>
          <a:r>
            <a:rPr lang="ja-JP" altLang="ja-JP" sz="1200">
              <a:solidFill>
                <a:schemeClr val="dk1"/>
              </a:solidFill>
              <a:effectLst/>
              <a:latin typeface="+mn-lt"/>
              <a:ea typeface="+mn-ea"/>
              <a:cs typeface="+mn-cs"/>
            </a:rPr>
            <a:t>年度は約</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1,800</a:t>
          </a:r>
          <a:r>
            <a:rPr lang="ja-JP" altLang="ja-JP" sz="1200">
              <a:solidFill>
                <a:schemeClr val="dk1"/>
              </a:solidFill>
              <a:effectLst/>
              <a:latin typeface="+mn-lt"/>
              <a:ea typeface="+mn-ea"/>
              <a:cs typeface="+mn-cs"/>
            </a:rPr>
            <a:t>万円の基金を取崩した。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年度以降、財政調整基金からの繰入れは行っていなかったが、平成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年度より財政調整基金を取崩している。今後も、限りある予算の効率性を高め、財政調整基金に頼らない持続可能な財政運営に努める。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減債基金は平成</a:t>
          </a:r>
          <a:r>
            <a:rPr lang="en-US" altLang="ja-JP" sz="1200">
              <a:solidFill>
                <a:schemeClr val="dk1"/>
              </a:solidFill>
              <a:effectLst/>
              <a:latin typeface="+mn-lt"/>
              <a:ea typeface="+mn-ea"/>
              <a:cs typeface="+mn-cs"/>
            </a:rPr>
            <a:t>29</a:t>
          </a:r>
          <a:r>
            <a:rPr lang="ja-JP" altLang="ja-JP" sz="1200">
              <a:solidFill>
                <a:schemeClr val="dk1"/>
              </a:solidFill>
              <a:effectLst/>
              <a:latin typeface="+mn-lt"/>
              <a:ea typeface="+mn-ea"/>
              <a:cs typeface="+mn-cs"/>
            </a:rPr>
            <a:t>年度には取崩しも積立も行っていない。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　減債基金は平成</a:t>
          </a:r>
          <a:r>
            <a:rPr lang="en-US" altLang="ja-JP" sz="1200">
              <a:solidFill>
                <a:schemeClr val="dk1"/>
              </a:solidFill>
              <a:effectLst/>
              <a:latin typeface="+mn-lt"/>
              <a:ea typeface="+mn-ea"/>
              <a:cs typeface="+mn-cs"/>
            </a:rPr>
            <a:t>20</a:t>
          </a:r>
          <a:r>
            <a:rPr lang="ja-JP" altLang="ja-JP" sz="1200">
              <a:solidFill>
                <a:schemeClr val="dk1"/>
              </a:solidFill>
              <a:effectLst/>
              <a:latin typeface="+mn-lt"/>
              <a:ea typeface="+mn-ea"/>
              <a:cs typeface="+mn-cs"/>
            </a:rPr>
            <a:t>年度以降取崩しも積立も行っていない。今後も基金の維持に努める。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
36,962
33.72
15,250,856
14,900,675
166,231
8,868,011
19,916,949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50">
              <a:solidFill>
                <a:schemeClr val="tx1"/>
              </a:solidFill>
              <a:latin typeface="ＭＳ Ｐゴシック" panose="020B0600070205080204" pitchFamily="50" charset="-128"/>
              <a:ea typeface="ＭＳ Ｐゴシック" panose="020B0600070205080204" pitchFamily="50" charset="-128"/>
            </a:rPr>
            <a:t>有形固定資産減価償却率は、全国平均、県平均及び類似団体内平均値のすべてにおいて、上回る値となっており、平成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28</a:t>
          </a:r>
          <a:r>
            <a:rPr kumimoji="1" lang="ja-JP" altLang="en-US" sz="1050">
              <a:solidFill>
                <a:schemeClr val="tx1"/>
              </a:solidFill>
              <a:latin typeface="ＭＳ Ｐゴシック" panose="020B0600070205080204" pitchFamily="50" charset="-128"/>
              <a:ea typeface="ＭＳ Ｐゴシック" panose="020B0600070205080204" pitchFamily="50" charset="-128"/>
            </a:rPr>
            <a:t>年度数値と比較して</a:t>
          </a:r>
          <a:r>
            <a:rPr kumimoji="1" lang="en-US" altLang="ja-JP" sz="1050">
              <a:solidFill>
                <a:schemeClr val="tx1"/>
              </a:solidFill>
              <a:latin typeface="ＭＳ Ｐゴシック" panose="020B0600070205080204" pitchFamily="50" charset="-128"/>
              <a:ea typeface="ＭＳ Ｐゴシック" panose="020B0600070205080204" pitchFamily="50" charset="-128"/>
            </a:rPr>
            <a:t>0.2</a:t>
          </a:r>
          <a:r>
            <a:rPr kumimoji="1" lang="ja-JP" altLang="en-US" sz="1050">
              <a:solidFill>
                <a:schemeClr val="tx1"/>
              </a:solidFill>
              <a:latin typeface="ＭＳ Ｐゴシック" panose="020B0600070205080204" pitchFamily="50" charset="-128"/>
              <a:ea typeface="ＭＳ Ｐゴシック" panose="020B0600070205080204" pitchFamily="50" charset="-128"/>
            </a:rPr>
            <a:t>ポイントの上昇となっている。本市においては高度経済成長期に整備した施設や高度経済成長期以降</a:t>
          </a:r>
          <a:r>
            <a:rPr kumimoji="1" lang="en-US" altLang="ja-JP" sz="1050">
              <a:solidFill>
                <a:schemeClr val="tx1"/>
              </a:solidFill>
              <a:latin typeface="ＭＳ Ｐゴシック" panose="020B0600070205080204" pitchFamily="50" charset="-128"/>
              <a:ea typeface="ＭＳ Ｐゴシック" panose="020B0600070205080204" pitchFamily="50" charset="-128"/>
            </a:rPr>
            <a:t>1990</a:t>
          </a:r>
          <a:r>
            <a:rPr kumimoji="1" lang="ja-JP" altLang="en-US" sz="1050">
              <a:solidFill>
                <a:schemeClr val="tx1"/>
              </a:solidFill>
              <a:latin typeface="ＭＳ Ｐゴシック" panose="020B0600070205080204" pitchFamily="50" charset="-128"/>
              <a:ea typeface="ＭＳ Ｐゴシック" panose="020B0600070205080204" pitchFamily="50" charset="-128"/>
            </a:rPr>
            <a:t>年代前半（平成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5</a:t>
          </a:r>
          <a:r>
            <a:rPr kumimoji="1" lang="ja-JP" altLang="en-US" sz="1050">
              <a:solidFill>
                <a:schemeClr val="tx1"/>
              </a:solidFill>
              <a:latin typeface="ＭＳ Ｐゴシック" panose="020B0600070205080204" pitchFamily="50" charset="-128"/>
              <a:ea typeface="ＭＳ Ｐゴシック" panose="020B0600070205080204" pitchFamily="50" charset="-128"/>
            </a:rPr>
            <a:t>年頃）までに整備した施設が比較的多く集中しており、今後においては、改修、更新時期が一定時期に集中し、財政負担を圧迫させることが予測されることから、「葛城市公共施設マネジメント基本計画」や「葛城市公共施設等総合管理計画」に基づき、施設の長寿命化など老朽化対策を計画的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52070</xdr:rowOff>
    </xdr:from>
    <xdr:to>
      <xdr:col>23</xdr:col>
      <xdr:colOff>136525</xdr:colOff>
      <xdr:row>27</xdr:row>
      <xdr:rowOff>153670</xdr:rowOff>
    </xdr:to>
    <xdr:sp macro="" textlink="">
      <xdr:nvSpPr>
        <xdr:cNvPr id="78" name="楕円 77"/>
        <xdr:cNvSpPr/>
      </xdr:nvSpPr>
      <xdr:spPr>
        <a:xfrm>
          <a:off x="4711700" y="54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138447</xdr:rowOff>
    </xdr:from>
    <xdr:ext cx="405111" cy="259045"/>
    <xdr:sp macro="" textlink="">
      <xdr:nvSpPr>
        <xdr:cNvPr id="79" name="有形固定資産減価償却率該当値テキスト"/>
        <xdr:cNvSpPr txBox="1"/>
      </xdr:nvSpPr>
      <xdr:spPr>
        <a:xfrm>
          <a:off x="4813300" y="536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59267</xdr:rowOff>
    </xdr:from>
    <xdr:to>
      <xdr:col>19</xdr:col>
      <xdr:colOff>187325</xdr:colOff>
      <xdr:row>27</xdr:row>
      <xdr:rowOff>160867</xdr:rowOff>
    </xdr:to>
    <xdr:sp macro="" textlink="">
      <xdr:nvSpPr>
        <xdr:cNvPr id="80" name="楕円 79"/>
        <xdr:cNvSpPr/>
      </xdr:nvSpPr>
      <xdr:spPr>
        <a:xfrm>
          <a:off x="4000500" y="54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102870</xdr:rowOff>
    </xdr:from>
    <xdr:to>
      <xdr:col>23</xdr:col>
      <xdr:colOff>85725</xdr:colOff>
      <xdr:row>27</xdr:row>
      <xdr:rowOff>110067</xdr:rowOff>
    </xdr:to>
    <xdr:cxnSp macro="">
      <xdr:nvCxnSpPr>
        <xdr:cNvPr id="81" name="直線コネクタ 80"/>
        <xdr:cNvCxnSpPr/>
      </xdr:nvCxnSpPr>
      <xdr:spPr>
        <a:xfrm flipV="1">
          <a:off x="4051300" y="5503545"/>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2"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3"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5944</xdr:rowOff>
    </xdr:from>
    <xdr:ext cx="405111" cy="259045"/>
    <xdr:sp macro="" textlink="">
      <xdr:nvSpPr>
        <xdr:cNvPr id="84" name="n_1mainValue有形固定資産減価償却率"/>
        <xdr:cNvSpPr txBox="1"/>
      </xdr:nvSpPr>
      <xdr:spPr>
        <a:xfrm>
          <a:off x="3836044" y="523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7" name="正方形/長方形 86"/>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全国平均、県平均及び類似団体内数値のすべてを上回っている。地方債残高の増加や将来の負債に充当が可能な基金の取り崩しなど、債務償還可能年数の増加につながる要因の抑制に努める。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0" name="テキスト ボックス 9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8" name="テキスト ボックス 107"/>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6" name="直線コネクタ 115"/>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7"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8" name="直線コネクタ 117"/>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9"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0" name="直線コネクタ 119"/>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1"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2" name="フローチャート: 判断 121"/>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162832</xdr:rowOff>
    </xdr:from>
    <xdr:to>
      <xdr:col>76</xdr:col>
      <xdr:colOff>73025</xdr:colOff>
      <xdr:row>29</xdr:row>
      <xdr:rowOff>92982</xdr:rowOff>
    </xdr:to>
    <xdr:sp macro="" textlink="">
      <xdr:nvSpPr>
        <xdr:cNvPr id="128" name="楕円 127"/>
        <xdr:cNvSpPr/>
      </xdr:nvSpPr>
      <xdr:spPr>
        <a:xfrm>
          <a:off x="147447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14259</xdr:rowOff>
    </xdr:from>
    <xdr:ext cx="405111" cy="259045"/>
    <xdr:sp macro="" textlink="">
      <xdr:nvSpPr>
        <xdr:cNvPr id="129" name="債務償還可能年数該当値テキスト"/>
        <xdr:cNvSpPr txBox="1"/>
      </xdr:nvSpPr>
      <xdr:spPr>
        <a:xfrm>
          <a:off x="14846300" y="558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
36,962
33.72
15,250,856
14,900,675
166,231
8,868,011
19,916,949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164482</xdr:rowOff>
    </xdr:from>
    <xdr:ext cx="405111" cy="259045"/>
    <xdr:sp macro="" textlink="">
      <xdr:nvSpPr>
        <xdr:cNvPr id="60" name="【道路】&#10;有形固定資産減価償却率平均値テキスト"/>
        <xdr:cNvSpPr txBox="1"/>
      </xdr:nvSpPr>
      <xdr:spPr>
        <a:xfrm>
          <a:off x="4673600" y="599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69" name="楕円 68"/>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15257</xdr:rowOff>
    </xdr:from>
    <xdr:ext cx="405111" cy="259045"/>
    <xdr:sp macro="" textlink="">
      <xdr:nvSpPr>
        <xdr:cNvPr id="70" name="【道路】&#10;有形固定資産減価償却率該当値テキスト"/>
        <xdr:cNvSpPr txBox="1"/>
      </xdr:nvSpPr>
      <xdr:spPr>
        <a:xfrm>
          <a:off x="4673600"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29210</xdr:rowOff>
    </xdr:from>
    <xdr:to>
      <xdr:col>20</xdr:col>
      <xdr:colOff>38100</xdr:colOff>
      <xdr:row>36</xdr:row>
      <xdr:rowOff>130810</xdr:rowOff>
    </xdr:to>
    <xdr:sp macro="" textlink="">
      <xdr:nvSpPr>
        <xdr:cNvPr id="71" name="楕円 70"/>
        <xdr:cNvSpPr/>
      </xdr:nvSpPr>
      <xdr:spPr>
        <a:xfrm>
          <a:off x="3746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80010</xdr:rowOff>
    </xdr:from>
    <xdr:to>
      <xdr:col>24</xdr:col>
      <xdr:colOff>63500</xdr:colOff>
      <xdr:row>36</xdr:row>
      <xdr:rowOff>87630</xdr:rowOff>
    </xdr:to>
    <xdr:cxnSp macro="">
      <xdr:nvCxnSpPr>
        <xdr:cNvPr id="72" name="直線コネクタ 71"/>
        <xdr:cNvCxnSpPr/>
      </xdr:nvCxnSpPr>
      <xdr:spPr>
        <a:xfrm>
          <a:off x="3797300" y="62522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3"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4"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121937</xdr:rowOff>
    </xdr:from>
    <xdr:ext cx="405111" cy="259045"/>
    <xdr:sp macro="" textlink="">
      <xdr:nvSpPr>
        <xdr:cNvPr id="75" name="n_1mainValue【道路】&#10;有形固定資産減価償却率"/>
        <xdr:cNvSpPr txBox="1"/>
      </xdr:nvSpPr>
      <xdr:spPr>
        <a:xfrm>
          <a:off x="3582044"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9" name="直線コネクタ 98"/>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0"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1" name="直線コネクタ 100"/>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2"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3" name="直線コネクタ 102"/>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4" name="【道路】&#10;一人当たり延長平均値テキスト"/>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5" name="フローチャート: 判断 104"/>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6" name="フローチャート: 判断 105"/>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7" name="フローチャート: 判断 106"/>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27305</xdr:rowOff>
    </xdr:from>
    <xdr:to>
      <xdr:col>55</xdr:col>
      <xdr:colOff>50800</xdr:colOff>
      <xdr:row>40</xdr:row>
      <xdr:rowOff>128905</xdr:rowOff>
    </xdr:to>
    <xdr:sp macro="" textlink="">
      <xdr:nvSpPr>
        <xdr:cNvPr id="113" name="楕円 112"/>
        <xdr:cNvSpPr/>
      </xdr:nvSpPr>
      <xdr:spPr>
        <a:xfrm>
          <a:off x="104267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113682</xdr:rowOff>
    </xdr:from>
    <xdr:ext cx="469744" cy="259045"/>
    <xdr:sp macro="" textlink="">
      <xdr:nvSpPr>
        <xdr:cNvPr id="114" name="【道路】&#10;一人当たり延長該当値テキスト"/>
        <xdr:cNvSpPr txBox="1"/>
      </xdr:nvSpPr>
      <xdr:spPr>
        <a:xfrm>
          <a:off x="10515600" y="68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20485</xdr:rowOff>
    </xdr:from>
    <xdr:to>
      <xdr:col>50</xdr:col>
      <xdr:colOff>165100</xdr:colOff>
      <xdr:row>40</xdr:row>
      <xdr:rowOff>122085</xdr:rowOff>
    </xdr:to>
    <xdr:sp macro="" textlink="">
      <xdr:nvSpPr>
        <xdr:cNvPr id="115" name="楕円 114"/>
        <xdr:cNvSpPr/>
      </xdr:nvSpPr>
      <xdr:spPr>
        <a:xfrm>
          <a:off x="9588500" y="68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71285</xdr:rowOff>
    </xdr:from>
    <xdr:to>
      <xdr:col>55</xdr:col>
      <xdr:colOff>0</xdr:colOff>
      <xdr:row>40</xdr:row>
      <xdr:rowOff>78105</xdr:rowOff>
    </xdr:to>
    <xdr:cxnSp macro="">
      <xdr:nvCxnSpPr>
        <xdr:cNvPr id="116" name="直線コネクタ 115"/>
        <xdr:cNvCxnSpPr/>
      </xdr:nvCxnSpPr>
      <xdr:spPr>
        <a:xfrm>
          <a:off x="9639300" y="6929285"/>
          <a:ext cx="8382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17"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8"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113212</xdr:rowOff>
    </xdr:from>
    <xdr:ext cx="469744" cy="259045"/>
    <xdr:sp macro="" textlink="">
      <xdr:nvSpPr>
        <xdr:cNvPr id="119" name="n_1mainValue【道路】&#10;一人当たり延長"/>
        <xdr:cNvSpPr txBox="1"/>
      </xdr:nvSpPr>
      <xdr:spPr>
        <a:xfrm>
          <a:off x="9391727" y="697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5" name="直線コネクタ 144"/>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6"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7" name="直線コネクタ 146"/>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8"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9" name="直線コネクタ 14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0" name="【橋りょう・トンネル】&#10;有形固定資産減価償却率平均値テキスト"/>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1" name="フローチャート: 判断 150"/>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2" name="フローチャート: 判断 151"/>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3" name="フローチャート: 判断 152"/>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9" name="楕円 158"/>
        <xdr:cNvSpPr/>
      </xdr:nvSpPr>
      <xdr:spPr>
        <a:xfrm>
          <a:off x="45847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152961</xdr:rowOff>
    </xdr:from>
    <xdr:ext cx="405111" cy="259045"/>
    <xdr:sp macro="" textlink="">
      <xdr:nvSpPr>
        <xdr:cNvPr id="160" name="【橋りょう・トンネル】&#10;有形固定資産減価償却率該当値テキスト"/>
        <xdr:cNvSpPr txBox="1"/>
      </xdr:nvSpPr>
      <xdr:spPr>
        <a:xfrm>
          <a:off x="4673600" y="1009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32476</xdr:rowOff>
    </xdr:from>
    <xdr:to>
      <xdr:col>20</xdr:col>
      <xdr:colOff>38100</xdr:colOff>
      <xdr:row>59</xdr:row>
      <xdr:rowOff>134076</xdr:rowOff>
    </xdr:to>
    <xdr:sp macro="" textlink="">
      <xdr:nvSpPr>
        <xdr:cNvPr id="161" name="楕円 160"/>
        <xdr:cNvSpPr/>
      </xdr:nvSpPr>
      <xdr:spPr>
        <a:xfrm>
          <a:off x="3746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53884</xdr:rowOff>
    </xdr:from>
    <xdr:to>
      <xdr:col>24</xdr:col>
      <xdr:colOff>63500</xdr:colOff>
      <xdr:row>59</xdr:row>
      <xdr:rowOff>83276</xdr:rowOff>
    </xdr:to>
    <xdr:cxnSp macro="">
      <xdr:nvCxnSpPr>
        <xdr:cNvPr id="162" name="直線コネクタ 161"/>
        <xdr:cNvCxnSpPr/>
      </xdr:nvCxnSpPr>
      <xdr:spPr>
        <a:xfrm flipV="1">
          <a:off x="3797300" y="1016943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116312</xdr:rowOff>
    </xdr:from>
    <xdr:ext cx="405111" cy="259045"/>
    <xdr:sp macro="" textlink="">
      <xdr:nvSpPr>
        <xdr:cNvPr id="163"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4"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125203</xdr:rowOff>
    </xdr:from>
    <xdr:ext cx="405111" cy="259045"/>
    <xdr:sp macro="" textlink="">
      <xdr:nvSpPr>
        <xdr:cNvPr id="165" name="n_1mainValue【橋りょう・トンネル】&#10;有形固定資産減価償却率"/>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9" name="直線コネクタ 188"/>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0"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91" name="直線コネクタ 190"/>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92"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93" name="直線コネクタ 192"/>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136151</xdr:rowOff>
    </xdr:from>
    <xdr:ext cx="599010" cy="259045"/>
    <xdr:sp macro="" textlink="">
      <xdr:nvSpPr>
        <xdr:cNvPr id="194" name="【橋りょう・トンネル】&#10;一人当たり有形固定資産（償却資産）額平均値テキスト"/>
        <xdr:cNvSpPr txBox="1"/>
      </xdr:nvSpPr>
      <xdr:spPr>
        <a:xfrm>
          <a:off x="10515600" y="10423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95" name="フローチャート: 判断 194"/>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96" name="フローチャート: 判断 195"/>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7" name="フローチャート: 判断 196"/>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154530</xdr:rowOff>
    </xdr:from>
    <xdr:to>
      <xdr:col>55</xdr:col>
      <xdr:colOff>50800</xdr:colOff>
      <xdr:row>64</xdr:row>
      <xdr:rowOff>84680</xdr:rowOff>
    </xdr:to>
    <xdr:sp macro="" textlink="">
      <xdr:nvSpPr>
        <xdr:cNvPr id="203" name="楕円 202"/>
        <xdr:cNvSpPr/>
      </xdr:nvSpPr>
      <xdr:spPr>
        <a:xfrm>
          <a:off x="10426700" y="109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69457</xdr:rowOff>
    </xdr:from>
    <xdr:ext cx="534377" cy="259045"/>
    <xdr:sp macro="" textlink="">
      <xdr:nvSpPr>
        <xdr:cNvPr id="204" name="【橋りょう・トンネル】&#10;一人当たり有形固定資産（償却資産）額該当値テキスト"/>
        <xdr:cNvSpPr txBox="1"/>
      </xdr:nvSpPr>
      <xdr:spPr>
        <a:xfrm>
          <a:off x="10515600" y="1087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154424</xdr:rowOff>
    </xdr:from>
    <xdr:to>
      <xdr:col>50</xdr:col>
      <xdr:colOff>165100</xdr:colOff>
      <xdr:row>64</xdr:row>
      <xdr:rowOff>84574</xdr:rowOff>
    </xdr:to>
    <xdr:sp macro="" textlink="">
      <xdr:nvSpPr>
        <xdr:cNvPr id="205" name="楕円 204"/>
        <xdr:cNvSpPr/>
      </xdr:nvSpPr>
      <xdr:spPr>
        <a:xfrm>
          <a:off x="9588500" y="1095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33774</xdr:rowOff>
    </xdr:from>
    <xdr:to>
      <xdr:col>55</xdr:col>
      <xdr:colOff>0</xdr:colOff>
      <xdr:row>64</xdr:row>
      <xdr:rowOff>33880</xdr:rowOff>
    </xdr:to>
    <xdr:cxnSp macro="">
      <xdr:nvCxnSpPr>
        <xdr:cNvPr id="206" name="直線コネクタ 205"/>
        <xdr:cNvCxnSpPr/>
      </xdr:nvCxnSpPr>
      <xdr:spPr>
        <a:xfrm>
          <a:off x="9639300" y="11006574"/>
          <a:ext cx="8382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07"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08"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75701</xdr:rowOff>
    </xdr:from>
    <xdr:ext cx="534377" cy="259045"/>
    <xdr:sp macro="" textlink="">
      <xdr:nvSpPr>
        <xdr:cNvPr id="209" name="n_1mainValue【橋りょう・トンネル】&#10;一人当たり有形固定資産（償却資産）額"/>
        <xdr:cNvSpPr txBox="1"/>
      </xdr:nvSpPr>
      <xdr:spPr>
        <a:xfrm>
          <a:off x="9359411" y="1104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34" name="直線コネクタ 233"/>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35"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36" name="直線コネクタ 235"/>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37"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38" name="直線コネクタ 237"/>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39"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40" name="フローチャート: 判断 239"/>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41" name="フローチャート: 判断 240"/>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2" name="フローチャート: 判断 241"/>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52070</xdr:rowOff>
    </xdr:from>
    <xdr:to>
      <xdr:col>24</xdr:col>
      <xdr:colOff>114300</xdr:colOff>
      <xdr:row>83</xdr:row>
      <xdr:rowOff>153670</xdr:rowOff>
    </xdr:to>
    <xdr:sp macro="" textlink="">
      <xdr:nvSpPr>
        <xdr:cNvPr id="248" name="楕円 247"/>
        <xdr:cNvSpPr/>
      </xdr:nvSpPr>
      <xdr:spPr>
        <a:xfrm>
          <a:off x="45847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30497</xdr:rowOff>
    </xdr:from>
    <xdr:ext cx="405111" cy="259045"/>
    <xdr:sp macro="" textlink="">
      <xdr:nvSpPr>
        <xdr:cNvPr id="249" name="【公営住宅】&#10;有形固定資産減価償却率該当値テキスト"/>
        <xdr:cNvSpPr txBox="1"/>
      </xdr:nvSpPr>
      <xdr:spPr>
        <a:xfrm>
          <a:off x="4673600"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76836</xdr:rowOff>
    </xdr:from>
    <xdr:to>
      <xdr:col>20</xdr:col>
      <xdr:colOff>38100</xdr:colOff>
      <xdr:row>84</xdr:row>
      <xdr:rowOff>6986</xdr:rowOff>
    </xdr:to>
    <xdr:sp macro="" textlink="">
      <xdr:nvSpPr>
        <xdr:cNvPr id="250" name="楕円 249"/>
        <xdr:cNvSpPr/>
      </xdr:nvSpPr>
      <xdr:spPr>
        <a:xfrm>
          <a:off x="3746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102870</xdr:rowOff>
    </xdr:from>
    <xdr:to>
      <xdr:col>24</xdr:col>
      <xdr:colOff>63500</xdr:colOff>
      <xdr:row>83</xdr:row>
      <xdr:rowOff>127636</xdr:rowOff>
    </xdr:to>
    <xdr:cxnSp macro="">
      <xdr:nvCxnSpPr>
        <xdr:cNvPr id="251" name="直線コネクタ 250"/>
        <xdr:cNvCxnSpPr/>
      </xdr:nvCxnSpPr>
      <xdr:spPr>
        <a:xfrm flipV="1">
          <a:off x="3797300" y="143332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52"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53"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169563</xdr:rowOff>
    </xdr:from>
    <xdr:ext cx="405111" cy="259045"/>
    <xdr:sp macro="" textlink="">
      <xdr:nvSpPr>
        <xdr:cNvPr id="254" name="n_1mainValue【公営住宅】&#10;有形固定資産減価償却率"/>
        <xdr:cNvSpPr txBox="1"/>
      </xdr:nvSpPr>
      <xdr:spPr>
        <a:xfrm>
          <a:off x="3582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78" name="直線コネクタ 277"/>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79"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80" name="直線コネクタ 279"/>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81"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82" name="直線コネクタ 281"/>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83" name="【公営住宅】&#10;一人当たり面積平均値テキスト"/>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84" name="フローチャート: 判断 283"/>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85" name="フローチャート: 判断 284"/>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86" name="フローチャート: 判断 285"/>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142748</xdr:rowOff>
    </xdr:from>
    <xdr:to>
      <xdr:col>55</xdr:col>
      <xdr:colOff>50800</xdr:colOff>
      <xdr:row>86</xdr:row>
      <xdr:rowOff>72898</xdr:rowOff>
    </xdr:to>
    <xdr:sp macro="" textlink="">
      <xdr:nvSpPr>
        <xdr:cNvPr id="292" name="楕円 291"/>
        <xdr:cNvSpPr/>
      </xdr:nvSpPr>
      <xdr:spPr>
        <a:xfrm>
          <a:off x="104267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57675</xdr:rowOff>
    </xdr:from>
    <xdr:ext cx="469744" cy="259045"/>
    <xdr:sp macro="" textlink="">
      <xdr:nvSpPr>
        <xdr:cNvPr id="293" name="【公営住宅】&#10;一人当たり面積該当値テキスト"/>
        <xdr:cNvSpPr txBox="1"/>
      </xdr:nvSpPr>
      <xdr:spPr>
        <a:xfrm>
          <a:off x="10515600" y="1463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141987</xdr:rowOff>
    </xdr:from>
    <xdr:to>
      <xdr:col>50</xdr:col>
      <xdr:colOff>165100</xdr:colOff>
      <xdr:row>86</xdr:row>
      <xdr:rowOff>72137</xdr:rowOff>
    </xdr:to>
    <xdr:sp macro="" textlink="">
      <xdr:nvSpPr>
        <xdr:cNvPr id="294" name="楕円 293"/>
        <xdr:cNvSpPr/>
      </xdr:nvSpPr>
      <xdr:spPr>
        <a:xfrm>
          <a:off x="9588500" y="147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21337</xdr:rowOff>
    </xdr:from>
    <xdr:to>
      <xdr:col>55</xdr:col>
      <xdr:colOff>0</xdr:colOff>
      <xdr:row>86</xdr:row>
      <xdr:rowOff>22098</xdr:rowOff>
    </xdr:to>
    <xdr:cxnSp macro="">
      <xdr:nvCxnSpPr>
        <xdr:cNvPr id="295" name="直線コネクタ 294"/>
        <xdr:cNvCxnSpPr/>
      </xdr:nvCxnSpPr>
      <xdr:spPr>
        <a:xfrm>
          <a:off x="9639300" y="14766037"/>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296"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97"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63264</xdr:rowOff>
    </xdr:from>
    <xdr:ext cx="469744" cy="259045"/>
    <xdr:sp macro="" textlink="">
      <xdr:nvSpPr>
        <xdr:cNvPr id="298" name="n_1mainValue【公営住宅】&#10;一人当たり面積"/>
        <xdr:cNvSpPr txBox="1"/>
      </xdr:nvSpPr>
      <xdr:spPr>
        <a:xfrm>
          <a:off x="9391727" y="1480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40" name="直線コネクタ 339"/>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41"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42" name="直線コネクタ 341"/>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4" name="直線コネクタ 34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345"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46" name="フローチャート: 判断 345"/>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47" name="フローチャート: 判断 34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48" name="フローチャート: 判断 347"/>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149497</xdr:rowOff>
    </xdr:from>
    <xdr:to>
      <xdr:col>85</xdr:col>
      <xdr:colOff>177800</xdr:colOff>
      <xdr:row>39</xdr:row>
      <xdr:rowOff>79647</xdr:rowOff>
    </xdr:to>
    <xdr:sp macro="" textlink="">
      <xdr:nvSpPr>
        <xdr:cNvPr id="354" name="楕円 353"/>
        <xdr:cNvSpPr/>
      </xdr:nvSpPr>
      <xdr:spPr>
        <a:xfrm>
          <a:off x="162687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127924</xdr:rowOff>
    </xdr:from>
    <xdr:ext cx="405111" cy="259045"/>
    <xdr:sp macro="" textlink="">
      <xdr:nvSpPr>
        <xdr:cNvPr id="355" name="【認定こども園・幼稚園・保育所】&#10;有形固定資産減価償却率該当値テキスト"/>
        <xdr:cNvSpPr txBox="1"/>
      </xdr:nvSpPr>
      <xdr:spPr>
        <a:xfrm>
          <a:off x="16357600"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20501</xdr:rowOff>
    </xdr:from>
    <xdr:to>
      <xdr:col>81</xdr:col>
      <xdr:colOff>101600</xdr:colOff>
      <xdr:row>39</xdr:row>
      <xdr:rowOff>122101</xdr:rowOff>
    </xdr:to>
    <xdr:sp macro="" textlink="">
      <xdr:nvSpPr>
        <xdr:cNvPr id="356" name="楕円 355"/>
        <xdr:cNvSpPr/>
      </xdr:nvSpPr>
      <xdr:spPr>
        <a:xfrm>
          <a:off x="15430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28847</xdr:rowOff>
    </xdr:from>
    <xdr:to>
      <xdr:col>85</xdr:col>
      <xdr:colOff>127000</xdr:colOff>
      <xdr:row>39</xdr:row>
      <xdr:rowOff>71301</xdr:rowOff>
    </xdr:to>
    <xdr:cxnSp macro="">
      <xdr:nvCxnSpPr>
        <xdr:cNvPr id="357" name="直線コネクタ 356"/>
        <xdr:cNvCxnSpPr/>
      </xdr:nvCxnSpPr>
      <xdr:spPr>
        <a:xfrm flipV="1">
          <a:off x="15481300" y="671539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58"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59"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113228</xdr:rowOff>
    </xdr:from>
    <xdr:ext cx="405111" cy="259045"/>
    <xdr:sp macro="" textlink="">
      <xdr:nvSpPr>
        <xdr:cNvPr id="360" name="n_1mainValue【認定こども園・幼稚園・保育所】&#10;有形固定資産減価償却率"/>
        <xdr:cNvSpPr txBox="1"/>
      </xdr:nvSpPr>
      <xdr:spPr>
        <a:xfrm>
          <a:off x="15266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1" name="直線コネクタ 37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2" name="テキスト ボックス 37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3" name="直線コネクタ 37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4" name="テキスト ボックス 37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5" name="直線コネクタ 37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6" name="テキスト ボックス 37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7" name="直線コネクタ 37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8" name="テキスト ボックス 37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9" name="直線コネクタ 37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0" name="テキスト ボックス 37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1" name="直線コネクタ 38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2" name="テキスト ボックス 38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86" name="直線コネクタ 385"/>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87"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88" name="直線コネクタ 387"/>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89"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90" name="直線コネクタ 389"/>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91"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92" name="フローチャート: 判断 39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93" name="フローチャート: 判断 392"/>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94" name="フローチャート: 判断 393"/>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5806</xdr:rowOff>
    </xdr:from>
    <xdr:to>
      <xdr:col>116</xdr:col>
      <xdr:colOff>114300</xdr:colOff>
      <xdr:row>38</xdr:row>
      <xdr:rowOff>107406</xdr:rowOff>
    </xdr:to>
    <xdr:sp macro="" textlink="">
      <xdr:nvSpPr>
        <xdr:cNvPr id="400" name="楕円 399"/>
        <xdr:cNvSpPr/>
      </xdr:nvSpPr>
      <xdr:spPr>
        <a:xfrm>
          <a:off x="22110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28683</xdr:rowOff>
    </xdr:from>
    <xdr:ext cx="469744" cy="259045"/>
    <xdr:sp macro="" textlink="">
      <xdr:nvSpPr>
        <xdr:cNvPr id="401" name="【認定こども園・幼稚園・保育所】&#10;一人当たり面積該当値テキスト"/>
        <xdr:cNvSpPr txBox="1"/>
      </xdr:nvSpPr>
      <xdr:spPr>
        <a:xfrm>
          <a:off x="22199600" y="637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9072</xdr:rowOff>
    </xdr:from>
    <xdr:to>
      <xdr:col>112</xdr:col>
      <xdr:colOff>38100</xdr:colOff>
      <xdr:row>38</xdr:row>
      <xdr:rowOff>110672</xdr:rowOff>
    </xdr:to>
    <xdr:sp macro="" textlink="">
      <xdr:nvSpPr>
        <xdr:cNvPr id="402" name="楕円 401"/>
        <xdr:cNvSpPr/>
      </xdr:nvSpPr>
      <xdr:spPr>
        <a:xfrm>
          <a:off x="21272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56606</xdr:rowOff>
    </xdr:from>
    <xdr:to>
      <xdr:col>116</xdr:col>
      <xdr:colOff>63500</xdr:colOff>
      <xdr:row>38</xdr:row>
      <xdr:rowOff>59872</xdr:rowOff>
    </xdr:to>
    <xdr:cxnSp macro="">
      <xdr:nvCxnSpPr>
        <xdr:cNvPr id="403" name="直線コネクタ 402"/>
        <xdr:cNvCxnSpPr/>
      </xdr:nvCxnSpPr>
      <xdr:spPr>
        <a:xfrm flipV="1">
          <a:off x="21323300" y="65717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04"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05"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127199</xdr:rowOff>
    </xdr:from>
    <xdr:ext cx="469744" cy="259045"/>
    <xdr:sp macro="" textlink="">
      <xdr:nvSpPr>
        <xdr:cNvPr id="406" name="n_1mainValue【認定こども園・幼稚園・保育所】&#10;一人当たり面積"/>
        <xdr:cNvSpPr txBox="1"/>
      </xdr:nvSpPr>
      <xdr:spPr>
        <a:xfrm>
          <a:off x="210757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7" name="テキスト ボックス 4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9" name="テキスト ボックス 4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9" name="テキスト ボックス 4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33" name="直線コネクタ 432"/>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34"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35" name="直線コネクタ 434"/>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36"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37" name="直線コネクタ 436"/>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38"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39" name="フローチャート: 判断 43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40" name="フローチャート: 判断 439"/>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41" name="フローチャート: 判断 440"/>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140244</xdr:rowOff>
    </xdr:from>
    <xdr:to>
      <xdr:col>85</xdr:col>
      <xdr:colOff>177800</xdr:colOff>
      <xdr:row>56</xdr:row>
      <xdr:rowOff>70394</xdr:rowOff>
    </xdr:to>
    <xdr:sp macro="" textlink="">
      <xdr:nvSpPr>
        <xdr:cNvPr id="447" name="楕円 446"/>
        <xdr:cNvSpPr/>
      </xdr:nvSpPr>
      <xdr:spPr>
        <a:xfrm>
          <a:off x="162687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163121</xdr:rowOff>
    </xdr:from>
    <xdr:ext cx="405111" cy="259045"/>
    <xdr:sp macro="" textlink="">
      <xdr:nvSpPr>
        <xdr:cNvPr id="448" name="【学校施設】&#10;有形固定資産減価償却率該当値テキスト"/>
        <xdr:cNvSpPr txBox="1"/>
      </xdr:nvSpPr>
      <xdr:spPr>
        <a:xfrm>
          <a:off x="16357600" y="942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78196</xdr:rowOff>
    </xdr:from>
    <xdr:to>
      <xdr:col>81</xdr:col>
      <xdr:colOff>101600</xdr:colOff>
      <xdr:row>56</xdr:row>
      <xdr:rowOff>8346</xdr:rowOff>
    </xdr:to>
    <xdr:sp macro="" textlink="">
      <xdr:nvSpPr>
        <xdr:cNvPr id="449" name="楕円 448"/>
        <xdr:cNvSpPr/>
      </xdr:nvSpPr>
      <xdr:spPr>
        <a:xfrm>
          <a:off x="15430500" y="95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128996</xdr:rowOff>
    </xdr:from>
    <xdr:to>
      <xdr:col>85</xdr:col>
      <xdr:colOff>127000</xdr:colOff>
      <xdr:row>56</xdr:row>
      <xdr:rowOff>19594</xdr:rowOff>
    </xdr:to>
    <xdr:cxnSp macro="">
      <xdr:nvCxnSpPr>
        <xdr:cNvPr id="450" name="直線コネクタ 449"/>
        <xdr:cNvCxnSpPr/>
      </xdr:nvCxnSpPr>
      <xdr:spPr>
        <a:xfrm>
          <a:off x="15481300" y="955874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451"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52"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24873</xdr:rowOff>
    </xdr:from>
    <xdr:ext cx="405111" cy="259045"/>
    <xdr:sp macro="" textlink="">
      <xdr:nvSpPr>
        <xdr:cNvPr id="453" name="n_1mainValue【学校施設】&#10;有形固定資産減価償却率"/>
        <xdr:cNvSpPr txBox="1"/>
      </xdr:nvSpPr>
      <xdr:spPr>
        <a:xfrm>
          <a:off x="15266044" y="928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4" name="テキスト ボックス 4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5" name="直線コネクタ 4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6" name="テキスト ボックス 4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7" name="直線コネクタ 4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8" name="テキスト ボックス 4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9" name="直線コネクタ 4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0" name="テキスト ボックス 4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1" name="直線コネクタ 4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2" name="テキスト ボックス 4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76" name="直線コネクタ 475"/>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77"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78" name="直線コネクタ 477"/>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79"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80" name="直線コネクタ 479"/>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481"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82" name="フローチャート: 判断 481"/>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83" name="フローチャート: 判断 482"/>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84" name="フローチャート: 判断 483"/>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156769</xdr:rowOff>
    </xdr:from>
    <xdr:to>
      <xdr:col>116</xdr:col>
      <xdr:colOff>114300</xdr:colOff>
      <xdr:row>63</xdr:row>
      <xdr:rowOff>86919</xdr:rowOff>
    </xdr:to>
    <xdr:sp macro="" textlink="">
      <xdr:nvSpPr>
        <xdr:cNvPr id="490" name="楕円 489"/>
        <xdr:cNvSpPr/>
      </xdr:nvSpPr>
      <xdr:spPr>
        <a:xfrm>
          <a:off x="221107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71696</xdr:rowOff>
    </xdr:from>
    <xdr:ext cx="469744" cy="259045"/>
    <xdr:sp macro="" textlink="">
      <xdr:nvSpPr>
        <xdr:cNvPr id="491" name="【学校施設】&#10;一人当たり面積該当値テキスト"/>
        <xdr:cNvSpPr txBox="1"/>
      </xdr:nvSpPr>
      <xdr:spPr>
        <a:xfrm>
          <a:off x="22199600" y="1070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155397</xdr:rowOff>
    </xdr:from>
    <xdr:to>
      <xdr:col>112</xdr:col>
      <xdr:colOff>38100</xdr:colOff>
      <xdr:row>63</xdr:row>
      <xdr:rowOff>85547</xdr:rowOff>
    </xdr:to>
    <xdr:sp macro="" textlink="">
      <xdr:nvSpPr>
        <xdr:cNvPr id="492" name="楕円 491"/>
        <xdr:cNvSpPr/>
      </xdr:nvSpPr>
      <xdr:spPr>
        <a:xfrm>
          <a:off x="21272500" y="107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34747</xdr:rowOff>
    </xdr:from>
    <xdr:to>
      <xdr:col>116</xdr:col>
      <xdr:colOff>63500</xdr:colOff>
      <xdr:row>63</xdr:row>
      <xdr:rowOff>36119</xdr:rowOff>
    </xdr:to>
    <xdr:cxnSp macro="">
      <xdr:nvCxnSpPr>
        <xdr:cNvPr id="493" name="直線コネクタ 492"/>
        <xdr:cNvCxnSpPr/>
      </xdr:nvCxnSpPr>
      <xdr:spPr>
        <a:xfrm>
          <a:off x="21323300" y="1083609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494"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95"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76674</xdr:rowOff>
    </xdr:from>
    <xdr:ext cx="469744" cy="259045"/>
    <xdr:sp macro="" textlink="">
      <xdr:nvSpPr>
        <xdr:cNvPr id="496" name="n_1mainValue【学校施設】&#10;一人当たり面積"/>
        <xdr:cNvSpPr txBox="1"/>
      </xdr:nvSpPr>
      <xdr:spPr>
        <a:xfrm>
          <a:off x="21075727" y="1087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8" name="テキスト ボックス 5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8" name="テキスト ボックス 5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22" name="直線コネクタ 52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2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24" name="直線コネクタ 52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6" name="直線コネクタ 52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2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28" name="フローチャート: 判断 52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29" name="フローチャート: 判断 52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30" name="フローチャート: 判断 52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108131</xdr:rowOff>
    </xdr:from>
    <xdr:to>
      <xdr:col>85</xdr:col>
      <xdr:colOff>177800</xdr:colOff>
      <xdr:row>82</xdr:row>
      <xdr:rowOff>38281</xdr:rowOff>
    </xdr:to>
    <xdr:sp macro="" textlink="">
      <xdr:nvSpPr>
        <xdr:cNvPr id="536" name="楕円 535"/>
        <xdr:cNvSpPr/>
      </xdr:nvSpPr>
      <xdr:spPr>
        <a:xfrm>
          <a:off x="162687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131008</xdr:rowOff>
    </xdr:from>
    <xdr:ext cx="405111" cy="259045"/>
    <xdr:sp macro="" textlink="">
      <xdr:nvSpPr>
        <xdr:cNvPr id="537" name="【児童館】&#10;有形固定資産減価償却率該当値テキスト"/>
        <xdr:cNvSpPr txBox="1"/>
      </xdr:nvSpPr>
      <xdr:spPr>
        <a:xfrm>
          <a:off x="16357600" y="1384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538" name="楕円 537"/>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158931</xdr:rowOff>
    </xdr:from>
    <xdr:to>
      <xdr:col>85</xdr:col>
      <xdr:colOff>127000</xdr:colOff>
      <xdr:row>82</xdr:row>
      <xdr:rowOff>38100</xdr:rowOff>
    </xdr:to>
    <xdr:cxnSp macro="">
      <xdr:nvCxnSpPr>
        <xdr:cNvPr id="539" name="直線コネクタ 538"/>
        <xdr:cNvCxnSpPr/>
      </xdr:nvCxnSpPr>
      <xdr:spPr>
        <a:xfrm flipV="1">
          <a:off x="15481300" y="1404638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540"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41"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105427</xdr:rowOff>
    </xdr:from>
    <xdr:ext cx="405111" cy="259045"/>
    <xdr:sp macro="" textlink="">
      <xdr:nvSpPr>
        <xdr:cNvPr id="542" name="n_1mainValue【児童館】&#10;有形固定資産減価償却率"/>
        <xdr:cNvSpPr txBox="1"/>
      </xdr:nvSpPr>
      <xdr:spPr>
        <a:xfrm>
          <a:off x="15266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3" name="直線コネクタ 5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4" name="テキスト ボックス 5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5" name="直線コネクタ 5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6" name="テキスト ボックス 5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7" name="直線コネクタ 5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8" name="テキスト ボックス 5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9" name="直線コネクタ 5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0" name="テキスト ボックス 5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64" name="直線コネクタ 563"/>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6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66" name="直線コネクタ 56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67"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68" name="直線コネクタ 567"/>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569" name="【児童館】&#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70" name="フローチャート: 判断 569"/>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71" name="フローチャート: 判断 570"/>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572" name="フローチャート: 判断 571"/>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578" name="楕円 577"/>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112540</xdr:rowOff>
    </xdr:from>
    <xdr:ext cx="469744" cy="259045"/>
    <xdr:sp macro="" textlink="">
      <xdr:nvSpPr>
        <xdr:cNvPr id="579" name="【児童館】&#10;一人当たり面積該当値テキスト"/>
        <xdr:cNvSpPr txBox="1"/>
      </xdr:nvSpPr>
      <xdr:spPr>
        <a:xfrm>
          <a:off x="22199600" y="145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580" name="楕円 579"/>
        <xdr:cNvSpPr/>
      </xdr:nvSpPr>
      <xdr:spPr>
        <a:xfrm>
          <a:off x="21272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76963</xdr:rowOff>
    </xdr:to>
    <xdr:cxnSp macro="">
      <xdr:nvCxnSpPr>
        <xdr:cNvPr id="581" name="直線コネクタ 580"/>
        <xdr:cNvCxnSpPr/>
      </xdr:nvCxnSpPr>
      <xdr:spPr>
        <a:xfrm>
          <a:off x="21323300" y="1465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582"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583"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584" name="n_1mainValue【児童館】&#10;一人当たり面積"/>
        <xdr:cNvSpPr txBox="1"/>
      </xdr:nvSpPr>
      <xdr:spPr>
        <a:xfrm>
          <a:off x="21075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09" name="直線コネクタ 608"/>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10"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11" name="直線コネクタ 610"/>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12"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13" name="直線コネクタ 612"/>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14"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15" name="フローチャート: 判断 614"/>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16" name="フローチャート: 判断 615"/>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17" name="フローチャート: 判断 616"/>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67311</xdr:rowOff>
    </xdr:from>
    <xdr:to>
      <xdr:col>85</xdr:col>
      <xdr:colOff>177800</xdr:colOff>
      <xdr:row>102</xdr:row>
      <xdr:rowOff>168911</xdr:rowOff>
    </xdr:to>
    <xdr:sp macro="" textlink="">
      <xdr:nvSpPr>
        <xdr:cNvPr id="623" name="楕円 622"/>
        <xdr:cNvSpPr/>
      </xdr:nvSpPr>
      <xdr:spPr>
        <a:xfrm>
          <a:off x="162687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90188</xdr:rowOff>
    </xdr:from>
    <xdr:ext cx="405111" cy="259045"/>
    <xdr:sp macro="" textlink="">
      <xdr:nvSpPr>
        <xdr:cNvPr id="624" name="【公民館】&#10;有形固定資産減価償却率該当値テキスト"/>
        <xdr:cNvSpPr txBox="1"/>
      </xdr:nvSpPr>
      <xdr:spPr>
        <a:xfrm>
          <a:off x="16357600"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120650</xdr:rowOff>
    </xdr:from>
    <xdr:to>
      <xdr:col>81</xdr:col>
      <xdr:colOff>101600</xdr:colOff>
      <xdr:row>102</xdr:row>
      <xdr:rowOff>50800</xdr:rowOff>
    </xdr:to>
    <xdr:sp macro="" textlink="">
      <xdr:nvSpPr>
        <xdr:cNvPr id="625" name="楕円 624"/>
        <xdr:cNvSpPr/>
      </xdr:nvSpPr>
      <xdr:spPr>
        <a:xfrm>
          <a:off x="15430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0</xdr:rowOff>
    </xdr:from>
    <xdr:to>
      <xdr:col>85</xdr:col>
      <xdr:colOff>127000</xdr:colOff>
      <xdr:row>102</xdr:row>
      <xdr:rowOff>118111</xdr:rowOff>
    </xdr:to>
    <xdr:cxnSp macro="">
      <xdr:nvCxnSpPr>
        <xdr:cNvPr id="626" name="直線コネクタ 625"/>
        <xdr:cNvCxnSpPr/>
      </xdr:nvCxnSpPr>
      <xdr:spPr>
        <a:xfrm>
          <a:off x="15481300" y="17487900"/>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627"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28"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67327</xdr:rowOff>
    </xdr:from>
    <xdr:ext cx="405111" cy="259045"/>
    <xdr:sp macro="" textlink="">
      <xdr:nvSpPr>
        <xdr:cNvPr id="629" name="n_1mainValue【公民館】&#10;有形固定資産減価償却率"/>
        <xdr:cNvSpPr txBox="1"/>
      </xdr:nvSpPr>
      <xdr:spPr>
        <a:xfrm>
          <a:off x="152660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0" name="直線コネクタ 6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1" name="テキスト ボックス 6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2" name="直線コネクタ 6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3" name="テキスト ボックス 6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4" name="直線コネクタ 6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5" name="テキスト ボックス 6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6" name="直線コネクタ 6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7" name="テキスト ボックス 6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8" name="直線コネクタ 6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9" name="テキスト ボックス 6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0" name="直線コネクタ 6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1" name="テキスト ボックス 6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55" name="直線コネクタ 654"/>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56"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57" name="直線コネクタ 656"/>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58"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59" name="直線コネクタ 658"/>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121756</xdr:rowOff>
    </xdr:from>
    <xdr:ext cx="469744" cy="259045"/>
    <xdr:sp macro="" textlink="">
      <xdr:nvSpPr>
        <xdr:cNvPr id="660" name="【公民館】&#10;一人当たり面積平均値テキスト"/>
        <xdr:cNvSpPr txBox="1"/>
      </xdr:nvSpPr>
      <xdr:spPr>
        <a:xfrm>
          <a:off x="221996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61" name="フローチャート: 判断 660"/>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62" name="フローチャート: 判断 661"/>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63" name="フローチャート: 判断 662"/>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69" name="楕円 668"/>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38116</xdr:rowOff>
    </xdr:from>
    <xdr:ext cx="469744" cy="259045"/>
    <xdr:sp macro="" textlink="">
      <xdr:nvSpPr>
        <xdr:cNvPr id="670" name="【公民館】&#10;一人当たり面積該当値テキスト"/>
        <xdr:cNvSpPr txBox="1"/>
      </xdr:nvSpPr>
      <xdr:spPr>
        <a:xfrm>
          <a:off x="22199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671" name="楕円 670"/>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107224</xdr:rowOff>
    </xdr:from>
    <xdr:to>
      <xdr:col>116</xdr:col>
      <xdr:colOff>63500</xdr:colOff>
      <xdr:row>107</xdr:row>
      <xdr:rowOff>110489</xdr:rowOff>
    </xdr:to>
    <xdr:cxnSp macro="">
      <xdr:nvCxnSpPr>
        <xdr:cNvPr id="672" name="直線コネクタ 671"/>
        <xdr:cNvCxnSpPr/>
      </xdr:nvCxnSpPr>
      <xdr:spPr>
        <a:xfrm>
          <a:off x="21323300" y="184523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673"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74"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149151</xdr:rowOff>
    </xdr:from>
    <xdr:ext cx="469744" cy="259045"/>
    <xdr:sp macro="" textlink="">
      <xdr:nvSpPr>
        <xdr:cNvPr id="675" name="n_1mainValue【公民館】&#10;一人当たり面積"/>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上記施設のうち、「学校施設」については有形固定資産減価償却率が全国平均、県平均及び類似団体内平均値のすべてにおいて上回っており、その要因は建築年数が古い資産が多いことであるが、平成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年度よりも「学校施設」は新庄小学校内建物の取り壊しが要因となって、減価償却率は減少している。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一方、各施設の中でも特に「認定こども園・幼稚園・保育所」及び「公営住宅」の有形固定資産減価償却率は全国平均、県平均及び類似団体内平均値のすべてにおいて下回っており、その要因は「認定こども園・幼稚園・保育所」は新庄北小学校附属幼稚園」の建て替えであり、「公営住宅」は比較的新しい資産が半分を占めているため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今後においては、「葛城市公共施設等総合管理計画」等に基づき、各施設の更新、長寿命化等を計画的に行い、良質で持続可能な公共施設サービスが提供できるよう、取り組んでいく。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
36,962
33.72
15,250,856
14,900,675
166,231
8,868,011
19,916,949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1" name="楕円 70"/>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2" name="【図書館】&#10;有形固定資産減価償却率該当値テキスト"/>
        <xdr:cNvSpPr txBox="1"/>
      </xdr:nvSpPr>
      <xdr:spPr>
        <a:xfrm>
          <a:off x="4673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92347</xdr:rowOff>
    </xdr:from>
    <xdr:to>
      <xdr:col>20</xdr:col>
      <xdr:colOff>38100</xdr:colOff>
      <xdr:row>38</xdr:row>
      <xdr:rowOff>22497</xdr:rowOff>
    </xdr:to>
    <xdr:sp macro="" textlink="">
      <xdr:nvSpPr>
        <xdr:cNvPr id="73" name="楕円 72"/>
        <xdr:cNvSpPr/>
      </xdr:nvSpPr>
      <xdr:spPr>
        <a:xfrm>
          <a:off x="3746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143147</xdr:rowOff>
    </xdr:to>
    <xdr:cxnSp macro="">
      <xdr:nvCxnSpPr>
        <xdr:cNvPr id="74" name="直線コネクタ 73"/>
        <xdr:cNvCxnSpPr/>
      </xdr:nvCxnSpPr>
      <xdr:spPr>
        <a:xfrm flipV="1">
          <a:off x="3797300" y="64541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39024</xdr:rowOff>
    </xdr:from>
    <xdr:ext cx="405111" cy="259045"/>
    <xdr:sp macro="" textlink="">
      <xdr:nvSpPr>
        <xdr:cNvPr id="76"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39024</xdr:rowOff>
    </xdr:from>
    <xdr:ext cx="405111" cy="259045"/>
    <xdr:sp macro="" textlink="">
      <xdr:nvSpPr>
        <xdr:cNvPr id="77" name="n_1mainValue【図書館】&#10;有形固定資産減価償却率"/>
        <xdr:cNvSpPr txBox="1"/>
      </xdr:nvSpPr>
      <xdr:spPr>
        <a:xfrm>
          <a:off x="35820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3" name="直線コネクタ 102"/>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4"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5" name="直線コネクタ 104"/>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6"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7" name="直線コネクタ 106"/>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08"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9" name="フローチャート: 判断 108"/>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1" name="フローチャート: 判断 110"/>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17" name="楕円 116"/>
        <xdr:cNvSpPr/>
      </xdr:nvSpPr>
      <xdr:spPr>
        <a:xfrm>
          <a:off x="10426700" y="66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96355</xdr:rowOff>
    </xdr:from>
    <xdr:ext cx="469744" cy="259045"/>
    <xdr:sp macro="" textlink="">
      <xdr:nvSpPr>
        <xdr:cNvPr id="118" name="【図書館】&#10;一人当たり面積該当値テキスト"/>
        <xdr:cNvSpPr txBox="1"/>
      </xdr:nvSpPr>
      <xdr:spPr>
        <a:xfrm>
          <a:off x="10515600" y="661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117928</xdr:rowOff>
    </xdr:from>
    <xdr:to>
      <xdr:col>50</xdr:col>
      <xdr:colOff>165100</xdr:colOff>
      <xdr:row>39</xdr:row>
      <xdr:rowOff>48078</xdr:rowOff>
    </xdr:to>
    <xdr:sp macro="" textlink="">
      <xdr:nvSpPr>
        <xdr:cNvPr id="119" name="楕円 118"/>
        <xdr:cNvSpPr/>
      </xdr:nvSpPr>
      <xdr:spPr>
        <a:xfrm>
          <a:off x="9588500" y="66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168728</xdr:rowOff>
    </xdr:from>
    <xdr:to>
      <xdr:col>55</xdr:col>
      <xdr:colOff>0</xdr:colOff>
      <xdr:row>38</xdr:row>
      <xdr:rowOff>168728</xdr:rowOff>
    </xdr:to>
    <xdr:cxnSp macro="">
      <xdr:nvCxnSpPr>
        <xdr:cNvPr id="120" name="直線コネクタ 119"/>
        <xdr:cNvCxnSpPr/>
      </xdr:nvCxnSpPr>
      <xdr:spPr>
        <a:xfrm>
          <a:off x="9639300" y="6683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2"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39205</xdr:rowOff>
    </xdr:from>
    <xdr:ext cx="469744" cy="259045"/>
    <xdr:sp macro="" textlink="">
      <xdr:nvSpPr>
        <xdr:cNvPr id="123" name="n_1main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2" name="テキスト ボックス 14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6" name="直線コネクタ 145"/>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7"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8" name="直線コネクタ 147"/>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9"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1"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2" name="フローチャート: 判断 151"/>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3" name="フローチャート: 判断 152"/>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54" name="フローチャート: 判断 153"/>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49784</xdr:rowOff>
    </xdr:from>
    <xdr:to>
      <xdr:col>24</xdr:col>
      <xdr:colOff>114300</xdr:colOff>
      <xdr:row>60</xdr:row>
      <xdr:rowOff>151384</xdr:rowOff>
    </xdr:to>
    <xdr:sp macro="" textlink="">
      <xdr:nvSpPr>
        <xdr:cNvPr id="160" name="楕円 159"/>
        <xdr:cNvSpPr/>
      </xdr:nvSpPr>
      <xdr:spPr>
        <a:xfrm>
          <a:off x="45847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72661</xdr:rowOff>
    </xdr:from>
    <xdr:ext cx="405111" cy="259045"/>
    <xdr:sp macro="" textlink="">
      <xdr:nvSpPr>
        <xdr:cNvPr id="161" name="【体育館・プール】&#10;有形固定資産減価償却率該当値テキスト"/>
        <xdr:cNvSpPr txBox="1"/>
      </xdr:nvSpPr>
      <xdr:spPr>
        <a:xfrm>
          <a:off x="4673600" y="10188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100076</xdr:rowOff>
    </xdr:from>
    <xdr:to>
      <xdr:col>20</xdr:col>
      <xdr:colOff>38100</xdr:colOff>
      <xdr:row>61</xdr:row>
      <xdr:rowOff>30226</xdr:rowOff>
    </xdr:to>
    <xdr:sp macro="" textlink="">
      <xdr:nvSpPr>
        <xdr:cNvPr id="162" name="楕円 161"/>
        <xdr:cNvSpPr/>
      </xdr:nvSpPr>
      <xdr:spPr>
        <a:xfrm>
          <a:off x="3746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100584</xdr:rowOff>
    </xdr:from>
    <xdr:to>
      <xdr:col>24</xdr:col>
      <xdr:colOff>63500</xdr:colOff>
      <xdr:row>60</xdr:row>
      <xdr:rowOff>150876</xdr:rowOff>
    </xdr:to>
    <xdr:cxnSp macro="">
      <xdr:nvCxnSpPr>
        <xdr:cNvPr id="163" name="直線コネクタ 162"/>
        <xdr:cNvCxnSpPr/>
      </xdr:nvCxnSpPr>
      <xdr:spPr>
        <a:xfrm flipV="1">
          <a:off x="3797300" y="103875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64"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122191</xdr:rowOff>
    </xdr:from>
    <xdr:ext cx="405111" cy="259045"/>
    <xdr:sp macro="" textlink="">
      <xdr:nvSpPr>
        <xdr:cNvPr id="165"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46753</xdr:rowOff>
    </xdr:from>
    <xdr:ext cx="405111" cy="259045"/>
    <xdr:sp macro="" textlink="">
      <xdr:nvSpPr>
        <xdr:cNvPr id="166" name="n_1mainValue【体育館・プール】&#10;有形固定資産減価償却率"/>
        <xdr:cNvSpPr txBox="1"/>
      </xdr:nvSpPr>
      <xdr:spPr>
        <a:xfrm>
          <a:off x="3582044"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0" name="直線コネクタ 189"/>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91"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92" name="直線コネクタ 191"/>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95"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96" name="フローチャート: 判断 195"/>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97" name="フローチャート: 判断 196"/>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198" name="フローチャート: 判断 197"/>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142240</xdr:rowOff>
    </xdr:from>
    <xdr:to>
      <xdr:col>55</xdr:col>
      <xdr:colOff>50800</xdr:colOff>
      <xdr:row>62</xdr:row>
      <xdr:rowOff>72390</xdr:rowOff>
    </xdr:to>
    <xdr:sp macro="" textlink="">
      <xdr:nvSpPr>
        <xdr:cNvPr id="204" name="楕円 203"/>
        <xdr:cNvSpPr/>
      </xdr:nvSpPr>
      <xdr:spPr>
        <a:xfrm>
          <a:off x="1042670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165117</xdr:rowOff>
    </xdr:from>
    <xdr:ext cx="469744" cy="259045"/>
    <xdr:sp macro="" textlink="">
      <xdr:nvSpPr>
        <xdr:cNvPr id="205" name="【体育館・プール】&#10;一人当たり面積該当値テキスト"/>
        <xdr:cNvSpPr txBox="1"/>
      </xdr:nvSpPr>
      <xdr:spPr>
        <a:xfrm>
          <a:off x="10515600" y="1045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140970</xdr:rowOff>
    </xdr:from>
    <xdr:to>
      <xdr:col>50</xdr:col>
      <xdr:colOff>165100</xdr:colOff>
      <xdr:row>62</xdr:row>
      <xdr:rowOff>71120</xdr:rowOff>
    </xdr:to>
    <xdr:sp macro="" textlink="">
      <xdr:nvSpPr>
        <xdr:cNvPr id="206" name="楕円 205"/>
        <xdr:cNvSpPr/>
      </xdr:nvSpPr>
      <xdr:spPr>
        <a:xfrm>
          <a:off x="95885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20320</xdr:rowOff>
    </xdr:from>
    <xdr:to>
      <xdr:col>55</xdr:col>
      <xdr:colOff>0</xdr:colOff>
      <xdr:row>62</xdr:row>
      <xdr:rowOff>21590</xdr:rowOff>
    </xdr:to>
    <xdr:cxnSp macro="">
      <xdr:nvCxnSpPr>
        <xdr:cNvPr id="207" name="直線コネクタ 206"/>
        <xdr:cNvCxnSpPr/>
      </xdr:nvCxnSpPr>
      <xdr:spPr>
        <a:xfrm>
          <a:off x="9639300" y="1065022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78757</xdr:rowOff>
    </xdr:from>
    <xdr:ext cx="469744" cy="259045"/>
    <xdr:sp macro="" textlink="">
      <xdr:nvSpPr>
        <xdr:cNvPr id="208"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09"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87647</xdr:rowOff>
    </xdr:from>
    <xdr:ext cx="469744" cy="259045"/>
    <xdr:sp macro="" textlink="">
      <xdr:nvSpPr>
        <xdr:cNvPr id="210" name="n_1mainValue【体育館・プール】&#10;一人当たり面積"/>
        <xdr:cNvSpPr txBox="1"/>
      </xdr:nvSpPr>
      <xdr:spPr>
        <a:xfrm>
          <a:off x="9391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35" name="直線コネクタ 234"/>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36"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37" name="直線コネクタ 236"/>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40"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1" name="フローチャート: 判断 240"/>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42" name="フローチャート: 判断 241"/>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43" name="フローチャート: 判断 242"/>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80645</xdr:rowOff>
    </xdr:from>
    <xdr:to>
      <xdr:col>24</xdr:col>
      <xdr:colOff>114300</xdr:colOff>
      <xdr:row>80</xdr:row>
      <xdr:rowOff>10795</xdr:rowOff>
    </xdr:to>
    <xdr:sp macro="" textlink="">
      <xdr:nvSpPr>
        <xdr:cNvPr id="249" name="楕円 248"/>
        <xdr:cNvSpPr/>
      </xdr:nvSpPr>
      <xdr:spPr>
        <a:xfrm>
          <a:off x="45847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103522</xdr:rowOff>
    </xdr:from>
    <xdr:ext cx="405111" cy="259045"/>
    <xdr:sp macro="" textlink="">
      <xdr:nvSpPr>
        <xdr:cNvPr id="250" name="【福祉施設】&#10;有形固定資産減価償却率該当値テキスト"/>
        <xdr:cNvSpPr txBox="1"/>
      </xdr:nvSpPr>
      <xdr:spPr>
        <a:xfrm>
          <a:off x="4673600"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120650</xdr:rowOff>
    </xdr:from>
    <xdr:to>
      <xdr:col>20</xdr:col>
      <xdr:colOff>38100</xdr:colOff>
      <xdr:row>80</xdr:row>
      <xdr:rowOff>50800</xdr:rowOff>
    </xdr:to>
    <xdr:sp macro="" textlink="">
      <xdr:nvSpPr>
        <xdr:cNvPr id="251" name="楕円 250"/>
        <xdr:cNvSpPr/>
      </xdr:nvSpPr>
      <xdr:spPr>
        <a:xfrm>
          <a:off x="3746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131445</xdr:rowOff>
    </xdr:from>
    <xdr:to>
      <xdr:col>24</xdr:col>
      <xdr:colOff>63500</xdr:colOff>
      <xdr:row>80</xdr:row>
      <xdr:rowOff>0</xdr:rowOff>
    </xdr:to>
    <xdr:cxnSp macro="">
      <xdr:nvCxnSpPr>
        <xdr:cNvPr id="252" name="直線コネクタ 251"/>
        <xdr:cNvCxnSpPr/>
      </xdr:nvCxnSpPr>
      <xdr:spPr>
        <a:xfrm flipV="1">
          <a:off x="3797300" y="136759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66691</xdr:rowOff>
    </xdr:from>
    <xdr:ext cx="405111" cy="259045"/>
    <xdr:sp macro="" textlink="">
      <xdr:nvSpPr>
        <xdr:cNvPr id="253"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54"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67327</xdr:rowOff>
    </xdr:from>
    <xdr:ext cx="405111" cy="259045"/>
    <xdr:sp macro="" textlink="">
      <xdr:nvSpPr>
        <xdr:cNvPr id="255" name="n_1mainValue【福祉施設】&#10;有形固定資産減価償却率"/>
        <xdr:cNvSpPr txBox="1"/>
      </xdr:nvSpPr>
      <xdr:spPr>
        <a:xfrm>
          <a:off x="3582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6" name="直線コネクタ 26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7" name="テキスト ボックス 26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0" name="直線コネクタ 26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1" name="テキスト ボックス 27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75" name="直線コネクタ 274"/>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7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77" name="直線コネクタ 27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78"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79" name="直線コネクタ 278"/>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80" name="【福祉施設】&#10;一人当たり面積平均値テキスト"/>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81" name="フローチャート: 判断 280"/>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82" name="フローチャート: 判断 281"/>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83" name="フローチャート: 判断 282"/>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21019</xdr:rowOff>
    </xdr:from>
    <xdr:to>
      <xdr:col>55</xdr:col>
      <xdr:colOff>50800</xdr:colOff>
      <xdr:row>85</xdr:row>
      <xdr:rowOff>122619</xdr:rowOff>
    </xdr:to>
    <xdr:sp macro="" textlink="">
      <xdr:nvSpPr>
        <xdr:cNvPr id="289" name="楕円 288"/>
        <xdr:cNvSpPr/>
      </xdr:nvSpPr>
      <xdr:spPr>
        <a:xfrm>
          <a:off x="10426700" y="145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107396</xdr:rowOff>
    </xdr:from>
    <xdr:ext cx="469744" cy="259045"/>
    <xdr:sp macro="" textlink="">
      <xdr:nvSpPr>
        <xdr:cNvPr id="290" name="【福祉施設】&#10;一人当たり面積該当値テキスト"/>
        <xdr:cNvSpPr txBox="1"/>
      </xdr:nvSpPr>
      <xdr:spPr>
        <a:xfrm>
          <a:off x="10515600" y="145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21019</xdr:rowOff>
    </xdr:from>
    <xdr:to>
      <xdr:col>50</xdr:col>
      <xdr:colOff>165100</xdr:colOff>
      <xdr:row>85</xdr:row>
      <xdr:rowOff>122619</xdr:rowOff>
    </xdr:to>
    <xdr:sp macro="" textlink="">
      <xdr:nvSpPr>
        <xdr:cNvPr id="291" name="楕円 290"/>
        <xdr:cNvSpPr/>
      </xdr:nvSpPr>
      <xdr:spPr>
        <a:xfrm>
          <a:off x="9588500" y="145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71819</xdr:rowOff>
    </xdr:from>
    <xdr:to>
      <xdr:col>55</xdr:col>
      <xdr:colOff>0</xdr:colOff>
      <xdr:row>85</xdr:row>
      <xdr:rowOff>71819</xdr:rowOff>
    </xdr:to>
    <xdr:cxnSp macro="">
      <xdr:nvCxnSpPr>
        <xdr:cNvPr id="292" name="直線コネクタ 291"/>
        <xdr:cNvCxnSpPr/>
      </xdr:nvCxnSpPr>
      <xdr:spPr>
        <a:xfrm>
          <a:off x="9639300" y="146450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293"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294"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113746</xdr:rowOff>
    </xdr:from>
    <xdr:ext cx="469744" cy="259045"/>
    <xdr:sp macro="" textlink="">
      <xdr:nvSpPr>
        <xdr:cNvPr id="295" name="n_1mainValue【福祉施設】&#10;一人当たり面積"/>
        <xdr:cNvSpPr txBox="1"/>
      </xdr:nvSpPr>
      <xdr:spPr>
        <a:xfrm>
          <a:off x="9391727" y="1468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21" name="直線コネクタ 320"/>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22"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23" name="直線コネクタ 322"/>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24"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25" name="直線コネクタ 324"/>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26" name="【市民会館】&#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27" name="フローチャート: 判断 326"/>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28" name="フローチャート: 判断 327"/>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29" name="フローチャート: 判断 328"/>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35" name="楕円 334"/>
        <xdr:cNvSpPr/>
      </xdr:nvSpPr>
      <xdr:spPr>
        <a:xfrm>
          <a:off x="45847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132822</xdr:rowOff>
    </xdr:from>
    <xdr:ext cx="405111" cy="259045"/>
    <xdr:sp macro="" textlink="">
      <xdr:nvSpPr>
        <xdr:cNvPr id="336" name="【市民会館】&#10;有形固定資産減価償却率該当値テキスト"/>
        <xdr:cNvSpPr txBox="1"/>
      </xdr:nvSpPr>
      <xdr:spPr>
        <a:xfrm>
          <a:off x="4673600" y="177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25400</xdr:rowOff>
    </xdr:from>
    <xdr:to>
      <xdr:col>20</xdr:col>
      <xdr:colOff>38100</xdr:colOff>
      <xdr:row>104</xdr:row>
      <xdr:rowOff>127000</xdr:rowOff>
    </xdr:to>
    <xdr:sp macro="" textlink="">
      <xdr:nvSpPr>
        <xdr:cNvPr id="337" name="楕円 336"/>
        <xdr:cNvSpPr/>
      </xdr:nvSpPr>
      <xdr:spPr>
        <a:xfrm>
          <a:off x="3746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33745</xdr:rowOff>
    </xdr:from>
    <xdr:to>
      <xdr:col>24</xdr:col>
      <xdr:colOff>63500</xdr:colOff>
      <xdr:row>104</xdr:row>
      <xdr:rowOff>76200</xdr:rowOff>
    </xdr:to>
    <xdr:cxnSp macro="">
      <xdr:nvCxnSpPr>
        <xdr:cNvPr id="338" name="直線コネクタ 337"/>
        <xdr:cNvCxnSpPr/>
      </xdr:nvCxnSpPr>
      <xdr:spPr>
        <a:xfrm flipV="1">
          <a:off x="3797300" y="17864545"/>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39"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40"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118127</xdr:rowOff>
    </xdr:from>
    <xdr:ext cx="405111" cy="259045"/>
    <xdr:sp macro="" textlink="">
      <xdr:nvSpPr>
        <xdr:cNvPr id="341" name="n_1mainValue【市民会館】&#10;有形固定資産減価償却率"/>
        <xdr:cNvSpPr txBox="1"/>
      </xdr:nvSpPr>
      <xdr:spPr>
        <a:xfrm>
          <a:off x="3582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65" name="直線コネクタ 364"/>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6"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67" name="直線コネクタ 366"/>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68"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69" name="直線コネクタ 368"/>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70"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71" name="フローチャート: 判断 370"/>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72" name="フローチャート: 判断 371"/>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73" name="フローチャート: 判断 372"/>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33020</xdr:rowOff>
    </xdr:from>
    <xdr:to>
      <xdr:col>55</xdr:col>
      <xdr:colOff>50800</xdr:colOff>
      <xdr:row>102</xdr:row>
      <xdr:rowOff>134620</xdr:rowOff>
    </xdr:to>
    <xdr:sp macro="" textlink="">
      <xdr:nvSpPr>
        <xdr:cNvPr id="379" name="楕円 378"/>
        <xdr:cNvSpPr/>
      </xdr:nvSpPr>
      <xdr:spPr>
        <a:xfrm>
          <a:off x="104267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55897</xdr:rowOff>
    </xdr:from>
    <xdr:ext cx="469744" cy="259045"/>
    <xdr:sp macro="" textlink="">
      <xdr:nvSpPr>
        <xdr:cNvPr id="380" name="【市民会館】&#10;一人当たり面積該当値テキスト"/>
        <xdr:cNvSpPr txBox="1"/>
      </xdr:nvSpPr>
      <xdr:spPr>
        <a:xfrm>
          <a:off x="10515600"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29211</xdr:rowOff>
    </xdr:from>
    <xdr:to>
      <xdr:col>50</xdr:col>
      <xdr:colOff>165100</xdr:colOff>
      <xdr:row>102</xdr:row>
      <xdr:rowOff>130811</xdr:rowOff>
    </xdr:to>
    <xdr:sp macro="" textlink="">
      <xdr:nvSpPr>
        <xdr:cNvPr id="381" name="楕円 380"/>
        <xdr:cNvSpPr/>
      </xdr:nvSpPr>
      <xdr:spPr>
        <a:xfrm>
          <a:off x="9588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80011</xdr:rowOff>
    </xdr:from>
    <xdr:to>
      <xdr:col>55</xdr:col>
      <xdr:colOff>0</xdr:colOff>
      <xdr:row>102</xdr:row>
      <xdr:rowOff>83820</xdr:rowOff>
    </xdr:to>
    <xdr:cxnSp macro="">
      <xdr:nvCxnSpPr>
        <xdr:cNvPr id="382" name="直線コネクタ 381"/>
        <xdr:cNvCxnSpPr/>
      </xdr:nvCxnSpPr>
      <xdr:spPr>
        <a:xfrm>
          <a:off x="9639300" y="175679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30497</xdr:rowOff>
    </xdr:from>
    <xdr:ext cx="469744" cy="259045"/>
    <xdr:sp macro="" textlink="">
      <xdr:nvSpPr>
        <xdr:cNvPr id="383"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384"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147338</xdr:rowOff>
    </xdr:from>
    <xdr:ext cx="469744" cy="259045"/>
    <xdr:sp macro="" textlink="">
      <xdr:nvSpPr>
        <xdr:cNvPr id="385" name="n_1mainValue【市民会館】&#10;一人当たり面積"/>
        <xdr:cNvSpPr txBox="1"/>
      </xdr:nvSpPr>
      <xdr:spPr>
        <a:xfrm>
          <a:off x="9391727" y="1729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11" name="直線コネクタ 410"/>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12"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13" name="直線コネクタ 412"/>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14"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15" name="直線コネクタ 41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416" name="【一般廃棄物処理施設】&#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17" name="フローチャート: 判断 41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18" name="フローチャート: 判断 417"/>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19" name="フローチャート: 判断 418"/>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126637</xdr:rowOff>
    </xdr:from>
    <xdr:to>
      <xdr:col>85</xdr:col>
      <xdr:colOff>177800</xdr:colOff>
      <xdr:row>42</xdr:row>
      <xdr:rowOff>56787</xdr:rowOff>
    </xdr:to>
    <xdr:sp macro="" textlink="">
      <xdr:nvSpPr>
        <xdr:cNvPr id="425" name="楕円 424"/>
        <xdr:cNvSpPr/>
      </xdr:nvSpPr>
      <xdr:spPr>
        <a:xfrm>
          <a:off x="16268700" y="7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41564</xdr:rowOff>
    </xdr:from>
    <xdr:ext cx="340478" cy="259045"/>
    <xdr:sp macro="" textlink="">
      <xdr:nvSpPr>
        <xdr:cNvPr id="426" name="【一般廃棄物処理施設】&#10;有形固定資産減価償却率該当値テキスト"/>
        <xdr:cNvSpPr txBox="1"/>
      </xdr:nvSpPr>
      <xdr:spPr>
        <a:xfrm>
          <a:off x="16357600" y="70710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4173</xdr:rowOff>
    </xdr:from>
    <xdr:to>
      <xdr:col>81</xdr:col>
      <xdr:colOff>101600</xdr:colOff>
      <xdr:row>42</xdr:row>
      <xdr:rowOff>105773</xdr:rowOff>
    </xdr:to>
    <xdr:sp macro="" textlink="">
      <xdr:nvSpPr>
        <xdr:cNvPr id="427" name="楕円 426"/>
        <xdr:cNvSpPr/>
      </xdr:nvSpPr>
      <xdr:spPr>
        <a:xfrm>
          <a:off x="154305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5987</xdr:rowOff>
    </xdr:from>
    <xdr:to>
      <xdr:col>85</xdr:col>
      <xdr:colOff>127000</xdr:colOff>
      <xdr:row>42</xdr:row>
      <xdr:rowOff>54973</xdr:rowOff>
    </xdr:to>
    <xdr:cxnSp macro="">
      <xdr:nvCxnSpPr>
        <xdr:cNvPr id="428" name="直線コネクタ 427"/>
        <xdr:cNvCxnSpPr/>
      </xdr:nvCxnSpPr>
      <xdr:spPr>
        <a:xfrm flipV="1">
          <a:off x="15481300" y="720688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34126</xdr:rowOff>
    </xdr:from>
    <xdr:ext cx="405111" cy="259045"/>
    <xdr:sp macro="" textlink="">
      <xdr:nvSpPr>
        <xdr:cNvPr id="429"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30"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96900</xdr:rowOff>
    </xdr:from>
    <xdr:ext cx="340478" cy="259045"/>
    <xdr:sp macro="" textlink="">
      <xdr:nvSpPr>
        <xdr:cNvPr id="431" name="n_1mainValue【一般廃棄物処理施設】&#10;有形固定資産減価償却率"/>
        <xdr:cNvSpPr txBox="1"/>
      </xdr:nvSpPr>
      <xdr:spPr>
        <a:xfrm>
          <a:off x="15298361" y="72978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3" name="テキスト ボックス 44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5" name="テキスト ボックス 44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7" name="テキスト ボックス 44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9" name="テキスト ボックス 44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1" name="テキスト ボックス 45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3" name="テキスト ボックス 45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57" name="直線コネクタ 456"/>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58"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59" name="直線コネクタ 458"/>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60"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61" name="直線コネクタ 460"/>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62"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63" name="フローチャート: 判断 462"/>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64" name="フローチャート: 判断 463"/>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65" name="フローチャート: 判断 464"/>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65977</xdr:rowOff>
    </xdr:from>
    <xdr:to>
      <xdr:col>116</xdr:col>
      <xdr:colOff>114300</xdr:colOff>
      <xdr:row>39</xdr:row>
      <xdr:rowOff>167577</xdr:rowOff>
    </xdr:to>
    <xdr:sp macro="" textlink="">
      <xdr:nvSpPr>
        <xdr:cNvPr id="471" name="楕円 470"/>
        <xdr:cNvSpPr/>
      </xdr:nvSpPr>
      <xdr:spPr>
        <a:xfrm>
          <a:off x="22110700" y="675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88854</xdr:rowOff>
    </xdr:from>
    <xdr:ext cx="599010" cy="259045"/>
    <xdr:sp macro="" textlink="">
      <xdr:nvSpPr>
        <xdr:cNvPr id="472" name="【一般廃棄物処理施設】&#10;一人当たり有形固定資産（償却資産）額該当値テキスト"/>
        <xdr:cNvSpPr txBox="1"/>
      </xdr:nvSpPr>
      <xdr:spPr>
        <a:xfrm>
          <a:off x="22199600" y="660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51911</xdr:rowOff>
    </xdr:from>
    <xdr:to>
      <xdr:col>112</xdr:col>
      <xdr:colOff>38100</xdr:colOff>
      <xdr:row>39</xdr:row>
      <xdr:rowOff>153511</xdr:rowOff>
    </xdr:to>
    <xdr:sp macro="" textlink="">
      <xdr:nvSpPr>
        <xdr:cNvPr id="473" name="楕円 472"/>
        <xdr:cNvSpPr/>
      </xdr:nvSpPr>
      <xdr:spPr>
        <a:xfrm>
          <a:off x="21272500" y="67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102711</xdr:rowOff>
    </xdr:from>
    <xdr:to>
      <xdr:col>116</xdr:col>
      <xdr:colOff>63500</xdr:colOff>
      <xdr:row>39</xdr:row>
      <xdr:rowOff>116777</xdr:rowOff>
    </xdr:to>
    <xdr:cxnSp macro="">
      <xdr:nvCxnSpPr>
        <xdr:cNvPr id="474" name="直線コネクタ 473"/>
        <xdr:cNvCxnSpPr/>
      </xdr:nvCxnSpPr>
      <xdr:spPr>
        <a:xfrm>
          <a:off x="21323300" y="6789261"/>
          <a:ext cx="838200" cy="1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35396</xdr:rowOff>
    </xdr:from>
    <xdr:ext cx="534377" cy="259045"/>
    <xdr:sp macro="" textlink="">
      <xdr:nvSpPr>
        <xdr:cNvPr id="475" name="n_1aveValue【一般廃棄物処理施設】&#10;一人当たり有形固定資産（償却資産）額"/>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476"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170038</xdr:rowOff>
    </xdr:from>
    <xdr:ext cx="599010" cy="259045"/>
    <xdr:sp macro="" textlink="">
      <xdr:nvSpPr>
        <xdr:cNvPr id="477" name="n_1mainValue【一般廃棄物処理施設】&#10;一人当たり有形固定資産（償却資産）額"/>
        <xdr:cNvSpPr txBox="1"/>
      </xdr:nvSpPr>
      <xdr:spPr>
        <a:xfrm>
          <a:off x="21011095" y="651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03" name="直線コネクタ 50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0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05" name="直線コネクタ 50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7" name="直線コネクタ 50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08"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09" name="フローチャート: 判断 50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10" name="フローチャート: 判断 50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11" name="フローチャート: 判断 510"/>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50437</xdr:rowOff>
    </xdr:from>
    <xdr:to>
      <xdr:col>85</xdr:col>
      <xdr:colOff>177800</xdr:colOff>
      <xdr:row>60</xdr:row>
      <xdr:rowOff>152037</xdr:rowOff>
    </xdr:to>
    <xdr:sp macro="" textlink="">
      <xdr:nvSpPr>
        <xdr:cNvPr id="517" name="楕円 516"/>
        <xdr:cNvSpPr/>
      </xdr:nvSpPr>
      <xdr:spPr>
        <a:xfrm>
          <a:off x="162687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28864</xdr:rowOff>
    </xdr:from>
    <xdr:ext cx="405111" cy="259045"/>
    <xdr:sp macro="" textlink="">
      <xdr:nvSpPr>
        <xdr:cNvPr id="518" name="【保健センター・保健所】&#10;有形固定資産減価償却率該当値テキスト"/>
        <xdr:cNvSpPr txBox="1"/>
      </xdr:nvSpPr>
      <xdr:spPr>
        <a:xfrm>
          <a:off x="16357600"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87993</xdr:rowOff>
    </xdr:from>
    <xdr:to>
      <xdr:col>81</xdr:col>
      <xdr:colOff>101600</xdr:colOff>
      <xdr:row>61</xdr:row>
      <xdr:rowOff>18143</xdr:rowOff>
    </xdr:to>
    <xdr:sp macro="" textlink="">
      <xdr:nvSpPr>
        <xdr:cNvPr id="519" name="楕円 518"/>
        <xdr:cNvSpPr/>
      </xdr:nvSpPr>
      <xdr:spPr>
        <a:xfrm>
          <a:off x="15430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101237</xdr:rowOff>
    </xdr:from>
    <xdr:to>
      <xdr:col>85</xdr:col>
      <xdr:colOff>127000</xdr:colOff>
      <xdr:row>60</xdr:row>
      <xdr:rowOff>138793</xdr:rowOff>
    </xdr:to>
    <xdr:cxnSp macro="">
      <xdr:nvCxnSpPr>
        <xdr:cNvPr id="520" name="直線コネクタ 519"/>
        <xdr:cNvCxnSpPr/>
      </xdr:nvCxnSpPr>
      <xdr:spPr>
        <a:xfrm flipV="1">
          <a:off x="15481300" y="1038823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126110</xdr:rowOff>
    </xdr:from>
    <xdr:ext cx="405111" cy="259045"/>
    <xdr:sp macro="" textlink="">
      <xdr:nvSpPr>
        <xdr:cNvPr id="521"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109781</xdr:rowOff>
    </xdr:from>
    <xdr:ext cx="405111" cy="259045"/>
    <xdr:sp macro="" textlink="">
      <xdr:nvSpPr>
        <xdr:cNvPr id="522"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9270</xdr:rowOff>
    </xdr:from>
    <xdr:ext cx="405111" cy="259045"/>
    <xdr:sp macro="" textlink="">
      <xdr:nvSpPr>
        <xdr:cNvPr id="523" name="n_1mainValue【保健センター・保健所】&#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4" name="直線コネクタ 53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5" name="テキスト ボックス 53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6" name="直線コネクタ 53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7" name="テキスト ボックス 53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8" name="直線コネクタ 53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9" name="テキスト ボックス 53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0" name="直線コネクタ 53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1" name="テキスト ボックス 54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45" name="直線コネクタ 544"/>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46"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47" name="直線コネクタ 546"/>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48"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49" name="直線コネクタ 548"/>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50"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51" name="フローチャート: 判断 550"/>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52" name="フローチャート: 判断 551"/>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53" name="フローチャート: 判断 552"/>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59" name="楕円 558"/>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120667</xdr:rowOff>
    </xdr:from>
    <xdr:ext cx="469744" cy="259045"/>
    <xdr:sp macro="" textlink="">
      <xdr:nvSpPr>
        <xdr:cNvPr id="560" name="【保健センター・保健所】&#10;一人当たり面積該当値テキスト"/>
        <xdr:cNvSpPr txBox="1"/>
      </xdr:nvSpPr>
      <xdr:spPr>
        <a:xfrm>
          <a:off x="22199600"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561" name="楕円 560"/>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148590</xdr:rowOff>
    </xdr:to>
    <xdr:cxnSp macro="">
      <xdr:nvCxnSpPr>
        <xdr:cNvPr id="562" name="直線コネクタ 561"/>
        <xdr:cNvCxnSpPr/>
      </xdr:nvCxnSpPr>
      <xdr:spPr>
        <a:xfrm>
          <a:off x="21323300" y="1060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563"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64"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44467</xdr:rowOff>
    </xdr:from>
    <xdr:ext cx="469744" cy="259045"/>
    <xdr:sp macro="" textlink="">
      <xdr:nvSpPr>
        <xdr:cNvPr id="565" name="n_1main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7" name="テキスト ボックス 5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7" name="テキスト ボックス 5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91" name="直線コネクタ 590"/>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92"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93" name="直線コネクタ 592"/>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94"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95" name="直線コネクタ 59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155501</xdr:rowOff>
    </xdr:from>
    <xdr:ext cx="405111" cy="259045"/>
    <xdr:sp macro="" textlink="">
      <xdr:nvSpPr>
        <xdr:cNvPr id="596" name="【消防施設】&#10;有形固定資産減価償却率平均値テキスト"/>
        <xdr:cNvSpPr txBox="1"/>
      </xdr:nvSpPr>
      <xdr:spPr>
        <a:xfrm>
          <a:off x="16357600" y="1387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97" name="フローチャート: 判断 596"/>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98" name="フローチャート: 判断 597"/>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99" name="フローチャート: 判断 598"/>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41184</xdr:rowOff>
    </xdr:from>
    <xdr:to>
      <xdr:col>85</xdr:col>
      <xdr:colOff>177800</xdr:colOff>
      <xdr:row>82</xdr:row>
      <xdr:rowOff>142784</xdr:rowOff>
    </xdr:to>
    <xdr:sp macro="" textlink="">
      <xdr:nvSpPr>
        <xdr:cNvPr id="605" name="楕円 604"/>
        <xdr:cNvSpPr/>
      </xdr:nvSpPr>
      <xdr:spPr>
        <a:xfrm>
          <a:off x="162687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19611</xdr:rowOff>
    </xdr:from>
    <xdr:ext cx="405111" cy="259045"/>
    <xdr:sp macro="" textlink="">
      <xdr:nvSpPr>
        <xdr:cNvPr id="606" name="【消防施設】&#10;有形固定資産減価償却率該当値テキスト"/>
        <xdr:cNvSpPr txBox="1"/>
      </xdr:nvSpPr>
      <xdr:spPr>
        <a:xfrm>
          <a:off x="16357600"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93436</xdr:rowOff>
    </xdr:from>
    <xdr:to>
      <xdr:col>81</xdr:col>
      <xdr:colOff>101600</xdr:colOff>
      <xdr:row>83</xdr:row>
      <xdr:rowOff>23586</xdr:rowOff>
    </xdr:to>
    <xdr:sp macro="" textlink="">
      <xdr:nvSpPr>
        <xdr:cNvPr id="607" name="楕円 606"/>
        <xdr:cNvSpPr/>
      </xdr:nvSpPr>
      <xdr:spPr>
        <a:xfrm>
          <a:off x="15430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91984</xdr:rowOff>
    </xdr:from>
    <xdr:to>
      <xdr:col>85</xdr:col>
      <xdr:colOff>127000</xdr:colOff>
      <xdr:row>82</xdr:row>
      <xdr:rowOff>144236</xdr:rowOff>
    </xdr:to>
    <xdr:cxnSp macro="">
      <xdr:nvCxnSpPr>
        <xdr:cNvPr id="608" name="直線コネクタ 607"/>
        <xdr:cNvCxnSpPr/>
      </xdr:nvCxnSpPr>
      <xdr:spPr>
        <a:xfrm flipV="1">
          <a:off x="15481300" y="1415088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4190</xdr:rowOff>
    </xdr:from>
    <xdr:ext cx="405111" cy="259045"/>
    <xdr:sp macro="" textlink="">
      <xdr:nvSpPr>
        <xdr:cNvPr id="609"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10"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14713</xdr:rowOff>
    </xdr:from>
    <xdr:ext cx="405111" cy="259045"/>
    <xdr:sp macro="" textlink="">
      <xdr:nvSpPr>
        <xdr:cNvPr id="611" name="n_1mainValue【消防施設】&#10;有形固定資産減価償却率"/>
        <xdr:cNvSpPr txBox="1"/>
      </xdr:nvSpPr>
      <xdr:spPr>
        <a:xfrm>
          <a:off x="152660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2" name="直線コネクタ 6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3" name="テキスト ボックス 6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4" name="直線コネクタ 6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5" name="テキスト ボックス 6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6" name="直線コネクタ 6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7" name="テキスト ボックス 6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8" name="直線コネクタ 6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9" name="テキスト ボックス 6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0" name="直線コネクタ 6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1" name="テキスト ボックス 6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33" name="直線コネクタ 632"/>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5" name="直線コネクタ 63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36"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37" name="直線コネクタ 636"/>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638"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39" name="フローチャート: 判断 638"/>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40" name="フローチャート: 判断 639"/>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41" name="フローチャート: 判断 640"/>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647" name="楕円 646"/>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648" name="【消防施設】&#10;一人当たり面積該当値テキスト"/>
        <xdr:cNvSpPr txBox="1"/>
      </xdr:nvSpPr>
      <xdr:spPr>
        <a:xfrm>
          <a:off x="22199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649" name="楕円 648"/>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154687</xdr:rowOff>
    </xdr:to>
    <xdr:cxnSp macro="">
      <xdr:nvCxnSpPr>
        <xdr:cNvPr id="650" name="直線コネクタ 649"/>
        <xdr:cNvCxnSpPr/>
      </xdr:nvCxnSpPr>
      <xdr:spPr>
        <a:xfrm>
          <a:off x="21323300" y="14727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651"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52"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653" name="n_1mainValue【消防施設】&#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4" name="正方形/長方形 6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5" name="正方形/長方形 6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6" name="正方形/長方形 6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7" name="正方形/長方形 6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8" name="正方形/長方形 6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9" name="正方形/長方形 6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0" name="正方形/長方形 6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正方形/長方形 6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2" name="テキスト ボックス 6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3" name="直線コネクタ 6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4" name="直線コネクタ 6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5" name="テキスト ボックス 6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6" name="直線コネクタ 6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7" name="テキスト ボックス 6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8" name="直線コネクタ 6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9" name="テキスト ボックス 6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0" name="直線コネクタ 6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1" name="テキスト ボックス 6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2" name="直線コネクタ 6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3" name="テキスト ボックス 6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4" name="直線コネクタ 6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5" name="テキスト ボックス 6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6" name="直線コネクタ 6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7" name="テキスト ボックス 6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79" name="直線コネクタ 678"/>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80"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81" name="直線コネクタ 680"/>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82"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83" name="直線コネクタ 682"/>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84"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85" name="フローチャート: 判断 684"/>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86" name="フローチャート: 判断 685"/>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87" name="フローチャート: 判断 686"/>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8" name="テキスト ボックス 6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44994</xdr:rowOff>
    </xdr:from>
    <xdr:to>
      <xdr:col>85</xdr:col>
      <xdr:colOff>177800</xdr:colOff>
      <xdr:row>102</xdr:row>
      <xdr:rowOff>146594</xdr:rowOff>
    </xdr:to>
    <xdr:sp macro="" textlink="">
      <xdr:nvSpPr>
        <xdr:cNvPr id="693" name="楕円 692"/>
        <xdr:cNvSpPr/>
      </xdr:nvSpPr>
      <xdr:spPr>
        <a:xfrm>
          <a:off x="162687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67871</xdr:rowOff>
    </xdr:from>
    <xdr:ext cx="405111" cy="259045"/>
    <xdr:sp macro="" textlink="">
      <xdr:nvSpPr>
        <xdr:cNvPr id="694" name="【庁舎】&#10;有形固定資産減価償却率該当値テキスト"/>
        <xdr:cNvSpPr txBox="1"/>
      </xdr:nvSpPr>
      <xdr:spPr>
        <a:xfrm>
          <a:off x="16357600" y="1738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76019</xdr:rowOff>
    </xdr:from>
    <xdr:to>
      <xdr:col>81</xdr:col>
      <xdr:colOff>101600</xdr:colOff>
      <xdr:row>103</xdr:row>
      <xdr:rowOff>6169</xdr:rowOff>
    </xdr:to>
    <xdr:sp macro="" textlink="">
      <xdr:nvSpPr>
        <xdr:cNvPr id="695" name="楕円 694"/>
        <xdr:cNvSpPr/>
      </xdr:nvSpPr>
      <xdr:spPr>
        <a:xfrm>
          <a:off x="15430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95794</xdr:rowOff>
    </xdr:from>
    <xdr:to>
      <xdr:col>85</xdr:col>
      <xdr:colOff>127000</xdr:colOff>
      <xdr:row>102</xdr:row>
      <xdr:rowOff>126819</xdr:rowOff>
    </xdr:to>
    <xdr:cxnSp macro="">
      <xdr:nvCxnSpPr>
        <xdr:cNvPr id="696" name="直線コネクタ 695"/>
        <xdr:cNvCxnSpPr/>
      </xdr:nvCxnSpPr>
      <xdr:spPr>
        <a:xfrm flipV="1">
          <a:off x="15481300" y="1758369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697"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698"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22696</xdr:rowOff>
    </xdr:from>
    <xdr:ext cx="405111" cy="259045"/>
    <xdr:sp macro="" textlink="">
      <xdr:nvSpPr>
        <xdr:cNvPr id="699" name="n_1mainValue【庁舎】&#10;有形固定資産減価償却率"/>
        <xdr:cNvSpPr txBox="1"/>
      </xdr:nvSpPr>
      <xdr:spPr>
        <a:xfrm>
          <a:off x="15266044" y="1733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21" name="直線コネクタ 720"/>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22"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23" name="直線コネクタ 722"/>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24"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25" name="直線コネクタ 724"/>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726"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27" name="フローチャート: 判断 726"/>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28" name="フローチャート: 判断 727"/>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729" name="フローチャート: 判断 728"/>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35" name="楕円 734"/>
        <xdr:cNvSpPr/>
      </xdr:nvSpPr>
      <xdr:spPr>
        <a:xfrm>
          <a:off x="221107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4842</xdr:rowOff>
    </xdr:from>
    <xdr:ext cx="469744" cy="259045"/>
    <xdr:sp macro="" textlink="">
      <xdr:nvSpPr>
        <xdr:cNvPr id="736" name="【庁舎】&#10;一人当たり面積該当値テキスト"/>
        <xdr:cNvSpPr txBox="1"/>
      </xdr:nvSpPr>
      <xdr:spPr>
        <a:xfrm>
          <a:off x="22199600" y="1783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153415</xdr:rowOff>
    </xdr:from>
    <xdr:to>
      <xdr:col>112</xdr:col>
      <xdr:colOff>38100</xdr:colOff>
      <xdr:row>105</xdr:row>
      <xdr:rowOff>83565</xdr:rowOff>
    </xdr:to>
    <xdr:sp macro="" textlink="">
      <xdr:nvSpPr>
        <xdr:cNvPr id="737" name="楕円 736"/>
        <xdr:cNvSpPr/>
      </xdr:nvSpPr>
      <xdr:spPr>
        <a:xfrm>
          <a:off x="21272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32765</xdr:rowOff>
    </xdr:from>
    <xdr:to>
      <xdr:col>116</xdr:col>
      <xdr:colOff>63500</xdr:colOff>
      <xdr:row>105</xdr:row>
      <xdr:rowOff>32765</xdr:rowOff>
    </xdr:to>
    <xdr:cxnSp macro="">
      <xdr:nvCxnSpPr>
        <xdr:cNvPr id="738" name="直線コネクタ 737"/>
        <xdr:cNvCxnSpPr/>
      </xdr:nvCxnSpPr>
      <xdr:spPr>
        <a:xfrm>
          <a:off x="21323300" y="18035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39"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40"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74692</xdr:rowOff>
    </xdr:from>
    <xdr:ext cx="469744" cy="259045"/>
    <xdr:sp macro="" textlink="">
      <xdr:nvSpPr>
        <xdr:cNvPr id="741" name="n_1main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上記施設のうち、「福祉施設」については、有形固定資産減価償却率は全国平均、県平均及び類似団体内平均値のすべてにおいて上回る値となっており、</a:t>
          </a:r>
          <a:r>
            <a:rPr kumimoji="1" lang="en-US" altLang="ja-JP" sz="1300">
              <a:solidFill>
                <a:schemeClr val="tx1"/>
              </a:solidFill>
              <a:latin typeface="ＭＳ Ｐゴシック" panose="020B0600070205080204" pitchFamily="50" charset="-128"/>
              <a:ea typeface="ＭＳ Ｐゴシック" panose="020B0600070205080204" pitchFamily="50" charset="-128"/>
            </a:rPr>
            <a:t>80</a:t>
          </a:r>
          <a:r>
            <a:rPr kumimoji="1" lang="ja-JP" altLang="en-US" sz="1300">
              <a:solidFill>
                <a:schemeClr val="tx1"/>
              </a:solidFill>
              <a:latin typeface="ＭＳ Ｐゴシック" panose="020B0600070205080204" pitchFamily="50" charset="-128"/>
              <a:ea typeface="ＭＳ Ｐゴシック" panose="020B0600070205080204" pitchFamily="50" charset="-128"/>
            </a:rPr>
            <a:t>％を超える率となっている。これは、平成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年以前に供用開始されたものが、全体の約</a:t>
          </a:r>
          <a:r>
            <a:rPr kumimoji="1" lang="en-US" altLang="ja-JP" sz="1300">
              <a:solidFill>
                <a:schemeClr val="tx1"/>
              </a:solidFill>
              <a:latin typeface="ＭＳ Ｐゴシック" panose="020B0600070205080204" pitchFamily="50" charset="-128"/>
              <a:ea typeface="ＭＳ Ｐゴシック" panose="020B0600070205080204" pitchFamily="50" charset="-128"/>
            </a:rPr>
            <a:t>88</a:t>
          </a:r>
          <a:r>
            <a:rPr kumimoji="1" lang="ja-JP" altLang="en-US" sz="1300">
              <a:solidFill>
                <a:schemeClr val="tx1"/>
              </a:solidFill>
              <a:latin typeface="ＭＳ Ｐゴシック" panose="020B0600070205080204" pitchFamily="50" charset="-128"/>
              <a:ea typeface="ＭＳ Ｐゴシック" panose="020B0600070205080204" pitchFamily="50" charset="-128"/>
            </a:rPr>
            <a:t>％を占めることが要因となっている。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一方、「一般廃棄物処理施設」については、有形固定資産減価償却率は全国平均、県平均及び類似団体内平均値のすべてにおいて大きく下回る値となっており、その要因は「新庄クリーンセンター」を取り壊し、「葛城市クリーンセンター」を建設したため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今後においては、「葛城市公共施設等総合管理計画」等に基づき、施設の更新、長寿命化等を計画的に行い、良質で持続可能な公共施設サービスが提供できるよう、取り組んでいく。</a:t>
          </a:r>
        </a:p>
        <a:p>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
36,962
33.72
15,250,856
14,900,675
166,231
8,868,011
19,916,949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19</a:t>
          </a:r>
          <a:r>
            <a:rPr lang="ja-JP" altLang="ja-JP" sz="1200">
              <a:solidFill>
                <a:schemeClr val="dk1"/>
              </a:solidFill>
              <a:effectLst/>
              <a:latin typeface="+mn-lt"/>
              <a:ea typeface="+mn-ea"/>
              <a:cs typeface="+mn-cs"/>
            </a:rPr>
            <a:t>年度以降逓減していた市税収入は前年度に続き増加しているものの、分母となる基準財政需要額が増加したため横ばいとなった。今後も市税収入の徴収率の向上とともに歳入の確保を図り、合併によるスケールメリットを生じさせられるよう行財政改革に取り組み、財政基盤の強化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96308</xdr:rowOff>
    </xdr:to>
    <xdr:cxnSp macro="">
      <xdr:nvCxnSpPr>
        <xdr:cNvPr id="69" name="直線コネクタ 68"/>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96308</xdr:rowOff>
    </xdr:to>
    <xdr:cxnSp macro="">
      <xdr:nvCxnSpPr>
        <xdr:cNvPr id="72" name="直線コネクタ 71"/>
        <xdr:cNvCxnSpPr/>
      </xdr:nvCxnSpPr>
      <xdr:spPr>
        <a:xfrm>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76200</xdr:rowOff>
    </xdr:to>
    <xdr:cxnSp macro="">
      <xdr:nvCxnSpPr>
        <xdr:cNvPr id="75" name="直線コネクタ 74"/>
        <xdr:cNvCxnSpPr/>
      </xdr:nvCxnSpPr>
      <xdr:spPr>
        <a:xfrm>
          <a:off x="2336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35983</xdr:rowOff>
    </xdr:to>
    <xdr:cxnSp macro="">
      <xdr:nvCxnSpPr>
        <xdr:cNvPr id="78" name="直線コネクタ 77"/>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91" name="テキスト ボックス 90"/>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3" name="テキスト ボックス 92"/>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lang="ja-JP" altLang="ja-JP" sz="1200">
              <a:solidFill>
                <a:schemeClr val="dk1"/>
              </a:solidFill>
              <a:effectLst/>
              <a:latin typeface="+mn-lt"/>
              <a:ea typeface="+mn-ea"/>
              <a:cs typeface="+mn-cs"/>
            </a:rPr>
            <a:t>前年度に対し、分母は市税や普通交付税などの増により</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8,905</a:t>
          </a:r>
          <a:r>
            <a:rPr lang="ja-JP" altLang="ja-JP" sz="1200">
              <a:solidFill>
                <a:schemeClr val="dk1"/>
              </a:solidFill>
              <a:effectLst/>
              <a:latin typeface="+mn-lt"/>
              <a:ea typeface="+mn-ea"/>
              <a:cs typeface="+mn-cs"/>
            </a:rPr>
            <a:t>万円増加し、また分子は扶助費、公債費等が増加したこと等により</a:t>
          </a:r>
          <a:r>
            <a:rPr lang="en-US" altLang="ja-JP" sz="1200">
              <a:solidFill>
                <a:schemeClr val="dk1"/>
              </a:solidFill>
              <a:effectLst/>
              <a:latin typeface="+mn-lt"/>
              <a:ea typeface="+mn-ea"/>
              <a:cs typeface="+mn-cs"/>
            </a:rPr>
            <a:t>7,497</a:t>
          </a:r>
          <a:r>
            <a:rPr lang="ja-JP" altLang="ja-JP" sz="1200">
              <a:solidFill>
                <a:schemeClr val="dk1"/>
              </a:solidFill>
              <a:effectLst/>
              <a:latin typeface="+mn-lt"/>
              <a:ea typeface="+mn-ea"/>
              <a:cs typeface="+mn-cs"/>
            </a:rPr>
            <a:t>万円増加した。全国平均が</a:t>
          </a:r>
          <a:r>
            <a:rPr lang="en-US" altLang="ja-JP" sz="1200">
              <a:solidFill>
                <a:schemeClr val="dk1"/>
              </a:solidFill>
              <a:effectLst/>
              <a:latin typeface="+mn-lt"/>
              <a:ea typeface="+mn-ea"/>
              <a:cs typeface="+mn-cs"/>
            </a:rPr>
            <a:t>0.3</a:t>
          </a:r>
          <a:r>
            <a:rPr lang="ja-JP" altLang="ja-JP" sz="1200">
              <a:solidFill>
                <a:schemeClr val="dk1"/>
              </a:solidFill>
              <a:effectLst/>
              <a:latin typeface="+mn-lt"/>
              <a:ea typeface="+mn-ea"/>
              <a:cs typeface="+mn-cs"/>
            </a:rPr>
            <a:t>ポイント増加する中、前年度より</a:t>
          </a:r>
          <a:r>
            <a:rPr lang="en-US" altLang="ja-JP" sz="1200">
              <a:solidFill>
                <a:schemeClr val="dk1"/>
              </a:solidFill>
              <a:effectLst/>
              <a:latin typeface="+mn-lt"/>
              <a:ea typeface="+mn-ea"/>
              <a:cs typeface="+mn-cs"/>
            </a:rPr>
            <a:t>1.2</a:t>
          </a:r>
          <a:r>
            <a:rPr lang="ja-JP" altLang="ja-JP" sz="1200">
              <a:solidFill>
                <a:schemeClr val="dk1"/>
              </a:solidFill>
              <a:effectLst/>
              <a:latin typeface="+mn-lt"/>
              <a:ea typeface="+mn-ea"/>
              <a:cs typeface="+mn-cs"/>
            </a:rPr>
            <a:t>ポイント低下したため、全国平均を</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ポイント上回ることとなった。県内の市においては、</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番目に良好な状態であるものの、財政の硬直化が進んでいるため、経費の節減や事業内容の見直しによる縮減に努め、経常経費の削減を図る。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なお、普通交付税においては、平成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年度から平成</a:t>
          </a:r>
          <a:r>
            <a:rPr lang="en-US" altLang="ja-JP" sz="1200">
              <a:solidFill>
                <a:schemeClr val="dk1"/>
              </a:solidFill>
              <a:effectLst/>
              <a:latin typeface="+mn-lt"/>
              <a:ea typeface="+mn-ea"/>
              <a:cs typeface="+mn-cs"/>
            </a:rPr>
            <a:t>32</a:t>
          </a:r>
          <a:r>
            <a:rPr lang="ja-JP" altLang="ja-JP" sz="1200">
              <a:solidFill>
                <a:schemeClr val="dk1"/>
              </a:solidFill>
              <a:effectLst/>
              <a:latin typeface="+mn-lt"/>
              <a:ea typeface="+mn-ea"/>
              <a:cs typeface="+mn-cs"/>
            </a:rPr>
            <a:t>年度にかけた合併特例措置の段階的な廃止により、今年度は合併算定替による交付額から約</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4,000</a:t>
          </a:r>
          <a:r>
            <a:rPr lang="ja-JP" altLang="ja-JP" sz="1200">
              <a:solidFill>
                <a:schemeClr val="dk1"/>
              </a:solidFill>
              <a:effectLst/>
              <a:latin typeface="+mn-lt"/>
              <a:ea typeface="+mn-ea"/>
              <a:cs typeface="+mn-cs"/>
            </a:rPr>
            <a:t>万円が縮減された。経常収支比率の分母の減少要因となっている。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63</xdr:row>
      <xdr:rowOff>80518</xdr:rowOff>
    </xdr:to>
    <xdr:cxnSp macro="">
      <xdr:nvCxnSpPr>
        <xdr:cNvPr id="130" name="直線コネクタ 129"/>
        <xdr:cNvCxnSpPr/>
      </xdr:nvCxnSpPr>
      <xdr:spPr>
        <a:xfrm flipV="1">
          <a:off x="4114800" y="1082395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63</xdr:row>
      <xdr:rowOff>80518</xdr:rowOff>
    </xdr:to>
    <xdr:cxnSp macro="">
      <xdr:nvCxnSpPr>
        <xdr:cNvPr id="133" name="直線コネクタ 132"/>
        <xdr:cNvCxnSpPr/>
      </xdr:nvCxnSpPr>
      <xdr:spPr>
        <a:xfrm>
          <a:off x="3225800" y="10582656"/>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18034</xdr:rowOff>
    </xdr:from>
    <xdr:to>
      <xdr:col>15</xdr:col>
      <xdr:colOff>82550</xdr:colOff>
      <xdr:row>61</xdr:row>
      <xdr:rowOff>124206</xdr:rowOff>
    </xdr:to>
    <xdr:cxnSp macro="">
      <xdr:nvCxnSpPr>
        <xdr:cNvPr id="136" name="直線コネクタ 135"/>
        <xdr:cNvCxnSpPr/>
      </xdr:nvCxnSpPr>
      <xdr:spPr>
        <a:xfrm>
          <a:off x="2336800" y="1047648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59182</xdr:rowOff>
    </xdr:from>
    <xdr:to>
      <xdr:col>11</xdr:col>
      <xdr:colOff>31750</xdr:colOff>
      <xdr:row>61</xdr:row>
      <xdr:rowOff>18034</xdr:rowOff>
    </xdr:to>
    <xdr:cxnSp macro="">
      <xdr:nvCxnSpPr>
        <xdr:cNvPr id="139" name="直線コネクタ 138"/>
        <xdr:cNvCxnSpPr/>
      </xdr:nvCxnSpPr>
      <xdr:spPr>
        <a:xfrm>
          <a:off x="1447800" y="1034618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49" name="楕円 148"/>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115333</xdr:rowOff>
    </xdr:from>
    <xdr:ext cx="762000" cy="259045"/>
    <xdr:sp macro="" textlink="">
      <xdr:nvSpPr>
        <xdr:cNvPr id="150" name="財政構造の弾力性該当値テキスト"/>
        <xdr:cNvSpPr txBox="1"/>
      </xdr:nvSpPr>
      <xdr:spPr>
        <a:xfrm>
          <a:off x="5041900" y="1074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29718</xdr:rowOff>
    </xdr:from>
    <xdr:to>
      <xdr:col>19</xdr:col>
      <xdr:colOff>184150</xdr:colOff>
      <xdr:row>63</xdr:row>
      <xdr:rowOff>131318</xdr:rowOff>
    </xdr:to>
    <xdr:sp macro="" textlink="">
      <xdr:nvSpPr>
        <xdr:cNvPr id="151" name="楕円 150"/>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116095</xdr:rowOff>
    </xdr:from>
    <xdr:ext cx="736600" cy="259045"/>
    <xdr:sp macro="" textlink="">
      <xdr:nvSpPr>
        <xdr:cNvPr id="152" name="テキスト ボックス 151"/>
        <xdr:cNvSpPr txBox="1"/>
      </xdr:nvSpPr>
      <xdr:spPr>
        <a:xfrm>
          <a:off x="3733800" y="1091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73406</xdr:rowOff>
    </xdr:from>
    <xdr:to>
      <xdr:col>15</xdr:col>
      <xdr:colOff>133350</xdr:colOff>
      <xdr:row>62</xdr:row>
      <xdr:rowOff>3556</xdr:rowOff>
    </xdr:to>
    <xdr:sp macro="" textlink="">
      <xdr:nvSpPr>
        <xdr:cNvPr id="153" name="楕円 152"/>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159783</xdr:rowOff>
    </xdr:from>
    <xdr:ext cx="762000" cy="259045"/>
    <xdr:sp macro="" textlink="">
      <xdr:nvSpPr>
        <xdr:cNvPr id="154" name="テキスト ボックス 153"/>
        <xdr:cNvSpPr txBox="1"/>
      </xdr:nvSpPr>
      <xdr:spPr>
        <a:xfrm>
          <a:off x="2844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138684</xdr:rowOff>
    </xdr:from>
    <xdr:to>
      <xdr:col>11</xdr:col>
      <xdr:colOff>82550</xdr:colOff>
      <xdr:row>61</xdr:row>
      <xdr:rowOff>68834</xdr:rowOff>
    </xdr:to>
    <xdr:sp macro="" textlink="">
      <xdr:nvSpPr>
        <xdr:cNvPr id="155" name="楕円 154"/>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79011</xdr:rowOff>
    </xdr:from>
    <xdr:ext cx="762000" cy="259045"/>
    <xdr:sp macro="" textlink="">
      <xdr:nvSpPr>
        <xdr:cNvPr id="156" name="テキスト ボックス 155"/>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8382</xdr:rowOff>
    </xdr:from>
    <xdr:to>
      <xdr:col>7</xdr:col>
      <xdr:colOff>31750</xdr:colOff>
      <xdr:row>60</xdr:row>
      <xdr:rowOff>109982</xdr:rowOff>
    </xdr:to>
    <xdr:sp macro="" textlink="">
      <xdr:nvSpPr>
        <xdr:cNvPr id="157" name="楕円 156"/>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120159</xdr:rowOff>
    </xdr:from>
    <xdr:ext cx="762000" cy="259045"/>
    <xdr:sp macro="" textlink="">
      <xdr:nvSpPr>
        <xdr:cNvPr id="158" name="テキスト ボックス 157"/>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lang="ja-JP" altLang="ja-JP" sz="1200">
              <a:solidFill>
                <a:schemeClr val="dk1"/>
              </a:solidFill>
              <a:effectLst/>
              <a:latin typeface="+mn-lt"/>
              <a:ea typeface="+mn-ea"/>
              <a:cs typeface="+mn-cs"/>
            </a:rPr>
            <a:t>人件費、物件費及び維持補修費の合計額の人口</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人当たりの金額は、類似団体平均を下回ってはいるが、今後も、施設の維持管理、緑化管理等、部分業務委託の内容の見直しなど、競争に伴うコスト削減効果を伴った委託化を進める。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27347</xdr:rowOff>
    </xdr:from>
    <xdr:to>
      <xdr:col>23</xdr:col>
      <xdr:colOff>133350</xdr:colOff>
      <xdr:row>81</xdr:row>
      <xdr:rowOff>52552</xdr:rowOff>
    </xdr:to>
    <xdr:cxnSp macro="">
      <xdr:nvCxnSpPr>
        <xdr:cNvPr id="193" name="直線コネクタ 192"/>
        <xdr:cNvCxnSpPr/>
      </xdr:nvCxnSpPr>
      <xdr:spPr>
        <a:xfrm flipV="1">
          <a:off x="4114800" y="13914797"/>
          <a:ext cx="838200" cy="2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48054</xdr:rowOff>
    </xdr:from>
    <xdr:to>
      <xdr:col>19</xdr:col>
      <xdr:colOff>133350</xdr:colOff>
      <xdr:row>81</xdr:row>
      <xdr:rowOff>52552</xdr:rowOff>
    </xdr:to>
    <xdr:cxnSp macro="">
      <xdr:nvCxnSpPr>
        <xdr:cNvPr id="196" name="直線コネクタ 195"/>
        <xdr:cNvCxnSpPr/>
      </xdr:nvCxnSpPr>
      <xdr:spPr>
        <a:xfrm>
          <a:off x="3225800" y="13935504"/>
          <a:ext cx="889000" cy="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7485</xdr:rowOff>
    </xdr:from>
    <xdr:to>
      <xdr:col>15</xdr:col>
      <xdr:colOff>82550</xdr:colOff>
      <xdr:row>81</xdr:row>
      <xdr:rowOff>48054</xdr:rowOff>
    </xdr:to>
    <xdr:cxnSp macro="">
      <xdr:nvCxnSpPr>
        <xdr:cNvPr id="199" name="直線コネクタ 198"/>
        <xdr:cNvCxnSpPr/>
      </xdr:nvCxnSpPr>
      <xdr:spPr>
        <a:xfrm>
          <a:off x="2336800" y="13894935"/>
          <a:ext cx="889000" cy="4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7485</xdr:rowOff>
    </xdr:from>
    <xdr:to>
      <xdr:col>11</xdr:col>
      <xdr:colOff>31750</xdr:colOff>
      <xdr:row>81</xdr:row>
      <xdr:rowOff>44194</xdr:rowOff>
    </xdr:to>
    <xdr:cxnSp macro="">
      <xdr:nvCxnSpPr>
        <xdr:cNvPr id="202" name="直線コネクタ 201"/>
        <xdr:cNvCxnSpPr/>
      </xdr:nvCxnSpPr>
      <xdr:spPr>
        <a:xfrm flipV="1">
          <a:off x="1447800" y="13894935"/>
          <a:ext cx="889000" cy="3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147997</xdr:rowOff>
    </xdr:from>
    <xdr:to>
      <xdr:col>23</xdr:col>
      <xdr:colOff>184150</xdr:colOff>
      <xdr:row>81</xdr:row>
      <xdr:rowOff>78147</xdr:rowOff>
    </xdr:to>
    <xdr:sp macro="" textlink="">
      <xdr:nvSpPr>
        <xdr:cNvPr id="212" name="楕円 211"/>
        <xdr:cNvSpPr/>
      </xdr:nvSpPr>
      <xdr:spPr>
        <a:xfrm>
          <a:off x="4902200" y="1386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164524</xdr:rowOff>
    </xdr:from>
    <xdr:ext cx="762000" cy="259045"/>
    <xdr:sp macro="" textlink="">
      <xdr:nvSpPr>
        <xdr:cNvPr id="213" name="人件費・物件費等の状況該当値テキスト"/>
        <xdr:cNvSpPr txBox="1"/>
      </xdr:nvSpPr>
      <xdr:spPr>
        <a:xfrm>
          <a:off x="5041900" y="1370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1752</xdr:rowOff>
    </xdr:from>
    <xdr:to>
      <xdr:col>19</xdr:col>
      <xdr:colOff>184150</xdr:colOff>
      <xdr:row>81</xdr:row>
      <xdr:rowOff>103352</xdr:rowOff>
    </xdr:to>
    <xdr:sp macro="" textlink="">
      <xdr:nvSpPr>
        <xdr:cNvPr id="214" name="楕円 213"/>
        <xdr:cNvSpPr/>
      </xdr:nvSpPr>
      <xdr:spPr>
        <a:xfrm>
          <a:off x="4064000" y="138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113529</xdr:rowOff>
    </xdr:from>
    <xdr:ext cx="736600" cy="259045"/>
    <xdr:sp macro="" textlink="">
      <xdr:nvSpPr>
        <xdr:cNvPr id="215" name="テキスト ボックス 214"/>
        <xdr:cNvSpPr txBox="1"/>
      </xdr:nvSpPr>
      <xdr:spPr>
        <a:xfrm>
          <a:off x="3733800" y="1365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168704</xdr:rowOff>
    </xdr:from>
    <xdr:to>
      <xdr:col>15</xdr:col>
      <xdr:colOff>133350</xdr:colOff>
      <xdr:row>81</xdr:row>
      <xdr:rowOff>98854</xdr:rowOff>
    </xdr:to>
    <xdr:sp macro="" textlink="">
      <xdr:nvSpPr>
        <xdr:cNvPr id="216" name="楕円 215"/>
        <xdr:cNvSpPr/>
      </xdr:nvSpPr>
      <xdr:spPr>
        <a:xfrm>
          <a:off x="3175000" y="138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109031</xdr:rowOff>
    </xdr:from>
    <xdr:ext cx="762000" cy="259045"/>
    <xdr:sp macro="" textlink="">
      <xdr:nvSpPr>
        <xdr:cNvPr id="217" name="テキスト ボックス 216"/>
        <xdr:cNvSpPr txBox="1"/>
      </xdr:nvSpPr>
      <xdr:spPr>
        <a:xfrm>
          <a:off x="2844800" y="1365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128135</xdr:rowOff>
    </xdr:from>
    <xdr:to>
      <xdr:col>11</xdr:col>
      <xdr:colOff>82550</xdr:colOff>
      <xdr:row>81</xdr:row>
      <xdr:rowOff>58285</xdr:rowOff>
    </xdr:to>
    <xdr:sp macro="" textlink="">
      <xdr:nvSpPr>
        <xdr:cNvPr id="218" name="楕円 217"/>
        <xdr:cNvSpPr/>
      </xdr:nvSpPr>
      <xdr:spPr>
        <a:xfrm>
          <a:off x="2286000" y="1384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68462</xdr:rowOff>
    </xdr:from>
    <xdr:ext cx="762000" cy="259045"/>
    <xdr:sp macro="" textlink="">
      <xdr:nvSpPr>
        <xdr:cNvPr id="219" name="テキスト ボックス 218"/>
        <xdr:cNvSpPr txBox="1"/>
      </xdr:nvSpPr>
      <xdr:spPr>
        <a:xfrm>
          <a:off x="1955800" y="1361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164844</xdr:rowOff>
    </xdr:from>
    <xdr:to>
      <xdr:col>7</xdr:col>
      <xdr:colOff>31750</xdr:colOff>
      <xdr:row>81</xdr:row>
      <xdr:rowOff>94994</xdr:rowOff>
    </xdr:to>
    <xdr:sp macro="" textlink="">
      <xdr:nvSpPr>
        <xdr:cNvPr id="220" name="楕円 219"/>
        <xdr:cNvSpPr/>
      </xdr:nvSpPr>
      <xdr:spPr>
        <a:xfrm>
          <a:off x="1397000" y="138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105171</xdr:rowOff>
    </xdr:from>
    <xdr:ext cx="762000" cy="259045"/>
    <xdr:sp macro="" textlink="">
      <xdr:nvSpPr>
        <xdr:cNvPr id="221" name="テキスト ボックス 220"/>
        <xdr:cNvSpPr txBox="1"/>
      </xdr:nvSpPr>
      <xdr:spPr>
        <a:xfrm>
          <a:off x="1066800" y="1364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類似団体平均、全国市平均及び全国町村平均を下回っており、県下の市において最も低い状態である。</a:t>
          </a:r>
        </a:p>
        <a:p>
          <a:r>
            <a:rPr lang="ja-JP" altLang="ja-JP" sz="1200">
              <a:solidFill>
                <a:schemeClr val="dk1"/>
              </a:solidFill>
              <a:effectLst/>
              <a:latin typeface="+mn-lt"/>
              <a:ea typeface="+mn-ea"/>
              <a:cs typeface="+mn-cs"/>
            </a:rPr>
            <a:t>今後も、財政状況を勘案するとともに適正な給与水準を維持するよう努める。</a:t>
          </a:r>
        </a:p>
        <a:p>
          <a:r>
            <a:rPr lang="ja-JP" altLang="ja-JP" sz="1200">
              <a:solidFill>
                <a:schemeClr val="dk1"/>
              </a:solidFill>
              <a:effectLst/>
              <a:latin typeface="+mn-lt"/>
              <a:ea typeface="+mn-ea"/>
              <a:cs typeface="+mn-cs"/>
            </a:rPr>
            <a:t>　（※平成２９年度の数値については、前年度の数値を引用している。）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5" name="直線コネクタ 254"/>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2116</xdr:rowOff>
    </xdr:to>
    <xdr:cxnSp macro="">
      <xdr:nvCxnSpPr>
        <xdr:cNvPr id="258" name="直線コネクタ 257"/>
        <xdr:cNvCxnSpPr/>
      </xdr:nvCxnSpPr>
      <xdr:spPr>
        <a:xfrm flipV="1">
          <a:off x="15290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84</xdr:row>
      <xdr:rowOff>2116</xdr:rowOff>
    </xdr:to>
    <xdr:cxnSp macro="">
      <xdr:nvCxnSpPr>
        <xdr:cNvPr id="261" name="直線コネクタ 260"/>
        <xdr:cNvCxnSpPr/>
      </xdr:nvCxnSpPr>
      <xdr:spPr>
        <a:xfrm>
          <a:off x="14401800" y="143368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106539</xdr:rowOff>
    </xdr:to>
    <xdr:cxnSp macro="">
      <xdr:nvCxnSpPr>
        <xdr:cNvPr id="264" name="直線コネクタ 263"/>
        <xdr:cNvCxnSpPr/>
      </xdr:nvCxnSpPr>
      <xdr:spPr>
        <a:xfrm>
          <a:off x="13512800" y="142430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8" name="楕円 277"/>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9" name="テキスト ボックス 278"/>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55739</xdr:rowOff>
    </xdr:from>
    <xdr:to>
      <xdr:col>68</xdr:col>
      <xdr:colOff>203200</xdr:colOff>
      <xdr:row>83</xdr:row>
      <xdr:rowOff>157339</xdr:rowOff>
    </xdr:to>
    <xdr:sp macro="" textlink="">
      <xdr:nvSpPr>
        <xdr:cNvPr id="280" name="楕円 279"/>
        <xdr:cNvSpPr/>
      </xdr:nvSpPr>
      <xdr:spPr>
        <a:xfrm>
          <a:off x="14351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81" name="テキスト ボックス 280"/>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2" name="楕円 281"/>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3" name="テキスト ボックス 282"/>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lang="ja-JP" altLang="ja-JP" sz="1200">
              <a:solidFill>
                <a:schemeClr val="dk1"/>
              </a:solidFill>
              <a:effectLst/>
              <a:latin typeface="+mn-lt"/>
              <a:ea typeface="+mn-ea"/>
              <a:cs typeface="+mn-cs"/>
            </a:rPr>
            <a:t>前年度より人口が増加したため</a:t>
          </a:r>
          <a:r>
            <a:rPr lang="en-US" altLang="ja-JP" sz="1200">
              <a:solidFill>
                <a:schemeClr val="dk1"/>
              </a:solidFill>
              <a:effectLst/>
              <a:latin typeface="+mn-lt"/>
              <a:ea typeface="+mn-ea"/>
              <a:cs typeface="+mn-cs"/>
            </a:rPr>
            <a:t>0.02</a:t>
          </a:r>
          <a:r>
            <a:rPr lang="ja-JP" altLang="ja-JP" sz="1200">
              <a:solidFill>
                <a:schemeClr val="dk1"/>
              </a:solidFill>
              <a:effectLst/>
              <a:latin typeface="+mn-lt"/>
              <a:ea typeface="+mn-ea"/>
              <a:cs typeface="+mn-cs"/>
            </a:rPr>
            <a:t>人減少している。</a:t>
          </a:r>
        </a:p>
        <a:p>
          <a:r>
            <a:rPr lang="ja-JP" altLang="ja-JP" sz="1200">
              <a:solidFill>
                <a:schemeClr val="dk1"/>
              </a:solidFill>
              <a:effectLst/>
              <a:latin typeface="+mn-lt"/>
              <a:ea typeface="+mn-ea"/>
              <a:cs typeface="+mn-cs"/>
            </a:rPr>
            <a:t>今後も更なる事務の効率化の促進を図り、より適切な定員管理に努める。</a:t>
          </a:r>
        </a:p>
        <a:p>
          <a:r>
            <a:rPr lang="ja-JP" altLang="ja-JP" sz="1200">
              <a:solidFill>
                <a:schemeClr val="dk1"/>
              </a:solidFill>
              <a:effectLst/>
              <a:latin typeface="+mn-lt"/>
              <a:ea typeface="+mn-ea"/>
              <a:cs typeface="+mn-cs"/>
            </a:rPr>
            <a:t>　（※平成２９年度の数値については、前年度の数値を引用している。）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79738</xdr:rowOff>
    </xdr:from>
    <xdr:to>
      <xdr:col>81</xdr:col>
      <xdr:colOff>44450</xdr:colOff>
      <xdr:row>61</xdr:row>
      <xdr:rowOff>83185</xdr:rowOff>
    </xdr:to>
    <xdr:cxnSp macro="">
      <xdr:nvCxnSpPr>
        <xdr:cNvPr id="320" name="直線コネクタ 319"/>
        <xdr:cNvCxnSpPr/>
      </xdr:nvCxnSpPr>
      <xdr:spPr>
        <a:xfrm flipV="1">
          <a:off x="16179800" y="1053818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72844</xdr:rowOff>
    </xdr:from>
    <xdr:to>
      <xdr:col>77</xdr:col>
      <xdr:colOff>44450</xdr:colOff>
      <xdr:row>61</xdr:row>
      <xdr:rowOff>83185</xdr:rowOff>
    </xdr:to>
    <xdr:cxnSp macro="">
      <xdr:nvCxnSpPr>
        <xdr:cNvPr id="323" name="直線コネクタ 322"/>
        <xdr:cNvCxnSpPr/>
      </xdr:nvCxnSpPr>
      <xdr:spPr>
        <a:xfrm>
          <a:off x="15290800" y="1053129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36649</xdr:rowOff>
    </xdr:from>
    <xdr:to>
      <xdr:col>72</xdr:col>
      <xdr:colOff>203200</xdr:colOff>
      <xdr:row>61</xdr:row>
      <xdr:rowOff>72844</xdr:rowOff>
    </xdr:to>
    <xdr:cxnSp macro="">
      <xdr:nvCxnSpPr>
        <xdr:cNvPr id="326" name="直線コネクタ 325"/>
        <xdr:cNvCxnSpPr/>
      </xdr:nvCxnSpPr>
      <xdr:spPr>
        <a:xfrm>
          <a:off x="14401800" y="1049509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36649</xdr:rowOff>
    </xdr:from>
    <xdr:to>
      <xdr:col>68</xdr:col>
      <xdr:colOff>152400</xdr:colOff>
      <xdr:row>61</xdr:row>
      <xdr:rowOff>55608</xdr:rowOff>
    </xdr:to>
    <xdr:cxnSp macro="">
      <xdr:nvCxnSpPr>
        <xdr:cNvPr id="329" name="直線コネクタ 328"/>
        <xdr:cNvCxnSpPr/>
      </xdr:nvCxnSpPr>
      <xdr:spPr>
        <a:xfrm flipV="1">
          <a:off x="13512800" y="1049509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39" name="楕円 338"/>
        <xdr:cNvSpPr/>
      </xdr:nvSpPr>
      <xdr:spPr>
        <a:xfrm>
          <a:off x="169672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45465</xdr:rowOff>
    </xdr:from>
    <xdr:ext cx="762000" cy="259045"/>
    <xdr:sp macro="" textlink="">
      <xdr:nvSpPr>
        <xdr:cNvPr id="340" name="定員管理の状況該当値テキスト"/>
        <xdr:cNvSpPr txBox="1"/>
      </xdr:nvSpPr>
      <xdr:spPr>
        <a:xfrm>
          <a:off x="17106900" y="1033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32385</xdr:rowOff>
    </xdr:from>
    <xdr:to>
      <xdr:col>77</xdr:col>
      <xdr:colOff>95250</xdr:colOff>
      <xdr:row>61</xdr:row>
      <xdr:rowOff>133985</xdr:rowOff>
    </xdr:to>
    <xdr:sp macro="" textlink="">
      <xdr:nvSpPr>
        <xdr:cNvPr id="341" name="楕円 340"/>
        <xdr:cNvSpPr/>
      </xdr:nvSpPr>
      <xdr:spPr>
        <a:xfrm>
          <a:off x="16129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42" name="テキスト ボックス 341"/>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22044</xdr:rowOff>
    </xdr:from>
    <xdr:to>
      <xdr:col>73</xdr:col>
      <xdr:colOff>44450</xdr:colOff>
      <xdr:row>61</xdr:row>
      <xdr:rowOff>123644</xdr:rowOff>
    </xdr:to>
    <xdr:sp macro="" textlink="">
      <xdr:nvSpPr>
        <xdr:cNvPr id="343" name="楕円 342"/>
        <xdr:cNvSpPr/>
      </xdr:nvSpPr>
      <xdr:spPr>
        <a:xfrm>
          <a:off x="15240000" y="1048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133821</xdr:rowOff>
    </xdr:from>
    <xdr:ext cx="762000" cy="259045"/>
    <xdr:sp macro="" textlink="">
      <xdr:nvSpPr>
        <xdr:cNvPr id="344" name="テキスト ボックス 343"/>
        <xdr:cNvSpPr txBox="1"/>
      </xdr:nvSpPr>
      <xdr:spPr>
        <a:xfrm>
          <a:off x="14909800" y="1024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157299</xdr:rowOff>
    </xdr:from>
    <xdr:to>
      <xdr:col>68</xdr:col>
      <xdr:colOff>203200</xdr:colOff>
      <xdr:row>61</xdr:row>
      <xdr:rowOff>87449</xdr:rowOff>
    </xdr:to>
    <xdr:sp macro="" textlink="">
      <xdr:nvSpPr>
        <xdr:cNvPr id="345" name="楕円 344"/>
        <xdr:cNvSpPr/>
      </xdr:nvSpPr>
      <xdr:spPr>
        <a:xfrm>
          <a:off x="14351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97626</xdr:rowOff>
    </xdr:from>
    <xdr:ext cx="762000" cy="259045"/>
    <xdr:sp macro="" textlink="">
      <xdr:nvSpPr>
        <xdr:cNvPr id="346" name="テキスト ボックス 345"/>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47" name="楕円 346"/>
        <xdr:cNvSpPr/>
      </xdr:nvSpPr>
      <xdr:spPr>
        <a:xfrm>
          <a:off x="13462000" y="104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116585</xdr:rowOff>
    </xdr:from>
    <xdr:ext cx="762000" cy="259045"/>
    <xdr:sp macro="" textlink="">
      <xdr:nvSpPr>
        <xdr:cNvPr id="348" name="テキスト ボックス 347"/>
        <xdr:cNvSpPr txBox="1"/>
      </xdr:nvSpPr>
      <xdr:spPr>
        <a:xfrm>
          <a:off x="13131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29</a:t>
          </a:r>
          <a:r>
            <a:rPr lang="ja-JP" altLang="ja-JP" sz="1200">
              <a:solidFill>
                <a:schemeClr val="dk1"/>
              </a:solidFill>
              <a:effectLst/>
              <a:latin typeface="+mn-lt"/>
              <a:ea typeface="+mn-ea"/>
              <a:cs typeface="+mn-cs"/>
            </a:rPr>
            <a:t>年度は、新市建設計画事業の進行に伴った合併特例債や臨時財政対策債等の元利償還金の増加が大きくなり、実質公債費比率は</a:t>
          </a:r>
          <a:r>
            <a:rPr lang="en-US" altLang="ja-JP" sz="1200">
              <a:solidFill>
                <a:schemeClr val="dk1"/>
              </a:solidFill>
              <a:effectLst/>
              <a:latin typeface="+mn-lt"/>
              <a:ea typeface="+mn-ea"/>
              <a:cs typeface="+mn-cs"/>
            </a:rPr>
            <a:t>0.6</a:t>
          </a:r>
          <a:r>
            <a:rPr lang="ja-JP" altLang="ja-JP" sz="1200">
              <a:solidFill>
                <a:schemeClr val="dk1"/>
              </a:solidFill>
              <a:effectLst/>
              <a:latin typeface="+mn-lt"/>
              <a:ea typeface="+mn-ea"/>
              <a:cs typeface="+mn-cs"/>
            </a:rPr>
            <a:t>ポイント増加した。</a:t>
          </a:r>
        </a:p>
        <a:p>
          <a:r>
            <a:rPr lang="ja-JP" altLang="ja-JP" sz="1200">
              <a:solidFill>
                <a:schemeClr val="dk1"/>
              </a:solidFill>
              <a:effectLst/>
              <a:latin typeface="+mn-lt"/>
              <a:ea typeface="+mn-ea"/>
              <a:cs typeface="+mn-cs"/>
            </a:rPr>
            <a:t>類似団体平均を</a:t>
          </a:r>
          <a:r>
            <a:rPr lang="en-US" altLang="ja-JP" sz="1200">
              <a:solidFill>
                <a:schemeClr val="dk1"/>
              </a:solidFill>
              <a:effectLst/>
              <a:latin typeface="+mn-lt"/>
              <a:ea typeface="+mn-ea"/>
              <a:cs typeface="+mn-cs"/>
            </a:rPr>
            <a:t>3.3</a:t>
          </a:r>
          <a:r>
            <a:rPr lang="ja-JP" altLang="ja-JP" sz="1200">
              <a:solidFill>
                <a:schemeClr val="dk1"/>
              </a:solidFill>
              <a:effectLst/>
              <a:latin typeface="+mn-lt"/>
              <a:ea typeface="+mn-ea"/>
              <a:cs typeface="+mn-cs"/>
            </a:rPr>
            <a:t>ポイント下回っている状況にあるが、来年度以降も合併特例債等の元利償還金の増加が見込まれるため、起債に大きく頼ることのない財政運営を行い、比率の増加を抑制していく必要がある。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39</xdr:row>
      <xdr:rowOff>8890</xdr:rowOff>
    </xdr:to>
    <xdr:cxnSp macro="">
      <xdr:nvCxnSpPr>
        <xdr:cNvPr id="382" name="直線コネクタ 381"/>
        <xdr:cNvCxnSpPr/>
      </xdr:nvCxnSpPr>
      <xdr:spPr>
        <a:xfrm>
          <a:off x="16179800" y="66471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140123</xdr:rowOff>
    </xdr:to>
    <xdr:cxnSp macro="">
      <xdr:nvCxnSpPr>
        <xdr:cNvPr id="385" name="直線コネクタ 384"/>
        <xdr:cNvCxnSpPr/>
      </xdr:nvCxnSpPr>
      <xdr:spPr>
        <a:xfrm flipV="1">
          <a:off x="15290800" y="664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140123</xdr:rowOff>
    </xdr:from>
    <xdr:to>
      <xdr:col>72</xdr:col>
      <xdr:colOff>203200</xdr:colOff>
      <xdr:row>39</xdr:row>
      <xdr:rowOff>16933</xdr:rowOff>
    </xdr:to>
    <xdr:cxnSp macro="">
      <xdr:nvCxnSpPr>
        <xdr:cNvPr id="388" name="直線コネクタ 387"/>
        <xdr:cNvCxnSpPr/>
      </xdr:nvCxnSpPr>
      <xdr:spPr>
        <a:xfrm flipV="1">
          <a:off x="14401800" y="66552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97367</xdr:rowOff>
    </xdr:to>
    <xdr:cxnSp macro="">
      <xdr:nvCxnSpPr>
        <xdr:cNvPr id="391" name="直線コネクタ 390"/>
        <xdr:cNvCxnSpPr/>
      </xdr:nvCxnSpPr>
      <xdr:spPr>
        <a:xfrm flipV="1">
          <a:off x="13512800" y="67034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3" name="テキスト ボックス 392"/>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5" name="テキスト ボックス 394"/>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1" name="楕円 400"/>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2"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3" name="楕円 402"/>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4" name="テキスト ボックス 403"/>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89323</xdr:rowOff>
    </xdr:from>
    <xdr:to>
      <xdr:col>73</xdr:col>
      <xdr:colOff>44450</xdr:colOff>
      <xdr:row>39</xdr:row>
      <xdr:rowOff>19473</xdr:rowOff>
    </xdr:to>
    <xdr:sp macro="" textlink="">
      <xdr:nvSpPr>
        <xdr:cNvPr id="405" name="楕円 404"/>
        <xdr:cNvSpPr/>
      </xdr:nvSpPr>
      <xdr:spPr>
        <a:xfrm>
          <a:off x="15240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29650</xdr:rowOff>
    </xdr:from>
    <xdr:ext cx="762000" cy="259045"/>
    <xdr:sp macro="" textlink="">
      <xdr:nvSpPr>
        <xdr:cNvPr id="406" name="テキスト ボックス 405"/>
        <xdr:cNvSpPr txBox="1"/>
      </xdr:nvSpPr>
      <xdr:spPr>
        <a:xfrm>
          <a:off x="14909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07" name="楕円 406"/>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08" name="テキスト ボックス 407"/>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09" name="楕円 408"/>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10" name="テキスト ボックス 409"/>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　新市建設計画事業の進行に伴った合併特例債の発行等により、一般会計等に係る地方債の現在高は近年増加を続けている。一方、公営企業債等繰入見込額や退職手当負担見込額が減少し、充当可能財源等が増加したことにより、前年度より</a:t>
          </a:r>
          <a:r>
            <a:rPr lang="en-US" altLang="ja-JP" sz="1200">
              <a:solidFill>
                <a:schemeClr val="dk1"/>
              </a:solidFill>
              <a:effectLst/>
              <a:latin typeface="+mn-lt"/>
              <a:ea typeface="+mn-ea"/>
              <a:cs typeface="+mn-cs"/>
            </a:rPr>
            <a:t>10.2</a:t>
          </a:r>
          <a:r>
            <a:rPr lang="ja-JP" altLang="ja-JP" sz="1200">
              <a:solidFill>
                <a:schemeClr val="dk1"/>
              </a:solidFill>
              <a:effectLst/>
              <a:latin typeface="+mn-lt"/>
              <a:ea typeface="+mn-ea"/>
              <a:cs typeface="+mn-cs"/>
            </a:rPr>
            <a:t>ポイント低下した。来年度も地方債の現在高の増加が見込まれる中、事業実施の適正化を図り、真に必要な地方債の発行を行いながら財政の健全化に努める。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29633</xdr:rowOff>
    </xdr:from>
    <xdr:to>
      <xdr:col>81</xdr:col>
      <xdr:colOff>44450</xdr:colOff>
      <xdr:row>16</xdr:row>
      <xdr:rowOff>111675</xdr:rowOff>
    </xdr:to>
    <xdr:cxnSp macro="">
      <xdr:nvCxnSpPr>
        <xdr:cNvPr id="444" name="直線コネクタ 443"/>
        <xdr:cNvCxnSpPr/>
      </xdr:nvCxnSpPr>
      <xdr:spPr>
        <a:xfrm flipV="1">
          <a:off x="16179800" y="2772833"/>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11134</xdr:rowOff>
    </xdr:from>
    <xdr:to>
      <xdr:col>77</xdr:col>
      <xdr:colOff>44450</xdr:colOff>
      <xdr:row>16</xdr:row>
      <xdr:rowOff>111675</xdr:rowOff>
    </xdr:to>
    <xdr:cxnSp macro="">
      <xdr:nvCxnSpPr>
        <xdr:cNvPr id="447" name="直線コネクタ 446"/>
        <xdr:cNvCxnSpPr/>
      </xdr:nvCxnSpPr>
      <xdr:spPr>
        <a:xfrm>
          <a:off x="15290800" y="27543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11134</xdr:rowOff>
    </xdr:from>
    <xdr:to>
      <xdr:col>72</xdr:col>
      <xdr:colOff>203200</xdr:colOff>
      <xdr:row>16</xdr:row>
      <xdr:rowOff>110871</xdr:rowOff>
    </xdr:to>
    <xdr:cxnSp macro="">
      <xdr:nvCxnSpPr>
        <xdr:cNvPr id="450" name="直線コネクタ 449"/>
        <xdr:cNvCxnSpPr/>
      </xdr:nvCxnSpPr>
      <xdr:spPr>
        <a:xfrm flipV="1">
          <a:off x="14401800" y="2754334"/>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52155</xdr:rowOff>
    </xdr:from>
    <xdr:to>
      <xdr:col>68</xdr:col>
      <xdr:colOff>152400</xdr:colOff>
      <xdr:row>16</xdr:row>
      <xdr:rowOff>110871</xdr:rowOff>
    </xdr:to>
    <xdr:cxnSp macro="">
      <xdr:nvCxnSpPr>
        <xdr:cNvPr id="453" name="直線コネクタ 452"/>
        <xdr:cNvCxnSpPr/>
      </xdr:nvCxnSpPr>
      <xdr:spPr>
        <a:xfrm>
          <a:off x="13512800" y="2795355"/>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63" name="楕円 462"/>
        <xdr:cNvSpPr/>
      </xdr:nvSpPr>
      <xdr:spPr>
        <a:xfrm>
          <a:off x="169672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166810</xdr:rowOff>
    </xdr:from>
    <xdr:ext cx="762000" cy="259045"/>
    <xdr:sp macro="" textlink="">
      <xdr:nvSpPr>
        <xdr:cNvPr id="464" name="将来負担の状況該当値テキスト"/>
        <xdr:cNvSpPr txBox="1"/>
      </xdr:nvSpPr>
      <xdr:spPr>
        <a:xfrm>
          <a:off x="17106900" y="256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60875</xdr:rowOff>
    </xdr:from>
    <xdr:to>
      <xdr:col>77</xdr:col>
      <xdr:colOff>95250</xdr:colOff>
      <xdr:row>16</xdr:row>
      <xdr:rowOff>162475</xdr:rowOff>
    </xdr:to>
    <xdr:sp macro="" textlink="">
      <xdr:nvSpPr>
        <xdr:cNvPr id="465" name="楕円 464"/>
        <xdr:cNvSpPr/>
      </xdr:nvSpPr>
      <xdr:spPr>
        <a:xfrm>
          <a:off x="16129000" y="2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147252</xdr:rowOff>
    </xdr:from>
    <xdr:ext cx="736600" cy="259045"/>
    <xdr:sp macro="" textlink="">
      <xdr:nvSpPr>
        <xdr:cNvPr id="466" name="テキスト ボックス 465"/>
        <xdr:cNvSpPr txBox="1"/>
      </xdr:nvSpPr>
      <xdr:spPr>
        <a:xfrm>
          <a:off x="15798800" y="289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131784</xdr:rowOff>
    </xdr:from>
    <xdr:to>
      <xdr:col>73</xdr:col>
      <xdr:colOff>44450</xdr:colOff>
      <xdr:row>16</xdr:row>
      <xdr:rowOff>61934</xdr:rowOff>
    </xdr:to>
    <xdr:sp macro="" textlink="">
      <xdr:nvSpPr>
        <xdr:cNvPr id="467" name="楕円 466"/>
        <xdr:cNvSpPr/>
      </xdr:nvSpPr>
      <xdr:spPr>
        <a:xfrm>
          <a:off x="15240000" y="27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72111</xdr:rowOff>
    </xdr:from>
    <xdr:ext cx="762000" cy="259045"/>
    <xdr:sp macro="" textlink="">
      <xdr:nvSpPr>
        <xdr:cNvPr id="468" name="テキスト ボックス 467"/>
        <xdr:cNvSpPr txBox="1"/>
      </xdr:nvSpPr>
      <xdr:spPr>
        <a:xfrm>
          <a:off x="14909800" y="247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60071</xdr:rowOff>
    </xdr:from>
    <xdr:to>
      <xdr:col>68</xdr:col>
      <xdr:colOff>203200</xdr:colOff>
      <xdr:row>16</xdr:row>
      <xdr:rowOff>161671</xdr:rowOff>
    </xdr:to>
    <xdr:sp macro="" textlink="">
      <xdr:nvSpPr>
        <xdr:cNvPr id="469" name="楕円 468"/>
        <xdr:cNvSpPr/>
      </xdr:nvSpPr>
      <xdr:spPr>
        <a:xfrm>
          <a:off x="14351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398</xdr:rowOff>
    </xdr:from>
    <xdr:ext cx="762000" cy="259045"/>
    <xdr:sp macro="" textlink="">
      <xdr:nvSpPr>
        <xdr:cNvPr id="470" name="テキスト ボックス 469"/>
        <xdr:cNvSpPr txBox="1"/>
      </xdr:nvSpPr>
      <xdr:spPr>
        <a:xfrm>
          <a:off x="14020800" y="257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71" name="楕円 470"/>
        <xdr:cNvSpPr/>
      </xdr:nvSpPr>
      <xdr:spPr>
        <a:xfrm>
          <a:off x="13462000" y="274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72" name="テキスト ボックス 471"/>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
36,962
33.72
15,250,856
14,900,675
166,231
8,868,011
19,916,949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％の減少となったが類似団体平均を上回っている。類似団体では清掃等の業務を広域で行っているが本市においては直営実施していることが、類似団体と比べ人件費の増の要因として考えられる。</a:t>
          </a:r>
        </a:p>
        <a:p>
          <a:r>
            <a:rPr lang="ja-JP" altLang="ja-JP" sz="1100">
              <a:solidFill>
                <a:schemeClr val="dk1"/>
              </a:solidFill>
              <a:effectLst/>
              <a:latin typeface="+mn-lt"/>
              <a:ea typeface="+mn-ea"/>
              <a:cs typeface="+mn-cs"/>
            </a:rPr>
            <a:t>今後は、民間でも実施可能な部分については、委託化を進める等、適正な定員管理を通じて人件費抑制に向けた取組を推進していく。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127000</xdr:rowOff>
    </xdr:to>
    <xdr:cxnSp macro="">
      <xdr:nvCxnSpPr>
        <xdr:cNvPr id="66" name="直線コネクタ 65"/>
        <xdr:cNvCxnSpPr/>
      </xdr:nvCxnSpPr>
      <xdr:spPr>
        <a:xfrm flipV="1">
          <a:off x="3987800" y="6573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38</xdr:row>
      <xdr:rowOff>127000</xdr:rowOff>
    </xdr:to>
    <xdr:cxnSp macro="">
      <xdr:nvCxnSpPr>
        <xdr:cNvPr id="69" name="直線コネクタ 68"/>
        <xdr:cNvCxnSpPr/>
      </xdr:nvCxnSpPr>
      <xdr:spPr>
        <a:xfrm>
          <a:off x="3098800" y="6588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73660</xdr:rowOff>
    </xdr:to>
    <xdr:cxnSp macro="">
      <xdr:nvCxnSpPr>
        <xdr:cNvPr id="72" name="直線コネクタ 71"/>
        <xdr:cNvCxnSpPr/>
      </xdr:nvCxnSpPr>
      <xdr:spPr>
        <a:xfrm>
          <a:off x="2209800" y="657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39</xdr:row>
      <xdr:rowOff>138430</xdr:rowOff>
    </xdr:to>
    <xdr:cxnSp macro="">
      <xdr:nvCxnSpPr>
        <xdr:cNvPr id="75" name="直線コネクタ 74"/>
        <xdr:cNvCxnSpPr/>
      </xdr:nvCxnSpPr>
      <xdr:spPr>
        <a:xfrm flipV="1">
          <a:off x="1320800" y="65735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3" name="楕円 92"/>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4" name="テキスト ボックス 93"/>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000">
              <a:solidFill>
                <a:schemeClr val="dk1"/>
              </a:solidFill>
              <a:effectLst/>
              <a:latin typeface="+mn-lt"/>
              <a:ea typeface="+mn-ea"/>
              <a:cs typeface="+mn-cs"/>
            </a:rPr>
            <a:t>前年度より</a:t>
          </a:r>
          <a:r>
            <a:rPr lang="en-US" altLang="ja-JP" sz="1000">
              <a:solidFill>
                <a:schemeClr val="dk1"/>
              </a:solidFill>
              <a:effectLst/>
              <a:latin typeface="+mn-lt"/>
              <a:ea typeface="+mn-ea"/>
              <a:cs typeface="+mn-cs"/>
            </a:rPr>
            <a:t>0.1</a:t>
          </a:r>
          <a:r>
            <a:rPr lang="ja-JP" altLang="ja-JP" sz="1000">
              <a:solidFill>
                <a:schemeClr val="dk1"/>
              </a:solidFill>
              <a:effectLst/>
              <a:latin typeface="+mn-lt"/>
              <a:ea typeface="+mn-ea"/>
              <a:cs typeface="+mn-cs"/>
            </a:rPr>
            <a:t>ポイント減少した。類似団体平均と比較して高い水準にあるのは、人件費と同様、清掃等の業務を直営で行っており、その分経常経費も必要となるためである。</a:t>
          </a:r>
        </a:p>
        <a:p>
          <a:r>
            <a:rPr lang="ja-JP" altLang="ja-JP" sz="1000">
              <a:solidFill>
                <a:schemeClr val="dk1"/>
              </a:solidFill>
              <a:effectLst/>
              <a:latin typeface="+mn-lt"/>
              <a:ea typeface="+mn-ea"/>
              <a:cs typeface="+mn-cs"/>
            </a:rPr>
            <a:t>また、合併以後住民の利便性に配慮しているため重複施設が残っており、それらの施設の休・廃止も含めた管理・運営経費の削減や臨時雇用に係る経費の削減、さらには全体的にみた経費（光熱水費、消耗品等）の節減等、行財政改革の実施により徹底的な物件費の抑制に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83457</xdr:rowOff>
    </xdr:from>
    <xdr:to>
      <xdr:col>82</xdr:col>
      <xdr:colOff>107950</xdr:colOff>
      <xdr:row>18</xdr:row>
      <xdr:rowOff>94343</xdr:rowOff>
    </xdr:to>
    <xdr:cxnSp macro="">
      <xdr:nvCxnSpPr>
        <xdr:cNvPr id="129" name="直線コネクタ 128"/>
        <xdr:cNvCxnSpPr/>
      </xdr:nvCxnSpPr>
      <xdr:spPr>
        <a:xfrm flipV="1">
          <a:off x="15671800" y="3169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94343</xdr:rowOff>
    </xdr:to>
    <xdr:cxnSp macro="">
      <xdr:nvCxnSpPr>
        <xdr:cNvPr id="132" name="直線コネクタ 131"/>
        <xdr:cNvCxnSpPr/>
      </xdr:nvCxnSpPr>
      <xdr:spPr>
        <a:xfrm>
          <a:off x="14782800" y="2984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69850</xdr:rowOff>
    </xdr:to>
    <xdr:cxnSp macro="">
      <xdr:nvCxnSpPr>
        <xdr:cNvPr id="135" name="直線コネクタ 134"/>
        <xdr:cNvCxnSpPr/>
      </xdr:nvCxnSpPr>
      <xdr:spPr>
        <a:xfrm>
          <a:off x="13893800" y="28865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16</xdr:row>
      <xdr:rowOff>154214</xdr:rowOff>
    </xdr:to>
    <xdr:cxnSp macro="">
      <xdr:nvCxnSpPr>
        <xdr:cNvPr id="138" name="直線コネクタ 137"/>
        <xdr:cNvCxnSpPr/>
      </xdr:nvCxnSpPr>
      <xdr:spPr>
        <a:xfrm flipV="1">
          <a:off x="13004800" y="2886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32657</xdr:rowOff>
    </xdr:from>
    <xdr:to>
      <xdr:col>82</xdr:col>
      <xdr:colOff>158750</xdr:colOff>
      <xdr:row>18</xdr:row>
      <xdr:rowOff>134257</xdr:rowOff>
    </xdr:to>
    <xdr:sp macro="" textlink="">
      <xdr:nvSpPr>
        <xdr:cNvPr id="148" name="楕円 147"/>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4734</xdr:rowOff>
    </xdr:from>
    <xdr:ext cx="762000" cy="259045"/>
    <xdr:sp macro="" textlink="">
      <xdr:nvSpPr>
        <xdr:cNvPr id="149" name="物件費該当値テキスト"/>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0" name="楕円 149"/>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1" name="テキスト ボックス 150"/>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2" name="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3" name="テキスト ボックス 15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4" name="楕円 153"/>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55" name="テキスト ボックス 154"/>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6" name="楕円 155"/>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7" name="テキスト ボックス 156"/>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lang="ja-JP" altLang="ja-JP" sz="1200">
              <a:solidFill>
                <a:schemeClr val="dk1"/>
              </a:solidFill>
              <a:effectLst/>
              <a:latin typeface="+mn-lt"/>
              <a:ea typeface="+mn-ea"/>
              <a:cs typeface="+mn-cs"/>
            </a:rPr>
            <a:t>扶助費に係る経常収支比率は、前年度より</a:t>
          </a:r>
          <a:r>
            <a:rPr lang="en-US" altLang="ja-JP" sz="1200">
              <a:solidFill>
                <a:schemeClr val="dk1"/>
              </a:solidFill>
              <a:effectLst/>
              <a:latin typeface="+mn-lt"/>
              <a:ea typeface="+mn-ea"/>
              <a:cs typeface="+mn-cs"/>
            </a:rPr>
            <a:t>0.2</a:t>
          </a:r>
          <a:r>
            <a:rPr lang="ja-JP" altLang="ja-JP" sz="1200">
              <a:solidFill>
                <a:schemeClr val="dk1"/>
              </a:solidFill>
              <a:effectLst/>
              <a:latin typeface="+mn-lt"/>
              <a:ea typeface="+mn-ea"/>
              <a:cs typeface="+mn-cs"/>
            </a:rPr>
            <a:t>ポイント上昇した。</a:t>
          </a:r>
        </a:p>
        <a:p>
          <a:r>
            <a:rPr lang="ja-JP" altLang="ja-JP" sz="1200">
              <a:solidFill>
                <a:schemeClr val="dk1"/>
              </a:solidFill>
              <a:effectLst/>
              <a:latin typeface="+mn-lt"/>
              <a:ea typeface="+mn-ea"/>
              <a:cs typeface="+mn-cs"/>
            </a:rPr>
            <a:t>少子高齢化等により、扶助費は財政を圧迫する要因となっていることから、新規の単独事業の実施については慎重に検討していく必要がある。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120650</xdr:rowOff>
    </xdr:to>
    <xdr:cxnSp macro="">
      <xdr:nvCxnSpPr>
        <xdr:cNvPr id="190" name="直線コネクタ 189"/>
        <xdr:cNvCxnSpPr/>
      </xdr:nvCxnSpPr>
      <xdr:spPr>
        <a:xfrm>
          <a:off x="3987800" y="9867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57</xdr:row>
      <xdr:rowOff>95250</xdr:rowOff>
    </xdr:to>
    <xdr:cxnSp macro="">
      <xdr:nvCxnSpPr>
        <xdr:cNvPr id="193" name="直線コネクタ 192"/>
        <xdr:cNvCxnSpPr/>
      </xdr:nvCxnSpPr>
      <xdr:spPr>
        <a:xfrm>
          <a:off x="3098800" y="981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57</xdr:row>
      <xdr:rowOff>44450</xdr:rowOff>
    </xdr:to>
    <xdr:cxnSp macro="">
      <xdr:nvCxnSpPr>
        <xdr:cNvPr id="196" name="直線コネクタ 195"/>
        <xdr:cNvCxnSpPr/>
      </xdr:nvCxnSpPr>
      <xdr:spPr>
        <a:xfrm>
          <a:off x="2209800" y="9677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76200</xdr:rowOff>
    </xdr:to>
    <xdr:cxnSp macro="">
      <xdr:nvCxnSpPr>
        <xdr:cNvPr id="199" name="直線コネクタ 198"/>
        <xdr:cNvCxnSpPr/>
      </xdr:nvCxnSpPr>
      <xdr:spPr>
        <a:xfrm>
          <a:off x="1320800" y="967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9" name="楕円 208"/>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41927</xdr:rowOff>
    </xdr:from>
    <xdr:ext cx="762000" cy="259045"/>
    <xdr:sp macro="" textlink="">
      <xdr:nvSpPr>
        <xdr:cNvPr id="210"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11" name="楕円 210"/>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2" name="テキスト ボックス 211"/>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13" name="楕円 212"/>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214" name="テキスト ボックス 21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5" name="楕円 214"/>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137177</xdr:rowOff>
    </xdr:from>
    <xdr:ext cx="762000" cy="259045"/>
    <xdr:sp macro="" textlink="">
      <xdr:nvSpPr>
        <xdr:cNvPr id="216" name="テキスト ボックス 215"/>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7" name="楕円 216"/>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8" name="テキスト ボックス 217"/>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その他に係る経常収支比率は特別会計への繰出金が増加し、</a:t>
          </a:r>
          <a:r>
            <a:rPr lang="en-US" altLang="ja-JP" sz="1200">
              <a:solidFill>
                <a:schemeClr val="dk1"/>
              </a:solidFill>
              <a:effectLst/>
              <a:latin typeface="+mn-lt"/>
              <a:ea typeface="+mn-ea"/>
              <a:cs typeface="+mn-cs"/>
            </a:rPr>
            <a:t>0.2</a:t>
          </a:r>
          <a:r>
            <a:rPr lang="ja-JP" altLang="ja-JP" sz="1200">
              <a:solidFill>
                <a:schemeClr val="dk1"/>
              </a:solidFill>
              <a:effectLst/>
              <a:latin typeface="+mn-lt"/>
              <a:ea typeface="+mn-ea"/>
              <a:cs typeface="+mn-cs"/>
            </a:rPr>
            <a:t>ポイント増加した。特別会計については、経費の削減をするとともに、料金改定も含めた自主財源の確保を検討し、繰出金の抑制に努める。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57</xdr:row>
      <xdr:rowOff>168910</xdr:rowOff>
    </xdr:to>
    <xdr:cxnSp macro="">
      <xdr:nvCxnSpPr>
        <xdr:cNvPr id="251" name="直線コネクタ 250"/>
        <xdr:cNvCxnSpPr/>
      </xdr:nvCxnSpPr>
      <xdr:spPr>
        <a:xfrm>
          <a:off x="15671800" y="9926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153670</xdr:rowOff>
    </xdr:to>
    <xdr:cxnSp macro="">
      <xdr:nvCxnSpPr>
        <xdr:cNvPr id="254" name="直線コネクタ 253"/>
        <xdr:cNvCxnSpPr/>
      </xdr:nvCxnSpPr>
      <xdr:spPr>
        <a:xfrm>
          <a:off x="14782800" y="988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107950</xdr:rowOff>
    </xdr:to>
    <xdr:cxnSp macro="">
      <xdr:nvCxnSpPr>
        <xdr:cNvPr id="257" name="直線コネクタ 256"/>
        <xdr:cNvCxnSpPr/>
      </xdr:nvCxnSpPr>
      <xdr:spPr>
        <a:xfrm>
          <a:off x="13893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107950</xdr:rowOff>
    </xdr:to>
    <xdr:cxnSp macro="">
      <xdr:nvCxnSpPr>
        <xdr:cNvPr id="260" name="直線コネクタ 259"/>
        <xdr:cNvCxnSpPr/>
      </xdr:nvCxnSpPr>
      <xdr:spPr>
        <a:xfrm>
          <a:off x="13004800" y="9827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70" name="楕円 269"/>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71"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2" name="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4" name="楕円 273"/>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5" name="テキスト ボックス 274"/>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6" name="楕円 275"/>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7" name="テキスト ボックス 276"/>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8" name="楕円 277"/>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9" name="テキスト ボックス 278"/>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前年度に比べて、清掃組合負担金が</a:t>
          </a:r>
          <a:r>
            <a:rPr lang="en-US" altLang="ja-JP" sz="1200">
              <a:solidFill>
                <a:schemeClr val="dk1"/>
              </a:solidFill>
              <a:effectLst/>
              <a:latin typeface="+mn-lt"/>
              <a:ea typeface="+mn-ea"/>
              <a:cs typeface="+mn-cs"/>
            </a:rPr>
            <a:t>4,212</a:t>
          </a:r>
          <a:r>
            <a:rPr lang="ja-JP" altLang="ja-JP" sz="1200">
              <a:solidFill>
                <a:schemeClr val="dk1"/>
              </a:solidFill>
              <a:effectLst/>
              <a:latin typeface="+mn-lt"/>
              <a:ea typeface="+mn-ea"/>
              <a:cs typeface="+mn-cs"/>
            </a:rPr>
            <a:t>万円減少したため、</a:t>
          </a:r>
          <a:r>
            <a:rPr lang="en-US" altLang="ja-JP" sz="1200">
              <a:solidFill>
                <a:schemeClr val="dk1"/>
              </a:solidFill>
              <a:effectLst/>
              <a:latin typeface="+mn-lt"/>
              <a:ea typeface="+mn-ea"/>
              <a:cs typeface="+mn-cs"/>
            </a:rPr>
            <a:t>0.9</a:t>
          </a:r>
          <a:r>
            <a:rPr lang="ja-JP" altLang="ja-JP" sz="1200">
              <a:solidFill>
                <a:schemeClr val="dk1"/>
              </a:solidFill>
              <a:effectLst/>
              <a:latin typeface="+mn-lt"/>
              <a:ea typeface="+mn-ea"/>
              <a:cs typeface="+mn-cs"/>
            </a:rPr>
            <a:t>ポイント減少した。現在、各種団体への補助金の見直しや廃止を含め、適正な補助金の交付について検討している。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72136</xdr:rowOff>
    </xdr:to>
    <xdr:cxnSp macro="">
      <xdr:nvCxnSpPr>
        <xdr:cNvPr id="309" name="直線コネクタ 308"/>
        <xdr:cNvCxnSpPr/>
      </xdr:nvCxnSpPr>
      <xdr:spPr>
        <a:xfrm flipV="1">
          <a:off x="15671800" y="62031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72136</xdr:rowOff>
    </xdr:to>
    <xdr:cxnSp macro="">
      <xdr:nvCxnSpPr>
        <xdr:cNvPr id="312" name="直線コネクタ 311"/>
        <xdr:cNvCxnSpPr/>
      </xdr:nvCxnSpPr>
      <xdr:spPr>
        <a:xfrm>
          <a:off x="14782800" y="6216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49276</xdr:rowOff>
    </xdr:to>
    <xdr:cxnSp macro="">
      <xdr:nvCxnSpPr>
        <xdr:cNvPr id="315" name="直線コネクタ 314"/>
        <xdr:cNvCxnSpPr/>
      </xdr:nvCxnSpPr>
      <xdr:spPr>
        <a:xfrm flipV="1">
          <a:off x="13893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36</xdr:row>
      <xdr:rowOff>49276</xdr:rowOff>
    </xdr:to>
    <xdr:cxnSp macro="">
      <xdr:nvCxnSpPr>
        <xdr:cNvPr id="318" name="直線コネクタ 317"/>
        <xdr:cNvCxnSpPr/>
      </xdr:nvCxnSpPr>
      <xdr:spPr>
        <a:xfrm>
          <a:off x="13004800" y="599287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0" name="テキスト ボックス 319"/>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2" name="テキスト ボックス 321"/>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8" name="楕円 327"/>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9"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0" name="楕円 329"/>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31" name="テキスト ボックス 330"/>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32" name="楕円 331"/>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33" name="テキスト ボックス 332"/>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4" name="楕円 333"/>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5" name="テキスト ボックス 334"/>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6" name="楕円 335"/>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7" name="テキスト ボックス 336"/>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前年度同様の水準を維持し、類似団体平均を大きく下回る状況にある。しかし、新市建設計画事業の進行に伴った合併特例債に係る元利償還金について今後も増加が見込まれる。普通交付税の算入措置のある有利な地方債の活用に努めているが、交付税措置があるとしても経常収支比率の増加は避けられない。慎重な財政運営を行い、公債費の増加抑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74</xdr:row>
      <xdr:rowOff>142240</xdr:rowOff>
    </xdr:to>
    <xdr:cxnSp macro="">
      <xdr:nvCxnSpPr>
        <xdr:cNvPr id="370" name="直線コネクタ 369"/>
        <xdr:cNvCxnSpPr/>
      </xdr:nvCxnSpPr>
      <xdr:spPr>
        <a:xfrm>
          <a:off x="3987800" y="12806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130810</xdr:rowOff>
    </xdr:from>
    <xdr:to>
      <xdr:col>19</xdr:col>
      <xdr:colOff>187325</xdr:colOff>
      <xdr:row>74</xdr:row>
      <xdr:rowOff>119380</xdr:rowOff>
    </xdr:to>
    <xdr:cxnSp macro="">
      <xdr:nvCxnSpPr>
        <xdr:cNvPr id="373" name="直線コネクタ 372"/>
        <xdr:cNvCxnSpPr/>
      </xdr:nvCxnSpPr>
      <xdr:spPr>
        <a:xfrm>
          <a:off x="3098800" y="126466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123190</xdr:rowOff>
    </xdr:from>
    <xdr:to>
      <xdr:col>15</xdr:col>
      <xdr:colOff>98425</xdr:colOff>
      <xdr:row>73</xdr:row>
      <xdr:rowOff>130810</xdr:rowOff>
    </xdr:to>
    <xdr:cxnSp macro="">
      <xdr:nvCxnSpPr>
        <xdr:cNvPr id="376" name="直線コネクタ 375"/>
        <xdr:cNvCxnSpPr/>
      </xdr:nvCxnSpPr>
      <xdr:spPr>
        <a:xfrm>
          <a:off x="2209800" y="12639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92710</xdr:rowOff>
    </xdr:from>
    <xdr:to>
      <xdr:col>11</xdr:col>
      <xdr:colOff>9525</xdr:colOff>
      <xdr:row>73</xdr:row>
      <xdr:rowOff>123190</xdr:rowOff>
    </xdr:to>
    <xdr:cxnSp macro="">
      <xdr:nvCxnSpPr>
        <xdr:cNvPr id="379" name="直線コネクタ 378"/>
        <xdr:cNvCxnSpPr/>
      </xdr:nvCxnSpPr>
      <xdr:spPr>
        <a:xfrm>
          <a:off x="1320800" y="12608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89" name="楕円 388"/>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107967</xdr:rowOff>
    </xdr:from>
    <xdr:ext cx="762000" cy="259045"/>
    <xdr:sp macro="" textlink="">
      <xdr:nvSpPr>
        <xdr:cNvPr id="390"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68580</xdr:rowOff>
    </xdr:from>
    <xdr:to>
      <xdr:col>20</xdr:col>
      <xdr:colOff>38100</xdr:colOff>
      <xdr:row>74</xdr:row>
      <xdr:rowOff>170180</xdr:rowOff>
    </xdr:to>
    <xdr:sp macro="" textlink="">
      <xdr:nvSpPr>
        <xdr:cNvPr id="391" name="楕円 390"/>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8907</xdr:rowOff>
    </xdr:from>
    <xdr:ext cx="736600" cy="259045"/>
    <xdr:sp macro="" textlink="">
      <xdr:nvSpPr>
        <xdr:cNvPr id="392" name="テキスト ボックス 391"/>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80010</xdr:rowOff>
    </xdr:from>
    <xdr:to>
      <xdr:col>15</xdr:col>
      <xdr:colOff>149225</xdr:colOff>
      <xdr:row>74</xdr:row>
      <xdr:rowOff>10160</xdr:rowOff>
    </xdr:to>
    <xdr:sp macro="" textlink="">
      <xdr:nvSpPr>
        <xdr:cNvPr id="393" name="楕円 392"/>
        <xdr:cNvSpPr/>
      </xdr:nvSpPr>
      <xdr:spPr>
        <a:xfrm>
          <a:off x="3048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20337</xdr:rowOff>
    </xdr:from>
    <xdr:ext cx="762000" cy="259045"/>
    <xdr:sp macro="" textlink="">
      <xdr:nvSpPr>
        <xdr:cNvPr id="394" name="テキスト ボックス 393"/>
        <xdr:cNvSpPr txBox="1"/>
      </xdr:nvSpPr>
      <xdr:spPr>
        <a:xfrm>
          <a:off x="2717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72390</xdr:rowOff>
    </xdr:from>
    <xdr:to>
      <xdr:col>11</xdr:col>
      <xdr:colOff>60325</xdr:colOff>
      <xdr:row>74</xdr:row>
      <xdr:rowOff>2540</xdr:rowOff>
    </xdr:to>
    <xdr:sp macro="" textlink="">
      <xdr:nvSpPr>
        <xdr:cNvPr id="395" name="楕円 394"/>
        <xdr:cNvSpPr/>
      </xdr:nvSpPr>
      <xdr:spPr>
        <a:xfrm>
          <a:off x="2159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12717</xdr:rowOff>
    </xdr:from>
    <xdr:ext cx="762000" cy="259045"/>
    <xdr:sp macro="" textlink="">
      <xdr:nvSpPr>
        <xdr:cNvPr id="396" name="テキスト ボックス 395"/>
        <xdr:cNvSpPr txBox="1"/>
      </xdr:nvSpPr>
      <xdr:spPr>
        <a:xfrm>
          <a:off x="1828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41910</xdr:rowOff>
    </xdr:from>
    <xdr:to>
      <xdr:col>6</xdr:col>
      <xdr:colOff>171450</xdr:colOff>
      <xdr:row>73</xdr:row>
      <xdr:rowOff>143510</xdr:rowOff>
    </xdr:to>
    <xdr:sp macro="" textlink="">
      <xdr:nvSpPr>
        <xdr:cNvPr id="397" name="楕円 396"/>
        <xdr:cNvSpPr/>
      </xdr:nvSpPr>
      <xdr:spPr>
        <a:xfrm>
          <a:off x="1270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153687</xdr:rowOff>
    </xdr:from>
    <xdr:ext cx="762000" cy="259045"/>
    <xdr:sp macro="" textlink="">
      <xdr:nvSpPr>
        <xdr:cNvPr id="398" name="テキスト ボックス 397"/>
        <xdr:cNvSpPr txBox="1"/>
      </xdr:nvSpPr>
      <xdr:spPr>
        <a:xfrm>
          <a:off x="939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公債費に係る経常収支比率は</a:t>
          </a:r>
          <a:r>
            <a:rPr lang="en-US" altLang="ja-JP" sz="1200">
              <a:solidFill>
                <a:schemeClr val="dk1"/>
              </a:solidFill>
              <a:effectLst/>
              <a:latin typeface="+mn-lt"/>
              <a:ea typeface="+mn-ea"/>
              <a:cs typeface="+mn-cs"/>
            </a:rPr>
            <a:t>0.3</a:t>
          </a:r>
          <a:r>
            <a:rPr lang="ja-JP" altLang="ja-JP" sz="1200">
              <a:solidFill>
                <a:schemeClr val="dk1"/>
              </a:solidFill>
              <a:effectLst/>
              <a:latin typeface="+mn-lt"/>
              <a:ea typeface="+mn-ea"/>
              <a:cs typeface="+mn-cs"/>
            </a:rPr>
            <a:t>ポイント上昇しているのに対し、公債費以外の経常収支比率は</a:t>
          </a:r>
          <a:r>
            <a:rPr lang="en-US" altLang="ja-JP" sz="1200">
              <a:solidFill>
                <a:schemeClr val="dk1"/>
              </a:solidFill>
              <a:effectLst/>
              <a:latin typeface="+mn-lt"/>
              <a:ea typeface="+mn-ea"/>
              <a:cs typeface="+mn-cs"/>
            </a:rPr>
            <a:t>4.1</a:t>
          </a:r>
          <a:r>
            <a:rPr lang="ja-JP" altLang="ja-JP" sz="1200">
              <a:solidFill>
                <a:schemeClr val="dk1"/>
              </a:solidFill>
              <a:effectLst/>
              <a:latin typeface="+mn-lt"/>
              <a:ea typeface="+mn-ea"/>
              <a:cs typeface="+mn-cs"/>
            </a:rPr>
            <a:t>ポイント減少したが、類似団体平均と比べて</a:t>
          </a:r>
          <a:r>
            <a:rPr lang="en-US" altLang="ja-JP" sz="1200">
              <a:solidFill>
                <a:schemeClr val="dk1"/>
              </a:solidFill>
              <a:effectLst/>
              <a:latin typeface="+mn-lt"/>
              <a:ea typeface="+mn-ea"/>
              <a:cs typeface="+mn-cs"/>
            </a:rPr>
            <a:t>6.9</a:t>
          </a:r>
          <a:r>
            <a:rPr lang="ja-JP" altLang="ja-JP" sz="1200">
              <a:solidFill>
                <a:schemeClr val="dk1"/>
              </a:solidFill>
              <a:effectLst/>
              <a:latin typeface="+mn-lt"/>
              <a:ea typeface="+mn-ea"/>
              <a:cs typeface="+mn-cs"/>
            </a:rPr>
            <a:t>ポイント上回っている。</a:t>
          </a:r>
        </a:p>
        <a:p>
          <a:r>
            <a:rPr lang="ja-JP" altLang="ja-JP" sz="1200">
              <a:solidFill>
                <a:schemeClr val="dk1"/>
              </a:solidFill>
              <a:effectLst/>
              <a:latin typeface="+mn-lt"/>
              <a:ea typeface="+mn-ea"/>
              <a:cs typeface="+mn-cs"/>
            </a:rPr>
            <a:t>公債費以外の経常収支比率が類似団体平均より上回る理由は、経常収支比率に占める公債費の割合が低いことと、物件費の割合が高くなったことによる。</a:t>
          </a:r>
        </a:p>
        <a:p>
          <a:r>
            <a:rPr lang="ja-JP" altLang="ja-JP" sz="1200">
              <a:solidFill>
                <a:schemeClr val="dk1"/>
              </a:solidFill>
              <a:effectLst/>
              <a:latin typeface="+mn-lt"/>
              <a:ea typeface="+mn-ea"/>
              <a:cs typeface="+mn-cs"/>
            </a:rPr>
            <a:t>扶助費、物件費、人件費を中心に歳出全般のコスト削減や事業の選択と集中に努め経常経費の抑制に努める。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19558</xdr:rowOff>
    </xdr:from>
    <xdr:to>
      <xdr:col>82</xdr:col>
      <xdr:colOff>107950</xdr:colOff>
      <xdr:row>79</xdr:row>
      <xdr:rowOff>88137</xdr:rowOff>
    </xdr:to>
    <xdr:cxnSp macro="">
      <xdr:nvCxnSpPr>
        <xdr:cNvPr id="429" name="直線コネクタ 428"/>
        <xdr:cNvCxnSpPr/>
      </xdr:nvCxnSpPr>
      <xdr:spPr>
        <a:xfrm flipV="1">
          <a:off x="15671800" y="13564108"/>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79</xdr:row>
      <xdr:rowOff>88137</xdr:rowOff>
    </xdr:to>
    <xdr:cxnSp macro="">
      <xdr:nvCxnSpPr>
        <xdr:cNvPr id="432" name="直線コネクタ 431"/>
        <xdr:cNvCxnSpPr/>
      </xdr:nvCxnSpPr>
      <xdr:spPr>
        <a:xfrm>
          <a:off x="14782800" y="13445237"/>
          <a:ext cx="8890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72137</xdr:rowOff>
    </xdr:to>
    <xdr:cxnSp macro="">
      <xdr:nvCxnSpPr>
        <xdr:cNvPr id="435" name="直線コネクタ 434"/>
        <xdr:cNvCxnSpPr/>
      </xdr:nvCxnSpPr>
      <xdr:spPr>
        <a:xfrm>
          <a:off x="13893800" y="133492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147574</xdr:rowOff>
    </xdr:to>
    <xdr:cxnSp macro="">
      <xdr:nvCxnSpPr>
        <xdr:cNvPr id="438" name="直線コネクタ 437"/>
        <xdr:cNvCxnSpPr/>
      </xdr:nvCxnSpPr>
      <xdr:spPr>
        <a:xfrm>
          <a:off x="13004800" y="132440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140208</xdr:rowOff>
    </xdr:from>
    <xdr:to>
      <xdr:col>82</xdr:col>
      <xdr:colOff>158750</xdr:colOff>
      <xdr:row>79</xdr:row>
      <xdr:rowOff>70358</xdr:rowOff>
    </xdr:to>
    <xdr:sp macro="" textlink="">
      <xdr:nvSpPr>
        <xdr:cNvPr id="448" name="楕円 447"/>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112285</xdr:rowOff>
    </xdr:from>
    <xdr:ext cx="762000" cy="259045"/>
    <xdr:sp macro="" textlink="">
      <xdr:nvSpPr>
        <xdr:cNvPr id="449" name="公債費以外該当値テキスト"/>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37337</xdr:rowOff>
    </xdr:from>
    <xdr:to>
      <xdr:col>78</xdr:col>
      <xdr:colOff>120650</xdr:colOff>
      <xdr:row>79</xdr:row>
      <xdr:rowOff>138937</xdr:rowOff>
    </xdr:to>
    <xdr:sp macro="" textlink="">
      <xdr:nvSpPr>
        <xdr:cNvPr id="450" name="楕円 449"/>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123714</xdr:rowOff>
    </xdr:from>
    <xdr:ext cx="736600" cy="259045"/>
    <xdr:sp macro="" textlink="">
      <xdr:nvSpPr>
        <xdr:cNvPr id="451" name="テキスト ボックス 450"/>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52" name="楕円 451"/>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53" name="テキスト ボックス 452"/>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4" name="楕円 453"/>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5" name="テキスト ボックス 454"/>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6" name="楕円 455"/>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7" name="テキスト ボックス 456"/>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8623</xdr:rowOff>
    </xdr:from>
    <xdr:to>
      <xdr:col>29</xdr:col>
      <xdr:colOff>127000</xdr:colOff>
      <xdr:row>15</xdr:row>
      <xdr:rowOff>66535</xdr:rowOff>
    </xdr:to>
    <xdr:cxnSp macro="">
      <xdr:nvCxnSpPr>
        <xdr:cNvPr id="50" name="直線コネクタ 49"/>
        <xdr:cNvCxnSpPr/>
      </xdr:nvCxnSpPr>
      <xdr:spPr bwMode="auto">
        <a:xfrm>
          <a:off x="5003800" y="2627998"/>
          <a:ext cx="647700" cy="57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51312</xdr:rowOff>
    </xdr:from>
    <xdr:ext cx="762000" cy="259045"/>
    <xdr:sp macro="" textlink="">
      <xdr:nvSpPr>
        <xdr:cNvPr id="51" name="人口1人当たり決算額の推移平均値テキスト130"/>
        <xdr:cNvSpPr txBox="1"/>
      </xdr:nvSpPr>
      <xdr:spPr>
        <a:xfrm>
          <a:off x="5740400" y="2670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8623</xdr:rowOff>
    </xdr:from>
    <xdr:to>
      <xdr:col>26</xdr:col>
      <xdr:colOff>50800</xdr:colOff>
      <xdr:row>15</xdr:row>
      <xdr:rowOff>44285</xdr:rowOff>
    </xdr:to>
    <xdr:cxnSp macro="">
      <xdr:nvCxnSpPr>
        <xdr:cNvPr id="53" name="直線コネクタ 52"/>
        <xdr:cNvCxnSpPr/>
      </xdr:nvCxnSpPr>
      <xdr:spPr bwMode="auto">
        <a:xfrm flipV="1">
          <a:off x="4305300" y="2627998"/>
          <a:ext cx="698500" cy="35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44285</xdr:rowOff>
    </xdr:from>
    <xdr:to>
      <xdr:col>22</xdr:col>
      <xdr:colOff>114300</xdr:colOff>
      <xdr:row>15</xdr:row>
      <xdr:rowOff>72003</xdr:rowOff>
    </xdr:to>
    <xdr:cxnSp macro="">
      <xdr:nvCxnSpPr>
        <xdr:cNvPr id="56" name="直線コネクタ 55"/>
        <xdr:cNvCxnSpPr/>
      </xdr:nvCxnSpPr>
      <xdr:spPr bwMode="auto">
        <a:xfrm flipV="1">
          <a:off x="3606800" y="2663660"/>
          <a:ext cx="698500" cy="27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72003</xdr:rowOff>
    </xdr:from>
    <xdr:to>
      <xdr:col>18</xdr:col>
      <xdr:colOff>177800</xdr:colOff>
      <xdr:row>15</xdr:row>
      <xdr:rowOff>123857</xdr:rowOff>
    </xdr:to>
    <xdr:cxnSp macro="">
      <xdr:nvCxnSpPr>
        <xdr:cNvPr id="59" name="直線コネクタ 58"/>
        <xdr:cNvCxnSpPr/>
      </xdr:nvCxnSpPr>
      <xdr:spPr bwMode="auto">
        <a:xfrm flipV="1">
          <a:off x="2908300" y="2691378"/>
          <a:ext cx="698500" cy="5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15735</xdr:rowOff>
    </xdr:from>
    <xdr:to>
      <xdr:col>29</xdr:col>
      <xdr:colOff>177800</xdr:colOff>
      <xdr:row>15</xdr:row>
      <xdr:rowOff>117335</xdr:rowOff>
    </xdr:to>
    <xdr:sp macro="" textlink="">
      <xdr:nvSpPr>
        <xdr:cNvPr id="69" name="楕円 68"/>
        <xdr:cNvSpPr/>
      </xdr:nvSpPr>
      <xdr:spPr bwMode="auto">
        <a:xfrm>
          <a:off x="5600700" y="2635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32262</xdr:rowOff>
    </xdr:from>
    <xdr:ext cx="762000" cy="259045"/>
    <xdr:sp macro="" textlink="">
      <xdr:nvSpPr>
        <xdr:cNvPr id="70" name="人口1人当たり決算額の推移該当値テキスト130"/>
        <xdr:cNvSpPr txBox="1"/>
      </xdr:nvSpPr>
      <xdr:spPr>
        <a:xfrm>
          <a:off x="5740400" y="248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129273</xdr:rowOff>
    </xdr:from>
    <xdr:to>
      <xdr:col>26</xdr:col>
      <xdr:colOff>101600</xdr:colOff>
      <xdr:row>15</xdr:row>
      <xdr:rowOff>59423</xdr:rowOff>
    </xdr:to>
    <xdr:sp macro="" textlink="">
      <xdr:nvSpPr>
        <xdr:cNvPr id="71" name="楕円 70"/>
        <xdr:cNvSpPr/>
      </xdr:nvSpPr>
      <xdr:spPr bwMode="auto">
        <a:xfrm>
          <a:off x="4953000" y="257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69600</xdr:rowOff>
    </xdr:from>
    <xdr:ext cx="736600" cy="259045"/>
    <xdr:sp macro="" textlink="">
      <xdr:nvSpPr>
        <xdr:cNvPr id="72" name="テキスト ボックス 71"/>
        <xdr:cNvSpPr txBox="1"/>
      </xdr:nvSpPr>
      <xdr:spPr>
        <a:xfrm>
          <a:off x="4622800" y="234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164935</xdr:rowOff>
    </xdr:from>
    <xdr:to>
      <xdr:col>22</xdr:col>
      <xdr:colOff>165100</xdr:colOff>
      <xdr:row>15</xdr:row>
      <xdr:rowOff>95085</xdr:rowOff>
    </xdr:to>
    <xdr:sp macro="" textlink="">
      <xdr:nvSpPr>
        <xdr:cNvPr id="73" name="楕円 72"/>
        <xdr:cNvSpPr/>
      </xdr:nvSpPr>
      <xdr:spPr bwMode="auto">
        <a:xfrm>
          <a:off x="4254500" y="2612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105262</xdr:rowOff>
    </xdr:from>
    <xdr:ext cx="762000" cy="259045"/>
    <xdr:sp macro="" textlink="">
      <xdr:nvSpPr>
        <xdr:cNvPr id="74" name="テキスト ボックス 73"/>
        <xdr:cNvSpPr txBox="1"/>
      </xdr:nvSpPr>
      <xdr:spPr>
        <a:xfrm>
          <a:off x="3924300" y="238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21203</xdr:rowOff>
    </xdr:from>
    <xdr:to>
      <xdr:col>19</xdr:col>
      <xdr:colOff>38100</xdr:colOff>
      <xdr:row>15</xdr:row>
      <xdr:rowOff>122803</xdr:rowOff>
    </xdr:to>
    <xdr:sp macro="" textlink="">
      <xdr:nvSpPr>
        <xdr:cNvPr id="75" name="楕円 74"/>
        <xdr:cNvSpPr/>
      </xdr:nvSpPr>
      <xdr:spPr bwMode="auto">
        <a:xfrm>
          <a:off x="3556000" y="2640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107580</xdr:rowOff>
    </xdr:from>
    <xdr:ext cx="762000" cy="259045"/>
    <xdr:sp macro="" textlink="">
      <xdr:nvSpPr>
        <xdr:cNvPr id="76" name="テキスト ボックス 75"/>
        <xdr:cNvSpPr txBox="1"/>
      </xdr:nvSpPr>
      <xdr:spPr>
        <a:xfrm>
          <a:off x="3225800" y="272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73057</xdr:rowOff>
    </xdr:from>
    <xdr:to>
      <xdr:col>15</xdr:col>
      <xdr:colOff>101600</xdr:colOff>
      <xdr:row>16</xdr:row>
      <xdr:rowOff>3207</xdr:rowOff>
    </xdr:to>
    <xdr:sp macro="" textlink="">
      <xdr:nvSpPr>
        <xdr:cNvPr id="77" name="楕円 76"/>
        <xdr:cNvSpPr/>
      </xdr:nvSpPr>
      <xdr:spPr bwMode="auto">
        <a:xfrm>
          <a:off x="2857500" y="2692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159434</xdr:rowOff>
    </xdr:from>
    <xdr:ext cx="762000" cy="259045"/>
    <xdr:sp macro="" textlink="">
      <xdr:nvSpPr>
        <xdr:cNvPr id="78" name="テキスト ボックス 77"/>
        <xdr:cNvSpPr txBox="1"/>
      </xdr:nvSpPr>
      <xdr:spPr>
        <a:xfrm>
          <a:off x="2527300" y="277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5065</xdr:rowOff>
    </xdr:from>
    <xdr:to>
      <xdr:col>29</xdr:col>
      <xdr:colOff>127000</xdr:colOff>
      <xdr:row>37</xdr:row>
      <xdr:rowOff>70833</xdr:rowOff>
    </xdr:to>
    <xdr:cxnSp macro="">
      <xdr:nvCxnSpPr>
        <xdr:cNvPr id="110" name="直線コネクタ 109"/>
        <xdr:cNvCxnSpPr/>
      </xdr:nvCxnSpPr>
      <xdr:spPr bwMode="auto">
        <a:xfrm flipV="1">
          <a:off x="5003800" y="7129765"/>
          <a:ext cx="647700" cy="65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70833</xdr:rowOff>
    </xdr:from>
    <xdr:to>
      <xdr:col>26</xdr:col>
      <xdr:colOff>50800</xdr:colOff>
      <xdr:row>37</xdr:row>
      <xdr:rowOff>120645</xdr:rowOff>
    </xdr:to>
    <xdr:cxnSp macro="">
      <xdr:nvCxnSpPr>
        <xdr:cNvPr id="113" name="直線コネクタ 112"/>
        <xdr:cNvCxnSpPr/>
      </xdr:nvCxnSpPr>
      <xdr:spPr bwMode="auto">
        <a:xfrm flipV="1">
          <a:off x="4305300" y="7195533"/>
          <a:ext cx="698500" cy="4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83817</xdr:rowOff>
    </xdr:from>
    <xdr:to>
      <xdr:col>22</xdr:col>
      <xdr:colOff>114300</xdr:colOff>
      <xdr:row>37</xdr:row>
      <xdr:rowOff>120645</xdr:rowOff>
    </xdr:to>
    <xdr:cxnSp macro="">
      <xdr:nvCxnSpPr>
        <xdr:cNvPr id="116" name="直線コネクタ 115"/>
        <xdr:cNvCxnSpPr/>
      </xdr:nvCxnSpPr>
      <xdr:spPr bwMode="auto">
        <a:xfrm>
          <a:off x="3606800" y="7208517"/>
          <a:ext cx="698500" cy="36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52431</xdr:rowOff>
    </xdr:from>
    <xdr:to>
      <xdr:col>18</xdr:col>
      <xdr:colOff>177800</xdr:colOff>
      <xdr:row>37</xdr:row>
      <xdr:rowOff>83817</xdr:rowOff>
    </xdr:to>
    <xdr:cxnSp macro="">
      <xdr:nvCxnSpPr>
        <xdr:cNvPr id="119" name="直線コネクタ 118"/>
        <xdr:cNvCxnSpPr/>
      </xdr:nvCxnSpPr>
      <xdr:spPr bwMode="auto">
        <a:xfrm>
          <a:off x="2908300" y="7177131"/>
          <a:ext cx="698500" cy="31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125715</xdr:rowOff>
    </xdr:from>
    <xdr:to>
      <xdr:col>29</xdr:col>
      <xdr:colOff>177800</xdr:colOff>
      <xdr:row>37</xdr:row>
      <xdr:rowOff>55865</xdr:rowOff>
    </xdr:to>
    <xdr:sp macro="" textlink="">
      <xdr:nvSpPr>
        <xdr:cNvPr id="129" name="楕円 128"/>
        <xdr:cNvSpPr/>
      </xdr:nvSpPr>
      <xdr:spPr bwMode="auto">
        <a:xfrm>
          <a:off x="5600700" y="707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97792</xdr:rowOff>
    </xdr:from>
    <xdr:ext cx="762000" cy="259045"/>
    <xdr:sp macro="" textlink="">
      <xdr:nvSpPr>
        <xdr:cNvPr id="130" name="人口1人当たり決算額の推移該当値テキスト445"/>
        <xdr:cNvSpPr txBox="1"/>
      </xdr:nvSpPr>
      <xdr:spPr>
        <a:xfrm>
          <a:off x="5740400" y="705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20033</xdr:rowOff>
    </xdr:from>
    <xdr:to>
      <xdr:col>26</xdr:col>
      <xdr:colOff>101600</xdr:colOff>
      <xdr:row>37</xdr:row>
      <xdr:rowOff>121633</xdr:rowOff>
    </xdr:to>
    <xdr:sp macro="" textlink="">
      <xdr:nvSpPr>
        <xdr:cNvPr id="131" name="楕円 130"/>
        <xdr:cNvSpPr/>
      </xdr:nvSpPr>
      <xdr:spPr bwMode="auto">
        <a:xfrm>
          <a:off x="4953000" y="7144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106410</xdr:rowOff>
    </xdr:from>
    <xdr:ext cx="736600" cy="259045"/>
    <xdr:sp macro="" textlink="">
      <xdr:nvSpPr>
        <xdr:cNvPr id="132" name="テキスト ボックス 131"/>
        <xdr:cNvSpPr txBox="1"/>
      </xdr:nvSpPr>
      <xdr:spPr>
        <a:xfrm>
          <a:off x="4622800" y="7231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69845</xdr:rowOff>
    </xdr:from>
    <xdr:to>
      <xdr:col>22</xdr:col>
      <xdr:colOff>165100</xdr:colOff>
      <xdr:row>37</xdr:row>
      <xdr:rowOff>171445</xdr:rowOff>
    </xdr:to>
    <xdr:sp macro="" textlink="">
      <xdr:nvSpPr>
        <xdr:cNvPr id="133" name="楕円 132"/>
        <xdr:cNvSpPr/>
      </xdr:nvSpPr>
      <xdr:spPr bwMode="auto">
        <a:xfrm>
          <a:off x="4254500" y="7194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156222</xdr:rowOff>
    </xdr:from>
    <xdr:ext cx="762000" cy="259045"/>
    <xdr:sp macro="" textlink="">
      <xdr:nvSpPr>
        <xdr:cNvPr id="134" name="テキスト ボックス 133"/>
        <xdr:cNvSpPr txBox="1"/>
      </xdr:nvSpPr>
      <xdr:spPr>
        <a:xfrm>
          <a:off x="3924300" y="728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33017</xdr:rowOff>
    </xdr:from>
    <xdr:to>
      <xdr:col>19</xdr:col>
      <xdr:colOff>38100</xdr:colOff>
      <xdr:row>37</xdr:row>
      <xdr:rowOff>134617</xdr:rowOff>
    </xdr:to>
    <xdr:sp macro="" textlink="">
      <xdr:nvSpPr>
        <xdr:cNvPr id="135" name="楕円 134"/>
        <xdr:cNvSpPr/>
      </xdr:nvSpPr>
      <xdr:spPr bwMode="auto">
        <a:xfrm>
          <a:off x="3556000" y="715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119394</xdr:rowOff>
    </xdr:from>
    <xdr:ext cx="762000" cy="259045"/>
    <xdr:sp macro="" textlink="">
      <xdr:nvSpPr>
        <xdr:cNvPr id="136" name="テキスト ボックス 135"/>
        <xdr:cNvSpPr txBox="1"/>
      </xdr:nvSpPr>
      <xdr:spPr>
        <a:xfrm>
          <a:off x="3225800" y="724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1631</xdr:rowOff>
    </xdr:from>
    <xdr:to>
      <xdr:col>15</xdr:col>
      <xdr:colOff>101600</xdr:colOff>
      <xdr:row>37</xdr:row>
      <xdr:rowOff>103231</xdr:rowOff>
    </xdr:to>
    <xdr:sp macro="" textlink="">
      <xdr:nvSpPr>
        <xdr:cNvPr id="137" name="楕円 136"/>
        <xdr:cNvSpPr/>
      </xdr:nvSpPr>
      <xdr:spPr bwMode="auto">
        <a:xfrm>
          <a:off x="2857500" y="7126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88008</xdr:rowOff>
    </xdr:from>
    <xdr:ext cx="762000" cy="259045"/>
    <xdr:sp macro="" textlink="">
      <xdr:nvSpPr>
        <xdr:cNvPr id="138" name="テキスト ボックス 137"/>
        <xdr:cNvSpPr txBox="1"/>
      </xdr:nvSpPr>
      <xdr:spPr>
        <a:xfrm>
          <a:off x="2527300" y="721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
36,962
33.72
15,250,856
14,900,675
166,231
8,868,011
19,916,949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118021</xdr:rowOff>
    </xdr:from>
    <xdr:to>
      <xdr:col>24</xdr:col>
      <xdr:colOff>63500</xdr:colOff>
      <xdr:row>35</xdr:row>
      <xdr:rowOff>157493</xdr:rowOff>
    </xdr:to>
    <xdr:cxnSp macro="">
      <xdr:nvCxnSpPr>
        <xdr:cNvPr id="61" name="直線コネクタ 60"/>
        <xdr:cNvCxnSpPr/>
      </xdr:nvCxnSpPr>
      <xdr:spPr>
        <a:xfrm>
          <a:off x="3797300" y="6118771"/>
          <a:ext cx="8382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115030</xdr:rowOff>
    </xdr:from>
    <xdr:to>
      <xdr:col>19</xdr:col>
      <xdr:colOff>177800</xdr:colOff>
      <xdr:row>35</xdr:row>
      <xdr:rowOff>118021</xdr:rowOff>
    </xdr:to>
    <xdr:cxnSp macro="">
      <xdr:nvCxnSpPr>
        <xdr:cNvPr id="64" name="直線コネクタ 63"/>
        <xdr:cNvCxnSpPr/>
      </xdr:nvCxnSpPr>
      <xdr:spPr>
        <a:xfrm>
          <a:off x="2908300" y="6115780"/>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115030</xdr:rowOff>
    </xdr:from>
    <xdr:to>
      <xdr:col>15</xdr:col>
      <xdr:colOff>50800</xdr:colOff>
      <xdr:row>36</xdr:row>
      <xdr:rowOff>521</xdr:rowOff>
    </xdr:to>
    <xdr:cxnSp macro="">
      <xdr:nvCxnSpPr>
        <xdr:cNvPr id="67" name="直線コネクタ 66"/>
        <xdr:cNvCxnSpPr/>
      </xdr:nvCxnSpPr>
      <xdr:spPr>
        <a:xfrm flipV="1">
          <a:off x="2019300" y="6115780"/>
          <a:ext cx="889000" cy="5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159074</xdr:rowOff>
    </xdr:from>
    <xdr:to>
      <xdr:col>10</xdr:col>
      <xdr:colOff>114300</xdr:colOff>
      <xdr:row>36</xdr:row>
      <xdr:rowOff>521</xdr:rowOff>
    </xdr:to>
    <xdr:cxnSp macro="">
      <xdr:nvCxnSpPr>
        <xdr:cNvPr id="70" name="直線コネクタ 69"/>
        <xdr:cNvCxnSpPr/>
      </xdr:nvCxnSpPr>
      <xdr:spPr>
        <a:xfrm>
          <a:off x="1130300" y="5988374"/>
          <a:ext cx="889000" cy="18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106693</xdr:rowOff>
    </xdr:from>
    <xdr:to>
      <xdr:col>24</xdr:col>
      <xdr:colOff>114300</xdr:colOff>
      <xdr:row>36</xdr:row>
      <xdr:rowOff>36843</xdr:rowOff>
    </xdr:to>
    <xdr:sp macro="" textlink="">
      <xdr:nvSpPr>
        <xdr:cNvPr id="80" name="楕円 79"/>
        <xdr:cNvSpPr/>
      </xdr:nvSpPr>
      <xdr:spPr>
        <a:xfrm>
          <a:off x="4584700" y="610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129570</xdr:rowOff>
    </xdr:from>
    <xdr:ext cx="534377" cy="259045"/>
    <xdr:sp macro="" textlink="">
      <xdr:nvSpPr>
        <xdr:cNvPr id="81" name="人件費該当値テキスト"/>
        <xdr:cNvSpPr txBox="1"/>
      </xdr:nvSpPr>
      <xdr:spPr>
        <a:xfrm>
          <a:off x="4686300" y="59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67221</xdr:rowOff>
    </xdr:from>
    <xdr:to>
      <xdr:col>20</xdr:col>
      <xdr:colOff>38100</xdr:colOff>
      <xdr:row>35</xdr:row>
      <xdr:rowOff>168821</xdr:rowOff>
    </xdr:to>
    <xdr:sp macro="" textlink="">
      <xdr:nvSpPr>
        <xdr:cNvPr id="82" name="楕円 81"/>
        <xdr:cNvSpPr/>
      </xdr:nvSpPr>
      <xdr:spPr>
        <a:xfrm>
          <a:off x="3746500" y="60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13898</xdr:rowOff>
    </xdr:from>
    <xdr:ext cx="534377" cy="259045"/>
    <xdr:sp macro="" textlink="">
      <xdr:nvSpPr>
        <xdr:cNvPr id="83" name="テキスト ボックス 82"/>
        <xdr:cNvSpPr txBox="1"/>
      </xdr:nvSpPr>
      <xdr:spPr>
        <a:xfrm>
          <a:off x="3530111" y="584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64230</xdr:rowOff>
    </xdr:from>
    <xdr:to>
      <xdr:col>15</xdr:col>
      <xdr:colOff>101600</xdr:colOff>
      <xdr:row>35</xdr:row>
      <xdr:rowOff>165830</xdr:rowOff>
    </xdr:to>
    <xdr:sp macro="" textlink="">
      <xdr:nvSpPr>
        <xdr:cNvPr id="84" name="楕円 83"/>
        <xdr:cNvSpPr/>
      </xdr:nvSpPr>
      <xdr:spPr>
        <a:xfrm>
          <a:off x="2857500" y="60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10907</xdr:rowOff>
    </xdr:from>
    <xdr:ext cx="534377" cy="259045"/>
    <xdr:sp macro="" textlink="">
      <xdr:nvSpPr>
        <xdr:cNvPr id="85" name="テキスト ボックス 84"/>
        <xdr:cNvSpPr txBox="1"/>
      </xdr:nvSpPr>
      <xdr:spPr>
        <a:xfrm>
          <a:off x="2641111" y="58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121171</xdr:rowOff>
    </xdr:from>
    <xdr:to>
      <xdr:col>10</xdr:col>
      <xdr:colOff>165100</xdr:colOff>
      <xdr:row>36</xdr:row>
      <xdr:rowOff>51321</xdr:rowOff>
    </xdr:to>
    <xdr:sp macro="" textlink="">
      <xdr:nvSpPr>
        <xdr:cNvPr id="86" name="楕円 85"/>
        <xdr:cNvSpPr/>
      </xdr:nvSpPr>
      <xdr:spPr>
        <a:xfrm>
          <a:off x="1968500" y="612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42448</xdr:rowOff>
    </xdr:from>
    <xdr:ext cx="534377" cy="259045"/>
    <xdr:sp macro="" textlink="">
      <xdr:nvSpPr>
        <xdr:cNvPr id="87" name="テキスト ボックス 86"/>
        <xdr:cNvSpPr txBox="1"/>
      </xdr:nvSpPr>
      <xdr:spPr>
        <a:xfrm>
          <a:off x="1752111" y="62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108274</xdr:rowOff>
    </xdr:from>
    <xdr:to>
      <xdr:col>6</xdr:col>
      <xdr:colOff>38100</xdr:colOff>
      <xdr:row>35</xdr:row>
      <xdr:rowOff>38424</xdr:rowOff>
    </xdr:to>
    <xdr:sp macro="" textlink="">
      <xdr:nvSpPr>
        <xdr:cNvPr id="88" name="楕円 87"/>
        <xdr:cNvSpPr/>
      </xdr:nvSpPr>
      <xdr:spPr>
        <a:xfrm>
          <a:off x="1079500" y="593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29551</xdr:rowOff>
    </xdr:from>
    <xdr:ext cx="534377" cy="259045"/>
    <xdr:sp macro="" textlink="">
      <xdr:nvSpPr>
        <xdr:cNvPr id="89" name="テキスト ボックス 88"/>
        <xdr:cNvSpPr txBox="1"/>
      </xdr:nvSpPr>
      <xdr:spPr>
        <a:xfrm>
          <a:off x="863111" y="60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139049</xdr:rowOff>
    </xdr:from>
    <xdr:to>
      <xdr:col>24</xdr:col>
      <xdr:colOff>63500</xdr:colOff>
      <xdr:row>57</xdr:row>
      <xdr:rowOff>157542</xdr:rowOff>
    </xdr:to>
    <xdr:cxnSp macro="">
      <xdr:nvCxnSpPr>
        <xdr:cNvPr id="118" name="直線コネクタ 117"/>
        <xdr:cNvCxnSpPr/>
      </xdr:nvCxnSpPr>
      <xdr:spPr>
        <a:xfrm>
          <a:off x="3797300" y="9911699"/>
          <a:ext cx="838200" cy="1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139049</xdr:rowOff>
    </xdr:from>
    <xdr:to>
      <xdr:col>19</xdr:col>
      <xdr:colOff>177800</xdr:colOff>
      <xdr:row>57</xdr:row>
      <xdr:rowOff>146364</xdr:rowOff>
    </xdr:to>
    <xdr:cxnSp macro="">
      <xdr:nvCxnSpPr>
        <xdr:cNvPr id="121" name="直線コネクタ 120"/>
        <xdr:cNvCxnSpPr/>
      </xdr:nvCxnSpPr>
      <xdr:spPr>
        <a:xfrm flipV="1">
          <a:off x="2908300" y="991169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146364</xdr:rowOff>
    </xdr:from>
    <xdr:to>
      <xdr:col>15</xdr:col>
      <xdr:colOff>50800</xdr:colOff>
      <xdr:row>58</xdr:row>
      <xdr:rowOff>3493</xdr:rowOff>
    </xdr:to>
    <xdr:cxnSp macro="">
      <xdr:nvCxnSpPr>
        <xdr:cNvPr id="124" name="直線コネクタ 123"/>
        <xdr:cNvCxnSpPr/>
      </xdr:nvCxnSpPr>
      <xdr:spPr>
        <a:xfrm flipV="1">
          <a:off x="2019300" y="9919014"/>
          <a:ext cx="889000" cy="2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169331</xdr:rowOff>
    </xdr:from>
    <xdr:to>
      <xdr:col>10</xdr:col>
      <xdr:colOff>114300</xdr:colOff>
      <xdr:row>58</xdr:row>
      <xdr:rowOff>3493</xdr:rowOff>
    </xdr:to>
    <xdr:cxnSp macro="">
      <xdr:nvCxnSpPr>
        <xdr:cNvPr id="127" name="直線コネクタ 126"/>
        <xdr:cNvCxnSpPr/>
      </xdr:nvCxnSpPr>
      <xdr:spPr>
        <a:xfrm>
          <a:off x="1130300" y="9941981"/>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106742</xdr:rowOff>
    </xdr:from>
    <xdr:to>
      <xdr:col>24</xdr:col>
      <xdr:colOff>114300</xdr:colOff>
      <xdr:row>58</xdr:row>
      <xdr:rowOff>36892</xdr:rowOff>
    </xdr:to>
    <xdr:sp macro="" textlink="">
      <xdr:nvSpPr>
        <xdr:cNvPr id="137" name="楕円 136"/>
        <xdr:cNvSpPr/>
      </xdr:nvSpPr>
      <xdr:spPr>
        <a:xfrm>
          <a:off x="4584700" y="98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88249</xdr:rowOff>
    </xdr:from>
    <xdr:to>
      <xdr:col>20</xdr:col>
      <xdr:colOff>38100</xdr:colOff>
      <xdr:row>58</xdr:row>
      <xdr:rowOff>18399</xdr:rowOff>
    </xdr:to>
    <xdr:sp macro="" textlink="">
      <xdr:nvSpPr>
        <xdr:cNvPr id="139" name="楕円 138"/>
        <xdr:cNvSpPr/>
      </xdr:nvSpPr>
      <xdr:spPr>
        <a:xfrm>
          <a:off x="3746500" y="986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9526</xdr:rowOff>
    </xdr:from>
    <xdr:ext cx="534377" cy="259045"/>
    <xdr:sp macro="" textlink="">
      <xdr:nvSpPr>
        <xdr:cNvPr id="140" name="テキスト ボックス 139"/>
        <xdr:cNvSpPr txBox="1"/>
      </xdr:nvSpPr>
      <xdr:spPr>
        <a:xfrm>
          <a:off x="3530111" y="995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95564</xdr:rowOff>
    </xdr:from>
    <xdr:to>
      <xdr:col>15</xdr:col>
      <xdr:colOff>101600</xdr:colOff>
      <xdr:row>58</xdr:row>
      <xdr:rowOff>25714</xdr:rowOff>
    </xdr:to>
    <xdr:sp macro="" textlink="">
      <xdr:nvSpPr>
        <xdr:cNvPr id="141" name="楕円 140"/>
        <xdr:cNvSpPr/>
      </xdr:nvSpPr>
      <xdr:spPr>
        <a:xfrm>
          <a:off x="2857500" y="98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16841</xdr:rowOff>
    </xdr:from>
    <xdr:ext cx="534377" cy="259045"/>
    <xdr:sp macro="" textlink="">
      <xdr:nvSpPr>
        <xdr:cNvPr id="142" name="テキスト ボックス 141"/>
        <xdr:cNvSpPr txBox="1"/>
      </xdr:nvSpPr>
      <xdr:spPr>
        <a:xfrm>
          <a:off x="2641111" y="996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124143</xdr:rowOff>
    </xdr:from>
    <xdr:to>
      <xdr:col>10</xdr:col>
      <xdr:colOff>165100</xdr:colOff>
      <xdr:row>58</xdr:row>
      <xdr:rowOff>54293</xdr:rowOff>
    </xdr:to>
    <xdr:sp macro="" textlink="">
      <xdr:nvSpPr>
        <xdr:cNvPr id="143" name="楕円 142"/>
        <xdr:cNvSpPr/>
      </xdr:nvSpPr>
      <xdr:spPr>
        <a:xfrm>
          <a:off x="1968500" y="98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45420</xdr:rowOff>
    </xdr:from>
    <xdr:ext cx="534377" cy="259045"/>
    <xdr:sp macro="" textlink="">
      <xdr:nvSpPr>
        <xdr:cNvPr id="144" name="テキスト ボックス 143"/>
        <xdr:cNvSpPr txBox="1"/>
      </xdr:nvSpPr>
      <xdr:spPr>
        <a:xfrm>
          <a:off x="1752111" y="9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118531</xdr:rowOff>
    </xdr:from>
    <xdr:to>
      <xdr:col>6</xdr:col>
      <xdr:colOff>38100</xdr:colOff>
      <xdr:row>58</xdr:row>
      <xdr:rowOff>48681</xdr:rowOff>
    </xdr:to>
    <xdr:sp macro="" textlink="">
      <xdr:nvSpPr>
        <xdr:cNvPr id="145" name="楕円 144"/>
        <xdr:cNvSpPr/>
      </xdr:nvSpPr>
      <xdr:spPr>
        <a:xfrm>
          <a:off x="1079500" y="989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39808</xdr:rowOff>
    </xdr:from>
    <xdr:ext cx="534377" cy="259045"/>
    <xdr:sp macro="" textlink="">
      <xdr:nvSpPr>
        <xdr:cNvPr id="146" name="テキスト ボックス 145"/>
        <xdr:cNvSpPr txBox="1"/>
      </xdr:nvSpPr>
      <xdr:spPr>
        <a:xfrm>
          <a:off x="863111" y="998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7308</xdr:rowOff>
    </xdr:from>
    <xdr:to>
      <xdr:col>24</xdr:col>
      <xdr:colOff>63500</xdr:colOff>
      <xdr:row>79</xdr:row>
      <xdr:rowOff>9038</xdr:rowOff>
    </xdr:to>
    <xdr:cxnSp macro="">
      <xdr:nvCxnSpPr>
        <xdr:cNvPr id="177" name="直線コネクタ 176"/>
        <xdr:cNvCxnSpPr/>
      </xdr:nvCxnSpPr>
      <xdr:spPr>
        <a:xfrm>
          <a:off x="3797300" y="13551858"/>
          <a:ext cx="8382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154560</xdr:rowOff>
    </xdr:from>
    <xdr:to>
      <xdr:col>19</xdr:col>
      <xdr:colOff>177800</xdr:colOff>
      <xdr:row>79</xdr:row>
      <xdr:rowOff>7308</xdr:rowOff>
    </xdr:to>
    <xdr:cxnSp macro="">
      <xdr:nvCxnSpPr>
        <xdr:cNvPr id="180" name="直線コネクタ 179"/>
        <xdr:cNvCxnSpPr/>
      </xdr:nvCxnSpPr>
      <xdr:spPr>
        <a:xfrm>
          <a:off x="2908300" y="13527660"/>
          <a:ext cx="889000" cy="2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154560</xdr:rowOff>
    </xdr:from>
    <xdr:to>
      <xdr:col>15</xdr:col>
      <xdr:colOff>50800</xdr:colOff>
      <xdr:row>79</xdr:row>
      <xdr:rowOff>3161</xdr:rowOff>
    </xdr:to>
    <xdr:cxnSp macro="">
      <xdr:nvCxnSpPr>
        <xdr:cNvPr id="183" name="直線コネクタ 182"/>
        <xdr:cNvCxnSpPr/>
      </xdr:nvCxnSpPr>
      <xdr:spPr>
        <a:xfrm flipV="1">
          <a:off x="2019300" y="13527660"/>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3161</xdr:rowOff>
    </xdr:from>
    <xdr:to>
      <xdr:col>10</xdr:col>
      <xdr:colOff>114300</xdr:colOff>
      <xdr:row>79</xdr:row>
      <xdr:rowOff>13709</xdr:rowOff>
    </xdr:to>
    <xdr:cxnSp macro="">
      <xdr:nvCxnSpPr>
        <xdr:cNvPr id="186" name="直線コネクタ 185"/>
        <xdr:cNvCxnSpPr/>
      </xdr:nvCxnSpPr>
      <xdr:spPr>
        <a:xfrm flipV="1">
          <a:off x="1130300" y="13547711"/>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129688</xdr:rowOff>
    </xdr:from>
    <xdr:to>
      <xdr:col>24</xdr:col>
      <xdr:colOff>114300</xdr:colOff>
      <xdr:row>79</xdr:row>
      <xdr:rowOff>59838</xdr:rowOff>
    </xdr:to>
    <xdr:sp macro="" textlink="">
      <xdr:nvSpPr>
        <xdr:cNvPr id="196" name="楕円 195"/>
        <xdr:cNvSpPr/>
      </xdr:nvSpPr>
      <xdr:spPr>
        <a:xfrm>
          <a:off x="4584700" y="135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44615</xdr:rowOff>
    </xdr:from>
    <xdr:ext cx="469744" cy="259045"/>
    <xdr:sp macro="" textlink="">
      <xdr:nvSpPr>
        <xdr:cNvPr id="197" name="維持補修費該当値テキスト"/>
        <xdr:cNvSpPr txBox="1"/>
      </xdr:nvSpPr>
      <xdr:spPr>
        <a:xfrm>
          <a:off x="4686300" y="1341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127958</xdr:rowOff>
    </xdr:from>
    <xdr:to>
      <xdr:col>20</xdr:col>
      <xdr:colOff>38100</xdr:colOff>
      <xdr:row>79</xdr:row>
      <xdr:rowOff>58108</xdr:rowOff>
    </xdr:to>
    <xdr:sp macro="" textlink="">
      <xdr:nvSpPr>
        <xdr:cNvPr id="198" name="楕円 197"/>
        <xdr:cNvSpPr/>
      </xdr:nvSpPr>
      <xdr:spPr>
        <a:xfrm>
          <a:off x="3746500" y="135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49235</xdr:rowOff>
    </xdr:from>
    <xdr:ext cx="469744" cy="259045"/>
    <xdr:sp macro="" textlink="">
      <xdr:nvSpPr>
        <xdr:cNvPr id="199" name="テキスト ボックス 198"/>
        <xdr:cNvSpPr txBox="1"/>
      </xdr:nvSpPr>
      <xdr:spPr>
        <a:xfrm>
          <a:off x="3562428" y="1359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103760</xdr:rowOff>
    </xdr:from>
    <xdr:to>
      <xdr:col>15</xdr:col>
      <xdr:colOff>101600</xdr:colOff>
      <xdr:row>79</xdr:row>
      <xdr:rowOff>33910</xdr:rowOff>
    </xdr:to>
    <xdr:sp macro="" textlink="">
      <xdr:nvSpPr>
        <xdr:cNvPr id="200" name="楕円 199"/>
        <xdr:cNvSpPr/>
      </xdr:nvSpPr>
      <xdr:spPr>
        <a:xfrm>
          <a:off x="2857500" y="134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25037</xdr:rowOff>
    </xdr:from>
    <xdr:ext cx="469744" cy="259045"/>
    <xdr:sp macro="" textlink="">
      <xdr:nvSpPr>
        <xdr:cNvPr id="201" name="テキスト ボックス 200"/>
        <xdr:cNvSpPr txBox="1"/>
      </xdr:nvSpPr>
      <xdr:spPr>
        <a:xfrm>
          <a:off x="2673428" y="1356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123811</xdr:rowOff>
    </xdr:from>
    <xdr:to>
      <xdr:col>10</xdr:col>
      <xdr:colOff>165100</xdr:colOff>
      <xdr:row>79</xdr:row>
      <xdr:rowOff>53961</xdr:rowOff>
    </xdr:to>
    <xdr:sp macro="" textlink="">
      <xdr:nvSpPr>
        <xdr:cNvPr id="202" name="楕円 201"/>
        <xdr:cNvSpPr/>
      </xdr:nvSpPr>
      <xdr:spPr>
        <a:xfrm>
          <a:off x="1968500" y="1349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45088</xdr:rowOff>
    </xdr:from>
    <xdr:ext cx="469744" cy="259045"/>
    <xdr:sp macro="" textlink="">
      <xdr:nvSpPr>
        <xdr:cNvPr id="203" name="テキスト ボックス 202"/>
        <xdr:cNvSpPr txBox="1"/>
      </xdr:nvSpPr>
      <xdr:spPr>
        <a:xfrm>
          <a:off x="1784428" y="1358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134359</xdr:rowOff>
    </xdr:from>
    <xdr:to>
      <xdr:col>6</xdr:col>
      <xdr:colOff>38100</xdr:colOff>
      <xdr:row>79</xdr:row>
      <xdr:rowOff>64509</xdr:rowOff>
    </xdr:to>
    <xdr:sp macro="" textlink="">
      <xdr:nvSpPr>
        <xdr:cNvPr id="204" name="楕円 203"/>
        <xdr:cNvSpPr/>
      </xdr:nvSpPr>
      <xdr:spPr>
        <a:xfrm>
          <a:off x="1079500" y="135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55636</xdr:rowOff>
    </xdr:from>
    <xdr:ext cx="469744" cy="259045"/>
    <xdr:sp macro="" textlink="">
      <xdr:nvSpPr>
        <xdr:cNvPr id="205" name="テキスト ボックス 204"/>
        <xdr:cNvSpPr txBox="1"/>
      </xdr:nvSpPr>
      <xdr:spPr>
        <a:xfrm>
          <a:off x="895428" y="1360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167075</xdr:rowOff>
    </xdr:from>
    <xdr:to>
      <xdr:col>24</xdr:col>
      <xdr:colOff>63500</xdr:colOff>
      <xdr:row>95</xdr:row>
      <xdr:rowOff>62528</xdr:rowOff>
    </xdr:to>
    <xdr:cxnSp macro="">
      <xdr:nvCxnSpPr>
        <xdr:cNvPr id="235" name="直線コネクタ 234"/>
        <xdr:cNvCxnSpPr/>
      </xdr:nvCxnSpPr>
      <xdr:spPr>
        <a:xfrm flipV="1">
          <a:off x="3797300" y="16283375"/>
          <a:ext cx="838200" cy="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62528</xdr:rowOff>
    </xdr:from>
    <xdr:to>
      <xdr:col>19</xdr:col>
      <xdr:colOff>177800</xdr:colOff>
      <xdr:row>95</xdr:row>
      <xdr:rowOff>151168</xdr:rowOff>
    </xdr:to>
    <xdr:cxnSp macro="">
      <xdr:nvCxnSpPr>
        <xdr:cNvPr id="238" name="直線コネクタ 237"/>
        <xdr:cNvCxnSpPr/>
      </xdr:nvCxnSpPr>
      <xdr:spPr>
        <a:xfrm flipV="1">
          <a:off x="2908300" y="16350278"/>
          <a:ext cx="889000" cy="8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151168</xdr:rowOff>
    </xdr:from>
    <xdr:to>
      <xdr:col>15</xdr:col>
      <xdr:colOff>50800</xdr:colOff>
      <xdr:row>96</xdr:row>
      <xdr:rowOff>2539</xdr:rowOff>
    </xdr:to>
    <xdr:cxnSp macro="">
      <xdr:nvCxnSpPr>
        <xdr:cNvPr id="241" name="直線コネクタ 240"/>
        <xdr:cNvCxnSpPr/>
      </xdr:nvCxnSpPr>
      <xdr:spPr>
        <a:xfrm flipV="1">
          <a:off x="2019300" y="16438918"/>
          <a:ext cx="889000" cy="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2539</xdr:rowOff>
    </xdr:from>
    <xdr:to>
      <xdr:col>10</xdr:col>
      <xdr:colOff>114300</xdr:colOff>
      <xdr:row>96</xdr:row>
      <xdr:rowOff>101809</xdr:rowOff>
    </xdr:to>
    <xdr:cxnSp macro="">
      <xdr:nvCxnSpPr>
        <xdr:cNvPr id="244" name="直線コネクタ 243"/>
        <xdr:cNvCxnSpPr/>
      </xdr:nvCxnSpPr>
      <xdr:spPr>
        <a:xfrm flipV="1">
          <a:off x="1130300" y="16461739"/>
          <a:ext cx="889000" cy="9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116275</xdr:rowOff>
    </xdr:from>
    <xdr:to>
      <xdr:col>24</xdr:col>
      <xdr:colOff>114300</xdr:colOff>
      <xdr:row>95</xdr:row>
      <xdr:rowOff>46425</xdr:rowOff>
    </xdr:to>
    <xdr:sp macro="" textlink="">
      <xdr:nvSpPr>
        <xdr:cNvPr id="254" name="楕円 253"/>
        <xdr:cNvSpPr/>
      </xdr:nvSpPr>
      <xdr:spPr>
        <a:xfrm>
          <a:off x="4584700" y="162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94702</xdr:rowOff>
    </xdr:from>
    <xdr:ext cx="534377" cy="259045"/>
    <xdr:sp macro="" textlink="">
      <xdr:nvSpPr>
        <xdr:cNvPr id="255" name="扶助費該当値テキスト"/>
        <xdr:cNvSpPr txBox="1"/>
      </xdr:nvSpPr>
      <xdr:spPr>
        <a:xfrm>
          <a:off x="4686300" y="162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11728</xdr:rowOff>
    </xdr:from>
    <xdr:to>
      <xdr:col>20</xdr:col>
      <xdr:colOff>38100</xdr:colOff>
      <xdr:row>95</xdr:row>
      <xdr:rowOff>113328</xdr:rowOff>
    </xdr:to>
    <xdr:sp macro="" textlink="">
      <xdr:nvSpPr>
        <xdr:cNvPr id="256" name="楕円 255"/>
        <xdr:cNvSpPr/>
      </xdr:nvSpPr>
      <xdr:spPr>
        <a:xfrm>
          <a:off x="3746500" y="162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104455</xdr:rowOff>
    </xdr:from>
    <xdr:ext cx="534377" cy="259045"/>
    <xdr:sp macro="" textlink="">
      <xdr:nvSpPr>
        <xdr:cNvPr id="257" name="テキスト ボックス 256"/>
        <xdr:cNvSpPr txBox="1"/>
      </xdr:nvSpPr>
      <xdr:spPr>
        <a:xfrm>
          <a:off x="3530111" y="1639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100368</xdr:rowOff>
    </xdr:from>
    <xdr:to>
      <xdr:col>15</xdr:col>
      <xdr:colOff>101600</xdr:colOff>
      <xdr:row>96</xdr:row>
      <xdr:rowOff>30518</xdr:rowOff>
    </xdr:to>
    <xdr:sp macro="" textlink="">
      <xdr:nvSpPr>
        <xdr:cNvPr id="258" name="楕円 257"/>
        <xdr:cNvSpPr/>
      </xdr:nvSpPr>
      <xdr:spPr>
        <a:xfrm>
          <a:off x="2857500" y="163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21645</xdr:rowOff>
    </xdr:from>
    <xdr:ext cx="534377" cy="259045"/>
    <xdr:sp macro="" textlink="">
      <xdr:nvSpPr>
        <xdr:cNvPr id="259" name="テキスト ボックス 258"/>
        <xdr:cNvSpPr txBox="1"/>
      </xdr:nvSpPr>
      <xdr:spPr>
        <a:xfrm>
          <a:off x="2641111" y="1648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123189</xdr:rowOff>
    </xdr:from>
    <xdr:to>
      <xdr:col>10</xdr:col>
      <xdr:colOff>165100</xdr:colOff>
      <xdr:row>96</xdr:row>
      <xdr:rowOff>53339</xdr:rowOff>
    </xdr:to>
    <xdr:sp macro="" textlink="">
      <xdr:nvSpPr>
        <xdr:cNvPr id="260" name="楕円 259"/>
        <xdr:cNvSpPr/>
      </xdr:nvSpPr>
      <xdr:spPr>
        <a:xfrm>
          <a:off x="1968500" y="164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44466</xdr:rowOff>
    </xdr:from>
    <xdr:ext cx="534377" cy="259045"/>
    <xdr:sp macro="" textlink="">
      <xdr:nvSpPr>
        <xdr:cNvPr id="261" name="テキスト ボックス 260"/>
        <xdr:cNvSpPr txBox="1"/>
      </xdr:nvSpPr>
      <xdr:spPr>
        <a:xfrm>
          <a:off x="1752111" y="1650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51009</xdr:rowOff>
    </xdr:from>
    <xdr:to>
      <xdr:col>6</xdr:col>
      <xdr:colOff>38100</xdr:colOff>
      <xdr:row>96</xdr:row>
      <xdr:rowOff>152609</xdr:rowOff>
    </xdr:to>
    <xdr:sp macro="" textlink="">
      <xdr:nvSpPr>
        <xdr:cNvPr id="262" name="楕円 261"/>
        <xdr:cNvSpPr/>
      </xdr:nvSpPr>
      <xdr:spPr>
        <a:xfrm>
          <a:off x="1079500" y="165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143736</xdr:rowOff>
    </xdr:from>
    <xdr:ext cx="534377" cy="259045"/>
    <xdr:sp macro="" textlink="">
      <xdr:nvSpPr>
        <xdr:cNvPr id="263" name="テキスト ボックス 262"/>
        <xdr:cNvSpPr txBox="1"/>
      </xdr:nvSpPr>
      <xdr:spPr>
        <a:xfrm>
          <a:off x="86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94933</xdr:rowOff>
    </xdr:from>
    <xdr:to>
      <xdr:col>55</xdr:col>
      <xdr:colOff>0</xdr:colOff>
      <xdr:row>37</xdr:row>
      <xdr:rowOff>108077</xdr:rowOff>
    </xdr:to>
    <xdr:cxnSp macro="">
      <xdr:nvCxnSpPr>
        <xdr:cNvPr id="292" name="直線コネクタ 291"/>
        <xdr:cNvCxnSpPr/>
      </xdr:nvCxnSpPr>
      <xdr:spPr>
        <a:xfrm>
          <a:off x="9639300" y="6438583"/>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94933</xdr:rowOff>
    </xdr:from>
    <xdr:to>
      <xdr:col>50</xdr:col>
      <xdr:colOff>114300</xdr:colOff>
      <xdr:row>37</xdr:row>
      <xdr:rowOff>104267</xdr:rowOff>
    </xdr:to>
    <xdr:cxnSp macro="">
      <xdr:nvCxnSpPr>
        <xdr:cNvPr id="295" name="直線コネクタ 294"/>
        <xdr:cNvCxnSpPr/>
      </xdr:nvCxnSpPr>
      <xdr:spPr>
        <a:xfrm flipV="1">
          <a:off x="8750300" y="6438583"/>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87442</xdr:rowOff>
    </xdr:from>
    <xdr:to>
      <xdr:col>45</xdr:col>
      <xdr:colOff>177800</xdr:colOff>
      <xdr:row>37</xdr:row>
      <xdr:rowOff>104267</xdr:rowOff>
    </xdr:to>
    <xdr:cxnSp macro="">
      <xdr:nvCxnSpPr>
        <xdr:cNvPr id="298" name="直線コネクタ 297"/>
        <xdr:cNvCxnSpPr/>
      </xdr:nvCxnSpPr>
      <xdr:spPr>
        <a:xfrm>
          <a:off x="7861300" y="6431092"/>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87442</xdr:rowOff>
    </xdr:from>
    <xdr:to>
      <xdr:col>41</xdr:col>
      <xdr:colOff>50800</xdr:colOff>
      <xdr:row>38</xdr:row>
      <xdr:rowOff>78755</xdr:rowOff>
    </xdr:to>
    <xdr:cxnSp macro="">
      <xdr:nvCxnSpPr>
        <xdr:cNvPr id="301" name="直線コネクタ 300"/>
        <xdr:cNvCxnSpPr/>
      </xdr:nvCxnSpPr>
      <xdr:spPr>
        <a:xfrm flipV="1">
          <a:off x="6972300" y="6431092"/>
          <a:ext cx="8890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57277</xdr:rowOff>
    </xdr:from>
    <xdr:to>
      <xdr:col>55</xdr:col>
      <xdr:colOff>50800</xdr:colOff>
      <xdr:row>37</xdr:row>
      <xdr:rowOff>158877</xdr:rowOff>
    </xdr:to>
    <xdr:sp macro="" textlink="">
      <xdr:nvSpPr>
        <xdr:cNvPr id="311" name="楕円 310"/>
        <xdr:cNvSpPr/>
      </xdr:nvSpPr>
      <xdr:spPr>
        <a:xfrm>
          <a:off x="10426700" y="64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35704</xdr:rowOff>
    </xdr:from>
    <xdr:ext cx="534377" cy="259045"/>
    <xdr:sp macro="" textlink="">
      <xdr:nvSpPr>
        <xdr:cNvPr id="312" name="補助費等該当値テキスト"/>
        <xdr:cNvSpPr txBox="1"/>
      </xdr:nvSpPr>
      <xdr:spPr>
        <a:xfrm>
          <a:off x="10528300" y="637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44133</xdr:rowOff>
    </xdr:from>
    <xdr:to>
      <xdr:col>50</xdr:col>
      <xdr:colOff>165100</xdr:colOff>
      <xdr:row>37</xdr:row>
      <xdr:rowOff>145733</xdr:rowOff>
    </xdr:to>
    <xdr:sp macro="" textlink="">
      <xdr:nvSpPr>
        <xdr:cNvPr id="313" name="楕円 312"/>
        <xdr:cNvSpPr/>
      </xdr:nvSpPr>
      <xdr:spPr>
        <a:xfrm>
          <a:off x="9588500" y="63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136859</xdr:rowOff>
    </xdr:from>
    <xdr:ext cx="534377" cy="259045"/>
    <xdr:sp macro="" textlink="">
      <xdr:nvSpPr>
        <xdr:cNvPr id="314" name="テキスト ボックス 313"/>
        <xdr:cNvSpPr txBox="1"/>
      </xdr:nvSpPr>
      <xdr:spPr>
        <a:xfrm>
          <a:off x="9372111" y="64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53467</xdr:rowOff>
    </xdr:from>
    <xdr:to>
      <xdr:col>46</xdr:col>
      <xdr:colOff>38100</xdr:colOff>
      <xdr:row>37</xdr:row>
      <xdr:rowOff>155067</xdr:rowOff>
    </xdr:to>
    <xdr:sp macro="" textlink="">
      <xdr:nvSpPr>
        <xdr:cNvPr id="315" name="楕円 314"/>
        <xdr:cNvSpPr/>
      </xdr:nvSpPr>
      <xdr:spPr>
        <a:xfrm>
          <a:off x="8699500" y="63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146194</xdr:rowOff>
    </xdr:from>
    <xdr:ext cx="534377" cy="259045"/>
    <xdr:sp macro="" textlink="">
      <xdr:nvSpPr>
        <xdr:cNvPr id="316" name="テキスト ボックス 315"/>
        <xdr:cNvSpPr txBox="1"/>
      </xdr:nvSpPr>
      <xdr:spPr>
        <a:xfrm>
          <a:off x="8483111" y="64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36642</xdr:rowOff>
    </xdr:from>
    <xdr:to>
      <xdr:col>41</xdr:col>
      <xdr:colOff>101600</xdr:colOff>
      <xdr:row>37</xdr:row>
      <xdr:rowOff>138242</xdr:rowOff>
    </xdr:to>
    <xdr:sp macro="" textlink="">
      <xdr:nvSpPr>
        <xdr:cNvPr id="317" name="楕円 316"/>
        <xdr:cNvSpPr/>
      </xdr:nvSpPr>
      <xdr:spPr>
        <a:xfrm>
          <a:off x="7810500" y="638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129369</xdr:rowOff>
    </xdr:from>
    <xdr:ext cx="534377" cy="259045"/>
    <xdr:sp macro="" textlink="">
      <xdr:nvSpPr>
        <xdr:cNvPr id="318" name="テキスト ボックス 317"/>
        <xdr:cNvSpPr txBox="1"/>
      </xdr:nvSpPr>
      <xdr:spPr>
        <a:xfrm>
          <a:off x="7594111" y="64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27955</xdr:rowOff>
    </xdr:from>
    <xdr:to>
      <xdr:col>36</xdr:col>
      <xdr:colOff>165100</xdr:colOff>
      <xdr:row>38</xdr:row>
      <xdr:rowOff>129555</xdr:rowOff>
    </xdr:to>
    <xdr:sp macro="" textlink="">
      <xdr:nvSpPr>
        <xdr:cNvPr id="319" name="楕円 318"/>
        <xdr:cNvSpPr/>
      </xdr:nvSpPr>
      <xdr:spPr>
        <a:xfrm>
          <a:off x="6921500" y="654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120682</xdr:rowOff>
    </xdr:from>
    <xdr:ext cx="534377" cy="259045"/>
    <xdr:sp macro="" textlink="">
      <xdr:nvSpPr>
        <xdr:cNvPr id="320" name="テキスト ボックス 319"/>
        <xdr:cNvSpPr txBox="1"/>
      </xdr:nvSpPr>
      <xdr:spPr>
        <a:xfrm>
          <a:off x="6705111" y="663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169882</xdr:rowOff>
    </xdr:from>
    <xdr:to>
      <xdr:col>55</xdr:col>
      <xdr:colOff>0</xdr:colOff>
      <xdr:row>59</xdr:row>
      <xdr:rowOff>5832</xdr:rowOff>
    </xdr:to>
    <xdr:cxnSp macro="">
      <xdr:nvCxnSpPr>
        <xdr:cNvPr id="351" name="直線コネクタ 350"/>
        <xdr:cNvCxnSpPr/>
      </xdr:nvCxnSpPr>
      <xdr:spPr>
        <a:xfrm>
          <a:off x="9639300" y="9942532"/>
          <a:ext cx="838200" cy="17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169882</xdr:rowOff>
    </xdr:from>
    <xdr:to>
      <xdr:col>50</xdr:col>
      <xdr:colOff>114300</xdr:colOff>
      <xdr:row>58</xdr:row>
      <xdr:rowOff>119586</xdr:rowOff>
    </xdr:to>
    <xdr:cxnSp macro="">
      <xdr:nvCxnSpPr>
        <xdr:cNvPr id="354" name="直線コネクタ 353"/>
        <xdr:cNvCxnSpPr/>
      </xdr:nvCxnSpPr>
      <xdr:spPr>
        <a:xfrm flipV="1">
          <a:off x="8750300" y="9942532"/>
          <a:ext cx="889000" cy="12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97115</xdr:rowOff>
    </xdr:from>
    <xdr:to>
      <xdr:col>45</xdr:col>
      <xdr:colOff>177800</xdr:colOff>
      <xdr:row>58</xdr:row>
      <xdr:rowOff>119586</xdr:rowOff>
    </xdr:to>
    <xdr:cxnSp macro="">
      <xdr:nvCxnSpPr>
        <xdr:cNvPr id="357" name="直線コネクタ 356"/>
        <xdr:cNvCxnSpPr/>
      </xdr:nvCxnSpPr>
      <xdr:spPr>
        <a:xfrm>
          <a:off x="7861300" y="10041215"/>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97115</xdr:rowOff>
    </xdr:from>
    <xdr:to>
      <xdr:col>41</xdr:col>
      <xdr:colOff>50800</xdr:colOff>
      <xdr:row>58</xdr:row>
      <xdr:rowOff>111329</xdr:rowOff>
    </xdr:to>
    <xdr:cxnSp macro="">
      <xdr:nvCxnSpPr>
        <xdr:cNvPr id="360" name="直線コネクタ 359"/>
        <xdr:cNvCxnSpPr/>
      </xdr:nvCxnSpPr>
      <xdr:spPr>
        <a:xfrm flipV="1">
          <a:off x="6972300" y="10041215"/>
          <a:ext cx="889000" cy="1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163729</xdr:rowOff>
    </xdr:from>
    <xdr:ext cx="534377" cy="259045"/>
    <xdr:sp macro="" textlink="">
      <xdr:nvSpPr>
        <xdr:cNvPr id="364" name="テキスト ボックス 363"/>
        <xdr:cNvSpPr txBox="1"/>
      </xdr:nvSpPr>
      <xdr:spPr>
        <a:xfrm>
          <a:off x="6705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126482</xdr:rowOff>
    </xdr:from>
    <xdr:to>
      <xdr:col>55</xdr:col>
      <xdr:colOff>50800</xdr:colOff>
      <xdr:row>59</xdr:row>
      <xdr:rowOff>56632</xdr:rowOff>
    </xdr:to>
    <xdr:sp macro="" textlink="">
      <xdr:nvSpPr>
        <xdr:cNvPr id="370" name="楕円 369"/>
        <xdr:cNvSpPr/>
      </xdr:nvSpPr>
      <xdr:spPr>
        <a:xfrm>
          <a:off x="10426700" y="10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119082</xdr:rowOff>
    </xdr:from>
    <xdr:to>
      <xdr:col>50</xdr:col>
      <xdr:colOff>165100</xdr:colOff>
      <xdr:row>58</xdr:row>
      <xdr:rowOff>49232</xdr:rowOff>
    </xdr:to>
    <xdr:sp macro="" textlink="">
      <xdr:nvSpPr>
        <xdr:cNvPr id="372" name="楕円 371"/>
        <xdr:cNvSpPr/>
      </xdr:nvSpPr>
      <xdr:spPr>
        <a:xfrm>
          <a:off x="9588500" y="98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65759</xdr:rowOff>
    </xdr:from>
    <xdr:ext cx="599010" cy="259045"/>
    <xdr:sp macro="" textlink="">
      <xdr:nvSpPr>
        <xdr:cNvPr id="373" name="テキスト ボックス 372"/>
        <xdr:cNvSpPr txBox="1"/>
      </xdr:nvSpPr>
      <xdr:spPr>
        <a:xfrm>
          <a:off x="9339795" y="966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68786</xdr:rowOff>
    </xdr:from>
    <xdr:to>
      <xdr:col>46</xdr:col>
      <xdr:colOff>38100</xdr:colOff>
      <xdr:row>58</xdr:row>
      <xdr:rowOff>170386</xdr:rowOff>
    </xdr:to>
    <xdr:sp macro="" textlink="">
      <xdr:nvSpPr>
        <xdr:cNvPr id="374" name="楕円 373"/>
        <xdr:cNvSpPr/>
      </xdr:nvSpPr>
      <xdr:spPr>
        <a:xfrm>
          <a:off x="8699500" y="1001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15463</xdr:rowOff>
    </xdr:from>
    <xdr:ext cx="534377" cy="259045"/>
    <xdr:sp macro="" textlink="">
      <xdr:nvSpPr>
        <xdr:cNvPr id="375" name="テキスト ボックス 374"/>
        <xdr:cNvSpPr txBox="1"/>
      </xdr:nvSpPr>
      <xdr:spPr>
        <a:xfrm>
          <a:off x="8483111" y="978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46315</xdr:rowOff>
    </xdr:from>
    <xdr:to>
      <xdr:col>41</xdr:col>
      <xdr:colOff>101600</xdr:colOff>
      <xdr:row>58</xdr:row>
      <xdr:rowOff>147915</xdr:rowOff>
    </xdr:to>
    <xdr:sp macro="" textlink="">
      <xdr:nvSpPr>
        <xdr:cNvPr id="376" name="楕円 375"/>
        <xdr:cNvSpPr/>
      </xdr:nvSpPr>
      <xdr:spPr>
        <a:xfrm>
          <a:off x="7810500" y="99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139042</xdr:rowOff>
    </xdr:from>
    <xdr:ext cx="599010" cy="259045"/>
    <xdr:sp macro="" textlink="">
      <xdr:nvSpPr>
        <xdr:cNvPr id="377" name="テキスト ボックス 376"/>
        <xdr:cNvSpPr txBox="1"/>
      </xdr:nvSpPr>
      <xdr:spPr>
        <a:xfrm>
          <a:off x="7561795" y="1008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60529</xdr:rowOff>
    </xdr:from>
    <xdr:to>
      <xdr:col>36</xdr:col>
      <xdr:colOff>165100</xdr:colOff>
      <xdr:row>58</xdr:row>
      <xdr:rowOff>162129</xdr:rowOff>
    </xdr:to>
    <xdr:sp macro="" textlink="">
      <xdr:nvSpPr>
        <xdr:cNvPr id="378" name="楕円 377"/>
        <xdr:cNvSpPr/>
      </xdr:nvSpPr>
      <xdr:spPr>
        <a:xfrm>
          <a:off x="6921500" y="1000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7206</xdr:rowOff>
    </xdr:from>
    <xdr:ext cx="534377" cy="259045"/>
    <xdr:sp macro="" textlink="">
      <xdr:nvSpPr>
        <xdr:cNvPr id="379" name="テキスト ボックス 378"/>
        <xdr:cNvSpPr txBox="1"/>
      </xdr:nvSpPr>
      <xdr:spPr>
        <a:xfrm>
          <a:off x="6705111" y="977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146808</xdr:rowOff>
    </xdr:from>
    <xdr:to>
      <xdr:col>55</xdr:col>
      <xdr:colOff>0</xdr:colOff>
      <xdr:row>79</xdr:row>
      <xdr:rowOff>27125</xdr:rowOff>
    </xdr:to>
    <xdr:cxnSp macro="">
      <xdr:nvCxnSpPr>
        <xdr:cNvPr id="408" name="直線コネクタ 407"/>
        <xdr:cNvCxnSpPr/>
      </xdr:nvCxnSpPr>
      <xdr:spPr>
        <a:xfrm>
          <a:off x="9639300" y="13519908"/>
          <a:ext cx="838200" cy="5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117878</xdr:rowOff>
    </xdr:from>
    <xdr:to>
      <xdr:col>50</xdr:col>
      <xdr:colOff>114300</xdr:colOff>
      <xdr:row>78</xdr:row>
      <xdr:rowOff>146808</xdr:rowOff>
    </xdr:to>
    <xdr:cxnSp macro="">
      <xdr:nvCxnSpPr>
        <xdr:cNvPr id="411" name="直線コネクタ 410"/>
        <xdr:cNvCxnSpPr/>
      </xdr:nvCxnSpPr>
      <xdr:spPr>
        <a:xfrm>
          <a:off x="8750300" y="13490978"/>
          <a:ext cx="889000" cy="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85330</xdr:rowOff>
    </xdr:from>
    <xdr:to>
      <xdr:col>45</xdr:col>
      <xdr:colOff>177800</xdr:colOff>
      <xdr:row>78</xdr:row>
      <xdr:rowOff>117878</xdr:rowOff>
    </xdr:to>
    <xdr:cxnSp macro="">
      <xdr:nvCxnSpPr>
        <xdr:cNvPr id="414" name="直線コネクタ 413"/>
        <xdr:cNvCxnSpPr/>
      </xdr:nvCxnSpPr>
      <xdr:spPr>
        <a:xfrm>
          <a:off x="7861300" y="13458430"/>
          <a:ext cx="889000" cy="3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158481</xdr:rowOff>
    </xdr:from>
    <xdr:ext cx="534377" cy="259045"/>
    <xdr:sp macro="" textlink="">
      <xdr:nvSpPr>
        <xdr:cNvPr id="418" name="テキスト ボックス 417"/>
        <xdr:cNvSpPr txBox="1"/>
      </xdr:nvSpPr>
      <xdr:spPr>
        <a:xfrm>
          <a:off x="7594111" y="135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147775</xdr:rowOff>
    </xdr:from>
    <xdr:to>
      <xdr:col>55</xdr:col>
      <xdr:colOff>50800</xdr:colOff>
      <xdr:row>79</xdr:row>
      <xdr:rowOff>77925</xdr:rowOff>
    </xdr:to>
    <xdr:sp macro="" textlink="">
      <xdr:nvSpPr>
        <xdr:cNvPr id="424" name="楕円 423"/>
        <xdr:cNvSpPr/>
      </xdr:nvSpPr>
      <xdr:spPr>
        <a:xfrm>
          <a:off x="10426700" y="135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97859</xdr:rowOff>
    </xdr:from>
    <xdr:ext cx="469744" cy="259045"/>
    <xdr:sp macro="" textlink="">
      <xdr:nvSpPr>
        <xdr:cNvPr id="425" name="普通建設事業費 （ うち新規整備　）該当値テキスト"/>
        <xdr:cNvSpPr txBox="1"/>
      </xdr:nvSpPr>
      <xdr:spPr>
        <a:xfrm>
          <a:off x="10528300" y="1347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96008</xdr:rowOff>
    </xdr:from>
    <xdr:to>
      <xdr:col>50</xdr:col>
      <xdr:colOff>165100</xdr:colOff>
      <xdr:row>79</xdr:row>
      <xdr:rowOff>26158</xdr:rowOff>
    </xdr:to>
    <xdr:sp macro="" textlink="">
      <xdr:nvSpPr>
        <xdr:cNvPr id="426" name="楕円 425"/>
        <xdr:cNvSpPr/>
      </xdr:nvSpPr>
      <xdr:spPr>
        <a:xfrm>
          <a:off x="9588500" y="134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42685</xdr:rowOff>
    </xdr:from>
    <xdr:ext cx="534377" cy="259045"/>
    <xdr:sp macro="" textlink="">
      <xdr:nvSpPr>
        <xdr:cNvPr id="427" name="テキスト ボックス 426"/>
        <xdr:cNvSpPr txBox="1"/>
      </xdr:nvSpPr>
      <xdr:spPr>
        <a:xfrm>
          <a:off x="9372111" y="1324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67078</xdr:rowOff>
    </xdr:from>
    <xdr:to>
      <xdr:col>46</xdr:col>
      <xdr:colOff>38100</xdr:colOff>
      <xdr:row>78</xdr:row>
      <xdr:rowOff>168678</xdr:rowOff>
    </xdr:to>
    <xdr:sp macro="" textlink="">
      <xdr:nvSpPr>
        <xdr:cNvPr id="428" name="楕円 427"/>
        <xdr:cNvSpPr/>
      </xdr:nvSpPr>
      <xdr:spPr>
        <a:xfrm>
          <a:off x="8699500" y="1344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13755</xdr:rowOff>
    </xdr:from>
    <xdr:ext cx="534377" cy="259045"/>
    <xdr:sp macro="" textlink="">
      <xdr:nvSpPr>
        <xdr:cNvPr id="429" name="テキスト ボックス 428"/>
        <xdr:cNvSpPr txBox="1"/>
      </xdr:nvSpPr>
      <xdr:spPr>
        <a:xfrm>
          <a:off x="8483111" y="1321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34530</xdr:rowOff>
    </xdr:from>
    <xdr:to>
      <xdr:col>41</xdr:col>
      <xdr:colOff>101600</xdr:colOff>
      <xdr:row>78</xdr:row>
      <xdr:rowOff>136130</xdr:rowOff>
    </xdr:to>
    <xdr:sp macro="" textlink="">
      <xdr:nvSpPr>
        <xdr:cNvPr id="430" name="楕円 429"/>
        <xdr:cNvSpPr/>
      </xdr:nvSpPr>
      <xdr:spPr>
        <a:xfrm>
          <a:off x="7810500" y="1340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152657</xdr:rowOff>
    </xdr:from>
    <xdr:ext cx="534377" cy="259045"/>
    <xdr:sp macro="" textlink="">
      <xdr:nvSpPr>
        <xdr:cNvPr id="431" name="テキスト ボックス 430"/>
        <xdr:cNvSpPr txBox="1"/>
      </xdr:nvSpPr>
      <xdr:spPr>
        <a:xfrm>
          <a:off x="7594111" y="1318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10948</xdr:rowOff>
    </xdr:from>
    <xdr:to>
      <xdr:col>55</xdr:col>
      <xdr:colOff>0</xdr:colOff>
      <xdr:row>95</xdr:row>
      <xdr:rowOff>159169</xdr:rowOff>
    </xdr:to>
    <xdr:cxnSp macro="">
      <xdr:nvCxnSpPr>
        <xdr:cNvPr id="460" name="直線コネクタ 459"/>
        <xdr:cNvCxnSpPr/>
      </xdr:nvCxnSpPr>
      <xdr:spPr>
        <a:xfrm>
          <a:off x="9639300" y="15441448"/>
          <a:ext cx="838200" cy="100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10948</xdr:rowOff>
    </xdr:from>
    <xdr:to>
      <xdr:col>50</xdr:col>
      <xdr:colOff>114300</xdr:colOff>
      <xdr:row>97</xdr:row>
      <xdr:rowOff>68529</xdr:rowOff>
    </xdr:to>
    <xdr:cxnSp macro="">
      <xdr:nvCxnSpPr>
        <xdr:cNvPr id="463" name="直線コネクタ 462"/>
        <xdr:cNvCxnSpPr/>
      </xdr:nvCxnSpPr>
      <xdr:spPr>
        <a:xfrm flipV="1">
          <a:off x="8750300" y="15441448"/>
          <a:ext cx="889000" cy="125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168593</xdr:rowOff>
    </xdr:from>
    <xdr:to>
      <xdr:col>45</xdr:col>
      <xdr:colOff>177800</xdr:colOff>
      <xdr:row>97</xdr:row>
      <xdr:rowOff>68529</xdr:rowOff>
    </xdr:to>
    <xdr:cxnSp macro="">
      <xdr:nvCxnSpPr>
        <xdr:cNvPr id="466" name="直線コネクタ 465"/>
        <xdr:cNvCxnSpPr/>
      </xdr:nvCxnSpPr>
      <xdr:spPr>
        <a:xfrm>
          <a:off x="7861300" y="16627793"/>
          <a:ext cx="889000" cy="7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108369</xdr:rowOff>
    </xdr:from>
    <xdr:to>
      <xdr:col>55</xdr:col>
      <xdr:colOff>50800</xdr:colOff>
      <xdr:row>96</xdr:row>
      <xdr:rowOff>38519</xdr:rowOff>
    </xdr:to>
    <xdr:sp macro="" textlink="">
      <xdr:nvSpPr>
        <xdr:cNvPr id="476" name="楕円 475"/>
        <xdr:cNvSpPr/>
      </xdr:nvSpPr>
      <xdr:spPr>
        <a:xfrm>
          <a:off x="10426700" y="163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131246</xdr:rowOff>
    </xdr:from>
    <xdr:ext cx="534377" cy="259045"/>
    <xdr:sp macro="" textlink="">
      <xdr:nvSpPr>
        <xdr:cNvPr id="477" name="普通建設事業費 （ うち更新整備　）該当値テキスト"/>
        <xdr:cNvSpPr txBox="1"/>
      </xdr:nvSpPr>
      <xdr:spPr>
        <a:xfrm>
          <a:off x="10528300" y="1624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131598</xdr:rowOff>
    </xdr:from>
    <xdr:to>
      <xdr:col>50</xdr:col>
      <xdr:colOff>165100</xdr:colOff>
      <xdr:row>90</xdr:row>
      <xdr:rowOff>61748</xdr:rowOff>
    </xdr:to>
    <xdr:sp macro="" textlink="">
      <xdr:nvSpPr>
        <xdr:cNvPr id="478" name="楕円 477"/>
        <xdr:cNvSpPr/>
      </xdr:nvSpPr>
      <xdr:spPr>
        <a:xfrm>
          <a:off x="9588500" y="15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78275</xdr:rowOff>
    </xdr:from>
    <xdr:ext cx="599010" cy="259045"/>
    <xdr:sp macro="" textlink="">
      <xdr:nvSpPr>
        <xdr:cNvPr id="479" name="テキスト ボックス 478"/>
        <xdr:cNvSpPr txBox="1"/>
      </xdr:nvSpPr>
      <xdr:spPr>
        <a:xfrm>
          <a:off x="9339795" y="1516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17729</xdr:rowOff>
    </xdr:from>
    <xdr:to>
      <xdr:col>46</xdr:col>
      <xdr:colOff>38100</xdr:colOff>
      <xdr:row>97</xdr:row>
      <xdr:rowOff>119329</xdr:rowOff>
    </xdr:to>
    <xdr:sp macro="" textlink="">
      <xdr:nvSpPr>
        <xdr:cNvPr id="480" name="楕円 479"/>
        <xdr:cNvSpPr/>
      </xdr:nvSpPr>
      <xdr:spPr>
        <a:xfrm>
          <a:off x="8699500" y="1664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110456</xdr:rowOff>
    </xdr:from>
    <xdr:ext cx="534377" cy="259045"/>
    <xdr:sp macro="" textlink="">
      <xdr:nvSpPr>
        <xdr:cNvPr id="481" name="テキスト ボックス 480"/>
        <xdr:cNvSpPr txBox="1"/>
      </xdr:nvSpPr>
      <xdr:spPr>
        <a:xfrm>
          <a:off x="8483111" y="1674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117793</xdr:rowOff>
    </xdr:from>
    <xdr:to>
      <xdr:col>41</xdr:col>
      <xdr:colOff>101600</xdr:colOff>
      <xdr:row>97</xdr:row>
      <xdr:rowOff>47943</xdr:rowOff>
    </xdr:to>
    <xdr:sp macro="" textlink="">
      <xdr:nvSpPr>
        <xdr:cNvPr id="482" name="楕円 481"/>
        <xdr:cNvSpPr/>
      </xdr:nvSpPr>
      <xdr:spPr>
        <a:xfrm>
          <a:off x="7810500" y="165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39070</xdr:rowOff>
    </xdr:from>
    <xdr:ext cx="534377" cy="259045"/>
    <xdr:sp macro="" textlink="">
      <xdr:nvSpPr>
        <xdr:cNvPr id="483" name="テキスト ボックス 482"/>
        <xdr:cNvSpPr txBox="1"/>
      </xdr:nvSpPr>
      <xdr:spPr>
        <a:xfrm>
          <a:off x="7594111" y="166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16959</xdr:rowOff>
    </xdr:from>
    <xdr:to>
      <xdr:col>85</xdr:col>
      <xdr:colOff>127000</xdr:colOff>
      <xdr:row>38</xdr:row>
      <xdr:rowOff>24137</xdr:rowOff>
    </xdr:to>
    <xdr:cxnSp macro="">
      <xdr:nvCxnSpPr>
        <xdr:cNvPr id="508" name="直線コネクタ 507"/>
        <xdr:cNvCxnSpPr/>
      </xdr:nvCxnSpPr>
      <xdr:spPr>
        <a:xfrm flipV="1">
          <a:off x="15481300" y="6532059"/>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24137</xdr:rowOff>
    </xdr:from>
    <xdr:to>
      <xdr:col>81</xdr:col>
      <xdr:colOff>50800</xdr:colOff>
      <xdr:row>38</xdr:row>
      <xdr:rowOff>25400</xdr:rowOff>
    </xdr:to>
    <xdr:cxnSp macro="">
      <xdr:nvCxnSpPr>
        <xdr:cNvPr id="511" name="直線コネクタ 510"/>
        <xdr:cNvCxnSpPr/>
      </xdr:nvCxnSpPr>
      <xdr:spPr>
        <a:xfrm flipV="1">
          <a:off x="14592300" y="6539237"/>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4" name="直線コネクタ 51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24657</xdr:rowOff>
    </xdr:from>
    <xdr:to>
      <xdr:col>71</xdr:col>
      <xdr:colOff>177800</xdr:colOff>
      <xdr:row>38</xdr:row>
      <xdr:rowOff>25400</xdr:rowOff>
    </xdr:to>
    <xdr:cxnSp macro="">
      <xdr:nvCxnSpPr>
        <xdr:cNvPr id="517" name="直線コネクタ 516"/>
        <xdr:cNvCxnSpPr/>
      </xdr:nvCxnSpPr>
      <xdr:spPr>
        <a:xfrm>
          <a:off x="12814300" y="6539757"/>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137609</xdr:rowOff>
    </xdr:from>
    <xdr:to>
      <xdr:col>85</xdr:col>
      <xdr:colOff>177800</xdr:colOff>
      <xdr:row>38</xdr:row>
      <xdr:rowOff>67759</xdr:rowOff>
    </xdr:to>
    <xdr:sp macro="" textlink="">
      <xdr:nvSpPr>
        <xdr:cNvPr id="527" name="楕円 526"/>
        <xdr:cNvSpPr/>
      </xdr:nvSpPr>
      <xdr:spPr>
        <a:xfrm>
          <a:off x="16268700" y="64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144787</xdr:rowOff>
    </xdr:from>
    <xdr:to>
      <xdr:col>81</xdr:col>
      <xdr:colOff>101600</xdr:colOff>
      <xdr:row>38</xdr:row>
      <xdr:rowOff>74937</xdr:rowOff>
    </xdr:to>
    <xdr:sp macro="" textlink="">
      <xdr:nvSpPr>
        <xdr:cNvPr id="529" name="楕円 528"/>
        <xdr:cNvSpPr/>
      </xdr:nvSpPr>
      <xdr:spPr>
        <a:xfrm>
          <a:off x="15430500" y="64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66064</xdr:rowOff>
    </xdr:from>
    <xdr:ext cx="378565" cy="259045"/>
    <xdr:sp macro="" textlink="">
      <xdr:nvSpPr>
        <xdr:cNvPr id="530" name="テキスト ボックス 529"/>
        <xdr:cNvSpPr txBox="1"/>
      </xdr:nvSpPr>
      <xdr:spPr>
        <a:xfrm>
          <a:off x="15292017" y="6581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1" name="楕円 53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2" name="テキスト ボックス 53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3" name="楕円 53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4" name="テキスト ボックス 53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145307</xdr:rowOff>
    </xdr:from>
    <xdr:to>
      <xdr:col>67</xdr:col>
      <xdr:colOff>101600</xdr:colOff>
      <xdr:row>38</xdr:row>
      <xdr:rowOff>75457</xdr:rowOff>
    </xdr:to>
    <xdr:sp macro="" textlink="">
      <xdr:nvSpPr>
        <xdr:cNvPr id="535" name="楕円 534"/>
        <xdr:cNvSpPr/>
      </xdr:nvSpPr>
      <xdr:spPr>
        <a:xfrm>
          <a:off x="12763500" y="64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66584</xdr:rowOff>
    </xdr:from>
    <xdr:ext cx="378565" cy="259045"/>
    <xdr:sp macro="" textlink="">
      <xdr:nvSpPr>
        <xdr:cNvPr id="536" name="テキスト ボックス 535"/>
        <xdr:cNvSpPr txBox="1"/>
      </xdr:nvSpPr>
      <xdr:spPr>
        <a:xfrm>
          <a:off x="12625017" y="6581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116587</xdr:rowOff>
    </xdr:from>
    <xdr:to>
      <xdr:col>85</xdr:col>
      <xdr:colOff>127000</xdr:colOff>
      <xdr:row>76</xdr:row>
      <xdr:rowOff>132499</xdr:rowOff>
    </xdr:to>
    <xdr:cxnSp macro="">
      <xdr:nvCxnSpPr>
        <xdr:cNvPr id="620" name="直線コネクタ 619"/>
        <xdr:cNvCxnSpPr/>
      </xdr:nvCxnSpPr>
      <xdr:spPr>
        <a:xfrm flipV="1">
          <a:off x="15481300" y="13146787"/>
          <a:ext cx="838200" cy="1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132499</xdr:rowOff>
    </xdr:from>
    <xdr:to>
      <xdr:col>81</xdr:col>
      <xdr:colOff>50800</xdr:colOff>
      <xdr:row>77</xdr:row>
      <xdr:rowOff>14720</xdr:rowOff>
    </xdr:to>
    <xdr:cxnSp macro="">
      <xdr:nvCxnSpPr>
        <xdr:cNvPr id="623" name="直線コネクタ 622"/>
        <xdr:cNvCxnSpPr/>
      </xdr:nvCxnSpPr>
      <xdr:spPr>
        <a:xfrm flipV="1">
          <a:off x="14592300" y="13162699"/>
          <a:ext cx="889000" cy="5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14720</xdr:rowOff>
    </xdr:from>
    <xdr:to>
      <xdr:col>76</xdr:col>
      <xdr:colOff>114300</xdr:colOff>
      <xdr:row>77</xdr:row>
      <xdr:rowOff>24867</xdr:rowOff>
    </xdr:to>
    <xdr:cxnSp macro="">
      <xdr:nvCxnSpPr>
        <xdr:cNvPr id="626" name="直線コネクタ 625"/>
        <xdr:cNvCxnSpPr/>
      </xdr:nvCxnSpPr>
      <xdr:spPr>
        <a:xfrm flipV="1">
          <a:off x="13703300" y="13216370"/>
          <a:ext cx="889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24867</xdr:rowOff>
    </xdr:from>
    <xdr:to>
      <xdr:col>71</xdr:col>
      <xdr:colOff>177800</xdr:colOff>
      <xdr:row>77</xdr:row>
      <xdr:rowOff>32765</xdr:rowOff>
    </xdr:to>
    <xdr:cxnSp macro="">
      <xdr:nvCxnSpPr>
        <xdr:cNvPr id="629" name="直線コネクタ 628"/>
        <xdr:cNvCxnSpPr/>
      </xdr:nvCxnSpPr>
      <xdr:spPr>
        <a:xfrm flipV="1">
          <a:off x="12814300" y="13226517"/>
          <a:ext cx="889000" cy="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65787</xdr:rowOff>
    </xdr:from>
    <xdr:to>
      <xdr:col>85</xdr:col>
      <xdr:colOff>177800</xdr:colOff>
      <xdr:row>76</xdr:row>
      <xdr:rowOff>167387</xdr:rowOff>
    </xdr:to>
    <xdr:sp macro="" textlink="">
      <xdr:nvSpPr>
        <xdr:cNvPr id="639" name="楕円 638"/>
        <xdr:cNvSpPr/>
      </xdr:nvSpPr>
      <xdr:spPr>
        <a:xfrm>
          <a:off x="16268700" y="130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44214</xdr:rowOff>
    </xdr:from>
    <xdr:ext cx="534377" cy="259045"/>
    <xdr:sp macro="" textlink="">
      <xdr:nvSpPr>
        <xdr:cNvPr id="640" name="公債費該当値テキスト"/>
        <xdr:cNvSpPr txBox="1"/>
      </xdr:nvSpPr>
      <xdr:spPr>
        <a:xfrm>
          <a:off x="16370300" y="130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81699</xdr:rowOff>
    </xdr:from>
    <xdr:to>
      <xdr:col>81</xdr:col>
      <xdr:colOff>101600</xdr:colOff>
      <xdr:row>77</xdr:row>
      <xdr:rowOff>11849</xdr:rowOff>
    </xdr:to>
    <xdr:sp macro="" textlink="">
      <xdr:nvSpPr>
        <xdr:cNvPr id="641" name="楕円 640"/>
        <xdr:cNvSpPr/>
      </xdr:nvSpPr>
      <xdr:spPr>
        <a:xfrm>
          <a:off x="15430500" y="131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2976</xdr:rowOff>
    </xdr:from>
    <xdr:ext cx="534377" cy="259045"/>
    <xdr:sp macro="" textlink="">
      <xdr:nvSpPr>
        <xdr:cNvPr id="642" name="テキスト ボックス 641"/>
        <xdr:cNvSpPr txBox="1"/>
      </xdr:nvSpPr>
      <xdr:spPr>
        <a:xfrm>
          <a:off x="15214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135370</xdr:rowOff>
    </xdr:from>
    <xdr:to>
      <xdr:col>76</xdr:col>
      <xdr:colOff>165100</xdr:colOff>
      <xdr:row>77</xdr:row>
      <xdr:rowOff>65520</xdr:rowOff>
    </xdr:to>
    <xdr:sp macro="" textlink="">
      <xdr:nvSpPr>
        <xdr:cNvPr id="643" name="楕円 642"/>
        <xdr:cNvSpPr/>
      </xdr:nvSpPr>
      <xdr:spPr>
        <a:xfrm>
          <a:off x="14541500" y="131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56647</xdr:rowOff>
    </xdr:from>
    <xdr:ext cx="534377" cy="259045"/>
    <xdr:sp macro="" textlink="">
      <xdr:nvSpPr>
        <xdr:cNvPr id="644" name="テキスト ボックス 643"/>
        <xdr:cNvSpPr txBox="1"/>
      </xdr:nvSpPr>
      <xdr:spPr>
        <a:xfrm>
          <a:off x="14325111" y="132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145517</xdr:rowOff>
    </xdr:from>
    <xdr:to>
      <xdr:col>72</xdr:col>
      <xdr:colOff>38100</xdr:colOff>
      <xdr:row>77</xdr:row>
      <xdr:rowOff>75667</xdr:rowOff>
    </xdr:to>
    <xdr:sp macro="" textlink="">
      <xdr:nvSpPr>
        <xdr:cNvPr id="645" name="楕円 644"/>
        <xdr:cNvSpPr/>
      </xdr:nvSpPr>
      <xdr:spPr>
        <a:xfrm>
          <a:off x="13652500" y="131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66794</xdr:rowOff>
    </xdr:from>
    <xdr:ext cx="534377" cy="259045"/>
    <xdr:sp macro="" textlink="">
      <xdr:nvSpPr>
        <xdr:cNvPr id="646" name="テキスト ボックス 645"/>
        <xdr:cNvSpPr txBox="1"/>
      </xdr:nvSpPr>
      <xdr:spPr>
        <a:xfrm>
          <a:off x="13436111" y="132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153415</xdr:rowOff>
    </xdr:from>
    <xdr:to>
      <xdr:col>67</xdr:col>
      <xdr:colOff>101600</xdr:colOff>
      <xdr:row>77</xdr:row>
      <xdr:rowOff>83565</xdr:rowOff>
    </xdr:to>
    <xdr:sp macro="" textlink="">
      <xdr:nvSpPr>
        <xdr:cNvPr id="647" name="楕円 646"/>
        <xdr:cNvSpPr/>
      </xdr:nvSpPr>
      <xdr:spPr>
        <a:xfrm>
          <a:off x="12763500" y="1318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74692</xdr:rowOff>
    </xdr:from>
    <xdr:ext cx="534377" cy="259045"/>
    <xdr:sp macro="" textlink="">
      <xdr:nvSpPr>
        <xdr:cNvPr id="648" name="テキスト ボックス 647"/>
        <xdr:cNvSpPr txBox="1"/>
      </xdr:nvSpPr>
      <xdr:spPr>
        <a:xfrm>
          <a:off x="12547111" y="1327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33804</xdr:rowOff>
    </xdr:from>
    <xdr:to>
      <xdr:col>85</xdr:col>
      <xdr:colOff>127000</xdr:colOff>
      <xdr:row>99</xdr:row>
      <xdr:rowOff>36289</xdr:rowOff>
    </xdr:to>
    <xdr:cxnSp macro="">
      <xdr:nvCxnSpPr>
        <xdr:cNvPr id="677" name="直線コネクタ 676"/>
        <xdr:cNvCxnSpPr/>
      </xdr:nvCxnSpPr>
      <xdr:spPr>
        <a:xfrm>
          <a:off x="15481300" y="17007354"/>
          <a:ext cx="8382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18549</xdr:rowOff>
    </xdr:from>
    <xdr:to>
      <xdr:col>81</xdr:col>
      <xdr:colOff>50800</xdr:colOff>
      <xdr:row>99</xdr:row>
      <xdr:rowOff>33804</xdr:rowOff>
    </xdr:to>
    <xdr:cxnSp macro="">
      <xdr:nvCxnSpPr>
        <xdr:cNvPr id="680" name="直線コネクタ 679"/>
        <xdr:cNvCxnSpPr/>
      </xdr:nvCxnSpPr>
      <xdr:spPr>
        <a:xfrm>
          <a:off x="14592300" y="16992099"/>
          <a:ext cx="889000" cy="1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2" name="テキスト ボックス 681"/>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81659</xdr:rowOff>
    </xdr:from>
    <xdr:to>
      <xdr:col>76</xdr:col>
      <xdr:colOff>114300</xdr:colOff>
      <xdr:row>99</xdr:row>
      <xdr:rowOff>18549</xdr:rowOff>
    </xdr:to>
    <xdr:cxnSp macro="">
      <xdr:nvCxnSpPr>
        <xdr:cNvPr id="683" name="直線コネクタ 682"/>
        <xdr:cNvCxnSpPr/>
      </xdr:nvCxnSpPr>
      <xdr:spPr>
        <a:xfrm>
          <a:off x="13703300" y="16883759"/>
          <a:ext cx="889000" cy="10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5" name="テキスト ボックス 684"/>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42987</xdr:rowOff>
    </xdr:from>
    <xdr:to>
      <xdr:col>71</xdr:col>
      <xdr:colOff>177800</xdr:colOff>
      <xdr:row>98</xdr:row>
      <xdr:rowOff>81659</xdr:rowOff>
    </xdr:to>
    <xdr:cxnSp macro="">
      <xdr:nvCxnSpPr>
        <xdr:cNvPr id="686" name="直線コネクタ 685"/>
        <xdr:cNvCxnSpPr/>
      </xdr:nvCxnSpPr>
      <xdr:spPr>
        <a:xfrm>
          <a:off x="12814300" y="16845087"/>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156939</xdr:rowOff>
    </xdr:from>
    <xdr:to>
      <xdr:col>85</xdr:col>
      <xdr:colOff>177800</xdr:colOff>
      <xdr:row>99</xdr:row>
      <xdr:rowOff>87089</xdr:rowOff>
    </xdr:to>
    <xdr:sp macro="" textlink="">
      <xdr:nvSpPr>
        <xdr:cNvPr id="696" name="楕円 695"/>
        <xdr:cNvSpPr/>
      </xdr:nvSpPr>
      <xdr:spPr>
        <a:xfrm>
          <a:off x="16268700" y="169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71866</xdr:rowOff>
    </xdr:from>
    <xdr:ext cx="469744" cy="259045"/>
    <xdr:sp macro="" textlink="">
      <xdr:nvSpPr>
        <xdr:cNvPr id="697" name="積立金該当値テキスト"/>
        <xdr:cNvSpPr txBox="1"/>
      </xdr:nvSpPr>
      <xdr:spPr>
        <a:xfrm>
          <a:off x="16370300" y="1687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154454</xdr:rowOff>
    </xdr:from>
    <xdr:to>
      <xdr:col>81</xdr:col>
      <xdr:colOff>101600</xdr:colOff>
      <xdr:row>99</xdr:row>
      <xdr:rowOff>84604</xdr:rowOff>
    </xdr:to>
    <xdr:sp macro="" textlink="">
      <xdr:nvSpPr>
        <xdr:cNvPr id="698" name="楕円 697"/>
        <xdr:cNvSpPr/>
      </xdr:nvSpPr>
      <xdr:spPr>
        <a:xfrm>
          <a:off x="15430500" y="169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75731</xdr:rowOff>
    </xdr:from>
    <xdr:ext cx="469744" cy="259045"/>
    <xdr:sp macro="" textlink="">
      <xdr:nvSpPr>
        <xdr:cNvPr id="699" name="テキスト ボックス 698"/>
        <xdr:cNvSpPr txBox="1"/>
      </xdr:nvSpPr>
      <xdr:spPr>
        <a:xfrm>
          <a:off x="15246428" y="1704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139199</xdr:rowOff>
    </xdr:from>
    <xdr:to>
      <xdr:col>76</xdr:col>
      <xdr:colOff>165100</xdr:colOff>
      <xdr:row>99</xdr:row>
      <xdr:rowOff>69349</xdr:rowOff>
    </xdr:to>
    <xdr:sp macro="" textlink="">
      <xdr:nvSpPr>
        <xdr:cNvPr id="700" name="楕円 699"/>
        <xdr:cNvSpPr/>
      </xdr:nvSpPr>
      <xdr:spPr>
        <a:xfrm>
          <a:off x="14541500" y="169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60476</xdr:rowOff>
    </xdr:from>
    <xdr:ext cx="469744" cy="259045"/>
    <xdr:sp macro="" textlink="">
      <xdr:nvSpPr>
        <xdr:cNvPr id="701" name="テキスト ボックス 700"/>
        <xdr:cNvSpPr txBox="1"/>
      </xdr:nvSpPr>
      <xdr:spPr>
        <a:xfrm>
          <a:off x="14357428" y="1703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30859</xdr:rowOff>
    </xdr:from>
    <xdr:to>
      <xdr:col>72</xdr:col>
      <xdr:colOff>38100</xdr:colOff>
      <xdr:row>98</xdr:row>
      <xdr:rowOff>132459</xdr:rowOff>
    </xdr:to>
    <xdr:sp macro="" textlink="">
      <xdr:nvSpPr>
        <xdr:cNvPr id="702" name="楕円 701"/>
        <xdr:cNvSpPr/>
      </xdr:nvSpPr>
      <xdr:spPr>
        <a:xfrm>
          <a:off x="13652500" y="1683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123586</xdr:rowOff>
    </xdr:from>
    <xdr:ext cx="534377" cy="259045"/>
    <xdr:sp macro="" textlink="">
      <xdr:nvSpPr>
        <xdr:cNvPr id="703" name="テキスト ボックス 702"/>
        <xdr:cNvSpPr txBox="1"/>
      </xdr:nvSpPr>
      <xdr:spPr>
        <a:xfrm>
          <a:off x="13436111" y="169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163637</xdr:rowOff>
    </xdr:from>
    <xdr:to>
      <xdr:col>67</xdr:col>
      <xdr:colOff>101600</xdr:colOff>
      <xdr:row>98</xdr:row>
      <xdr:rowOff>93787</xdr:rowOff>
    </xdr:to>
    <xdr:sp macro="" textlink="">
      <xdr:nvSpPr>
        <xdr:cNvPr id="704" name="楕円 703"/>
        <xdr:cNvSpPr/>
      </xdr:nvSpPr>
      <xdr:spPr>
        <a:xfrm>
          <a:off x="12763500" y="1679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84914</xdr:rowOff>
    </xdr:from>
    <xdr:ext cx="534377" cy="259045"/>
    <xdr:sp macro="" textlink="">
      <xdr:nvSpPr>
        <xdr:cNvPr id="705" name="テキスト ボックス 704"/>
        <xdr:cNvSpPr txBox="1"/>
      </xdr:nvSpPr>
      <xdr:spPr>
        <a:xfrm>
          <a:off x="12547111" y="168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9" name="テキスト ボックス 798"/>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22390</xdr:rowOff>
    </xdr:from>
    <xdr:to>
      <xdr:col>116</xdr:col>
      <xdr:colOff>63500</xdr:colOff>
      <xdr:row>75</xdr:row>
      <xdr:rowOff>137871</xdr:rowOff>
    </xdr:to>
    <xdr:cxnSp macro="">
      <xdr:nvCxnSpPr>
        <xdr:cNvPr id="849" name="直線コネクタ 848"/>
        <xdr:cNvCxnSpPr/>
      </xdr:nvCxnSpPr>
      <xdr:spPr>
        <a:xfrm flipV="1">
          <a:off x="21323300" y="12881140"/>
          <a:ext cx="838200" cy="1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0"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133890</xdr:rowOff>
    </xdr:from>
    <xdr:to>
      <xdr:col>111</xdr:col>
      <xdr:colOff>177800</xdr:colOff>
      <xdr:row>75</xdr:row>
      <xdr:rowOff>137871</xdr:rowOff>
    </xdr:to>
    <xdr:cxnSp macro="">
      <xdr:nvCxnSpPr>
        <xdr:cNvPr id="852" name="直線コネクタ 851"/>
        <xdr:cNvCxnSpPr/>
      </xdr:nvCxnSpPr>
      <xdr:spPr>
        <a:xfrm>
          <a:off x="20434300" y="12992640"/>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54" name="テキスト ボックス 853"/>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56718</xdr:rowOff>
    </xdr:from>
    <xdr:to>
      <xdr:col>107</xdr:col>
      <xdr:colOff>50800</xdr:colOff>
      <xdr:row>75</xdr:row>
      <xdr:rowOff>133890</xdr:rowOff>
    </xdr:to>
    <xdr:cxnSp macro="">
      <xdr:nvCxnSpPr>
        <xdr:cNvPr id="855" name="直線コネクタ 854"/>
        <xdr:cNvCxnSpPr/>
      </xdr:nvCxnSpPr>
      <xdr:spPr>
        <a:xfrm>
          <a:off x="19545300" y="12915468"/>
          <a:ext cx="889000" cy="7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7" name="テキスト ボックス 856"/>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52089</xdr:rowOff>
    </xdr:from>
    <xdr:to>
      <xdr:col>102</xdr:col>
      <xdr:colOff>114300</xdr:colOff>
      <xdr:row>75</xdr:row>
      <xdr:rowOff>56718</xdr:rowOff>
    </xdr:to>
    <xdr:cxnSp macro="">
      <xdr:nvCxnSpPr>
        <xdr:cNvPr id="858" name="直線コネクタ 857"/>
        <xdr:cNvCxnSpPr/>
      </xdr:nvCxnSpPr>
      <xdr:spPr>
        <a:xfrm>
          <a:off x="18656300" y="12910839"/>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143040</xdr:rowOff>
    </xdr:from>
    <xdr:to>
      <xdr:col>116</xdr:col>
      <xdr:colOff>114300</xdr:colOff>
      <xdr:row>75</xdr:row>
      <xdr:rowOff>73190</xdr:rowOff>
    </xdr:to>
    <xdr:sp macro="" textlink="">
      <xdr:nvSpPr>
        <xdr:cNvPr id="868" name="楕円 867"/>
        <xdr:cNvSpPr/>
      </xdr:nvSpPr>
      <xdr:spPr>
        <a:xfrm>
          <a:off x="22110700" y="128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165917</xdr:rowOff>
    </xdr:from>
    <xdr:ext cx="534377" cy="259045"/>
    <xdr:sp macro="" textlink="">
      <xdr:nvSpPr>
        <xdr:cNvPr id="869" name="繰出金該当値テキスト"/>
        <xdr:cNvSpPr txBox="1"/>
      </xdr:nvSpPr>
      <xdr:spPr>
        <a:xfrm>
          <a:off x="22212300" y="1268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87071</xdr:rowOff>
    </xdr:from>
    <xdr:to>
      <xdr:col>112</xdr:col>
      <xdr:colOff>38100</xdr:colOff>
      <xdr:row>76</xdr:row>
      <xdr:rowOff>17221</xdr:rowOff>
    </xdr:to>
    <xdr:sp macro="" textlink="">
      <xdr:nvSpPr>
        <xdr:cNvPr id="870" name="楕円 869"/>
        <xdr:cNvSpPr/>
      </xdr:nvSpPr>
      <xdr:spPr>
        <a:xfrm>
          <a:off x="21272500" y="129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8348</xdr:rowOff>
    </xdr:from>
    <xdr:ext cx="534377" cy="259045"/>
    <xdr:sp macro="" textlink="">
      <xdr:nvSpPr>
        <xdr:cNvPr id="871" name="テキスト ボックス 870"/>
        <xdr:cNvSpPr txBox="1"/>
      </xdr:nvSpPr>
      <xdr:spPr>
        <a:xfrm>
          <a:off x="21056111" y="130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83090</xdr:rowOff>
    </xdr:from>
    <xdr:to>
      <xdr:col>107</xdr:col>
      <xdr:colOff>101600</xdr:colOff>
      <xdr:row>76</xdr:row>
      <xdr:rowOff>13240</xdr:rowOff>
    </xdr:to>
    <xdr:sp macro="" textlink="">
      <xdr:nvSpPr>
        <xdr:cNvPr id="872" name="楕円 871"/>
        <xdr:cNvSpPr/>
      </xdr:nvSpPr>
      <xdr:spPr>
        <a:xfrm>
          <a:off x="20383500" y="129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4367</xdr:rowOff>
    </xdr:from>
    <xdr:ext cx="534377" cy="259045"/>
    <xdr:sp macro="" textlink="">
      <xdr:nvSpPr>
        <xdr:cNvPr id="873" name="テキスト ボックス 872"/>
        <xdr:cNvSpPr txBox="1"/>
      </xdr:nvSpPr>
      <xdr:spPr>
        <a:xfrm>
          <a:off x="20167111" y="1303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5918</xdr:rowOff>
    </xdr:from>
    <xdr:to>
      <xdr:col>102</xdr:col>
      <xdr:colOff>165100</xdr:colOff>
      <xdr:row>75</xdr:row>
      <xdr:rowOff>107518</xdr:rowOff>
    </xdr:to>
    <xdr:sp macro="" textlink="">
      <xdr:nvSpPr>
        <xdr:cNvPr id="874" name="楕円 873"/>
        <xdr:cNvSpPr/>
      </xdr:nvSpPr>
      <xdr:spPr>
        <a:xfrm>
          <a:off x="19494500" y="128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98645</xdr:rowOff>
    </xdr:from>
    <xdr:ext cx="534377" cy="259045"/>
    <xdr:sp macro="" textlink="">
      <xdr:nvSpPr>
        <xdr:cNvPr id="875" name="テキスト ボックス 874"/>
        <xdr:cNvSpPr txBox="1"/>
      </xdr:nvSpPr>
      <xdr:spPr>
        <a:xfrm>
          <a:off x="19278111" y="129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1289</xdr:rowOff>
    </xdr:from>
    <xdr:to>
      <xdr:col>98</xdr:col>
      <xdr:colOff>38100</xdr:colOff>
      <xdr:row>75</xdr:row>
      <xdr:rowOff>102889</xdr:rowOff>
    </xdr:to>
    <xdr:sp macro="" textlink="">
      <xdr:nvSpPr>
        <xdr:cNvPr id="876" name="楕円 875"/>
        <xdr:cNvSpPr/>
      </xdr:nvSpPr>
      <xdr:spPr>
        <a:xfrm>
          <a:off x="18605500" y="1286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94016</xdr:rowOff>
    </xdr:from>
    <xdr:ext cx="534377" cy="259045"/>
    <xdr:sp macro="" textlink="">
      <xdr:nvSpPr>
        <xdr:cNvPr id="877" name="テキスト ボックス 876"/>
        <xdr:cNvSpPr txBox="1"/>
      </xdr:nvSpPr>
      <xdr:spPr>
        <a:xfrm>
          <a:off x="18389111" y="1295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類似団体と比べ普通建設事業費が多く積立金が少ないが、新市建設計画に基づく大型の普通建設事業の実施が主な要因である。</a:t>
          </a:r>
        </a:p>
        <a:p>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年度に前年度に対し人件費が減り補助費等が増えているのは消防業務の広域化のためである。平成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年度に前年度に対し物件費が増えているのは学校給食センターの新設のためであり、繰出金が減っているのは下水道事業において資本費平準化債を発行したためである。平成</a:t>
          </a:r>
          <a:r>
            <a:rPr lang="en-US" altLang="ja-JP" sz="1200">
              <a:solidFill>
                <a:schemeClr val="dk1"/>
              </a:solidFill>
              <a:effectLst/>
              <a:latin typeface="+mn-lt"/>
              <a:ea typeface="+mn-ea"/>
              <a:cs typeface="+mn-cs"/>
            </a:rPr>
            <a:t>29</a:t>
          </a:r>
          <a:r>
            <a:rPr lang="ja-JP" altLang="ja-JP" sz="1200">
              <a:solidFill>
                <a:schemeClr val="dk1"/>
              </a:solidFill>
              <a:effectLst/>
              <a:latin typeface="+mn-lt"/>
              <a:ea typeface="+mn-ea"/>
              <a:cs typeface="+mn-cs"/>
            </a:rPr>
            <a:t>年度に普通建設事業費が増えているのは防災行政無線整備のためである。扶助費と維持補修費は年々増加傾向にある。施設の老朽化に伴い今後も維持補修費の増加が見込まれるが、公共施設等総合管理計画に基づき事業の取捨選択を徹底することで事業費の減少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
36,962
33.72
15,250,856
14,900,675
166,231
8,868,011
19,916,949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147864</xdr:rowOff>
    </xdr:from>
    <xdr:to>
      <xdr:col>24</xdr:col>
      <xdr:colOff>63500</xdr:colOff>
      <xdr:row>37</xdr:row>
      <xdr:rowOff>15276</xdr:rowOff>
    </xdr:to>
    <xdr:cxnSp macro="">
      <xdr:nvCxnSpPr>
        <xdr:cNvPr id="63" name="直線コネクタ 62"/>
        <xdr:cNvCxnSpPr/>
      </xdr:nvCxnSpPr>
      <xdr:spPr>
        <a:xfrm flipV="1">
          <a:off x="3797300" y="632006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72100</xdr:rowOff>
    </xdr:from>
    <xdr:to>
      <xdr:col>19</xdr:col>
      <xdr:colOff>177800</xdr:colOff>
      <xdr:row>37</xdr:row>
      <xdr:rowOff>15276</xdr:rowOff>
    </xdr:to>
    <xdr:cxnSp macro="">
      <xdr:nvCxnSpPr>
        <xdr:cNvPr id="66" name="直線コネクタ 65"/>
        <xdr:cNvCxnSpPr/>
      </xdr:nvCxnSpPr>
      <xdr:spPr>
        <a:xfrm>
          <a:off x="2908300" y="6244300"/>
          <a:ext cx="8890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53812</xdr:rowOff>
    </xdr:from>
    <xdr:to>
      <xdr:col>15</xdr:col>
      <xdr:colOff>50800</xdr:colOff>
      <xdr:row>36</xdr:row>
      <xdr:rowOff>72100</xdr:rowOff>
    </xdr:to>
    <xdr:cxnSp macro="">
      <xdr:nvCxnSpPr>
        <xdr:cNvPr id="69" name="直線コネクタ 68"/>
        <xdr:cNvCxnSpPr/>
      </xdr:nvCxnSpPr>
      <xdr:spPr>
        <a:xfrm>
          <a:off x="2019300" y="6226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46627</xdr:rowOff>
    </xdr:from>
    <xdr:to>
      <xdr:col>10</xdr:col>
      <xdr:colOff>114300</xdr:colOff>
      <xdr:row>36</xdr:row>
      <xdr:rowOff>53812</xdr:rowOff>
    </xdr:to>
    <xdr:cxnSp macro="">
      <xdr:nvCxnSpPr>
        <xdr:cNvPr id="72" name="直線コネクタ 71"/>
        <xdr:cNvCxnSpPr/>
      </xdr:nvCxnSpPr>
      <xdr:spPr>
        <a:xfrm>
          <a:off x="1130300" y="6218827"/>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97064</xdr:rowOff>
    </xdr:from>
    <xdr:to>
      <xdr:col>24</xdr:col>
      <xdr:colOff>114300</xdr:colOff>
      <xdr:row>37</xdr:row>
      <xdr:rowOff>27214</xdr:rowOff>
    </xdr:to>
    <xdr:sp macro="" textlink="">
      <xdr:nvSpPr>
        <xdr:cNvPr id="82" name="楕円 81"/>
        <xdr:cNvSpPr/>
      </xdr:nvSpPr>
      <xdr:spPr>
        <a:xfrm>
          <a:off x="4584700" y="6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75491</xdr:rowOff>
    </xdr:from>
    <xdr:ext cx="469744" cy="259045"/>
    <xdr:sp macro="" textlink="">
      <xdr:nvSpPr>
        <xdr:cNvPr id="83" name="議会費該当値テキスト"/>
        <xdr:cNvSpPr txBox="1"/>
      </xdr:nvSpPr>
      <xdr:spPr>
        <a:xfrm>
          <a:off x="4686300" y="624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135926</xdr:rowOff>
    </xdr:from>
    <xdr:to>
      <xdr:col>20</xdr:col>
      <xdr:colOff>38100</xdr:colOff>
      <xdr:row>37</xdr:row>
      <xdr:rowOff>66076</xdr:rowOff>
    </xdr:to>
    <xdr:sp macro="" textlink="">
      <xdr:nvSpPr>
        <xdr:cNvPr id="84" name="楕円 83"/>
        <xdr:cNvSpPr/>
      </xdr:nvSpPr>
      <xdr:spPr>
        <a:xfrm>
          <a:off x="3746500" y="63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57203</xdr:rowOff>
    </xdr:from>
    <xdr:ext cx="469744" cy="259045"/>
    <xdr:sp macro="" textlink="">
      <xdr:nvSpPr>
        <xdr:cNvPr id="85" name="テキスト ボックス 84"/>
        <xdr:cNvSpPr txBox="1"/>
      </xdr:nvSpPr>
      <xdr:spPr>
        <a:xfrm>
          <a:off x="3562428" y="640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21300</xdr:rowOff>
    </xdr:from>
    <xdr:to>
      <xdr:col>15</xdr:col>
      <xdr:colOff>101600</xdr:colOff>
      <xdr:row>36</xdr:row>
      <xdr:rowOff>122900</xdr:rowOff>
    </xdr:to>
    <xdr:sp macro="" textlink="">
      <xdr:nvSpPr>
        <xdr:cNvPr id="86" name="楕円 85"/>
        <xdr:cNvSpPr/>
      </xdr:nvSpPr>
      <xdr:spPr>
        <a:xfrm>
          <a:off x="2857500" y="619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114027</xdr:rowOff>
    </xdr:from>
    <xdr:ext cx="469744" cy="259045"/>
    <xdr:sp macro="" textlink="">
      <xdr:nvSpPr>
        <xdr:cNvPr id="87" name="テキスト ボックス 86"/>
        <xdr:cNvSpPr txBox="1"/>
      </xdr:nvSpPr>
      <xdr:spPr>
        <a:xfrm>
          <a:off x="2673428" y="628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3012</xdr:rowOff>
    </xdr:from>
    <xdr:to>
      <xdr:col>10</xdr:col>
      <xdr:colOff>165100</xdr:colOff>
      <xdr:row>36</xdr:row>
      <xdr:rowOff>104612</xdr:rowOff>
    </xdr:to>
    <xdr:sp macro="" textlink="">
      <xdr:nvSpPr>
        <xdr:cNvPr id="88" name="楕円 87"/>
        <xdr:cNvSpPr/>
      </xdr:nvSpPr>
      <xdr:spPr>
        <a:xfrm>
          <a:off x="1968500" y="61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95739</xdr:rowOff>
    </xdr:from>
    <xdr:ext cx="469744" cy="259045"/>
    <xdr:sp macro="" textlink="">
      <xdr:nvSpPr>
        <xdr:cNvPr id="89" name="テキスト ボックス 88"/>
        <xdr:cNvSpPr txBox="1"/>
      </xdr:nvSpPr>
      <xdr:spPr>
        <a:xfrm>
          <a:off x="1784428" y="626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167277</xdr:rowOff>
    </xdr:from>
    <xdr:to>
      <xdr:col>6</xdr:col>
      <xdr:colOff>38100</xdr:colOff>
      <xdr:row>36</xdr:row>
      <xdr:rowOff>97427</xdr:rowOff>
    </xdr:to>
    <xdr:sp macro="" textlink="">
      <xdr:nvSpPr>
        <xdr:cNvPr id="90" name="楕円 89"/>
        <xdr:cNvSpPr/>
      </xdr:nvSpPr>
      <xdr:spPr>
        <a:xfrm>
          <a:off x="1079500" y="61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88554</xdr:rowOff>
    </xdr:from>
    <xdr:ext cx="469744" cy="259045"/>
    <xdr:sp macro="" textlink="">
      <xdr:nvSpPr>
        <xdr:cNvPr id="91" name="テキスト ボックス 90"/>
        <xdr:cNvSpPr txBox="1"/>
      </xdr:nvSpPr>
      <xdr:spPr>
        <a:xfrm>
          <a:off x="895428" y="626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80470</xdr:rowOff>
    </xdr:from>
    <xdr:to>
      <xdr:col>24</xdr:col>
      <xdr:colOff>63500</xdr:colOff>
      <xdr:row>57</xdr:row>
      <xdr:rowOff>92970</xdr:rowOff>
    </xdr:to>
    <xdr:cxnSp macro="">
      <xdr:nvCxnSpPr>
        <xdr:cNvPr id="118" name="直線コネクタ 117"/>
        <xdr:cNvCxnSpPr/>
      </xdr:nvCxnSpPr>
      <xdr:spPr>
        <a:xfrm flipV="1">
          <a:off x="3797300" y="9853120"/>
          <a:ext cx="838200" cy="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92970</xdr:rowOff>
    </xdr:from>
    <xdr:to>
      <xdr:col>19</xdr:col>
      <xdr:colOff>177800</xdr:colOff>
      <xdr:row>57</xdr:row>
      <xdr:rowOff>96001</xdr:rowOff>
    </xdr:to>
    <xdr:cxnSp macro="">
      <xdr:nvCxnSpPr>
        <xdr:cNvPr id="121" name="直線コネクタ 120"/>
        <xdr:cNvCxnSpPr/>
      </xdr:nvCxnSpPr>
      <xdr:spPr>
        <a:xfrm flipV="1">
          <a:off x="2908300" y="9865620"/>
          <a:ext cx="889000" cy="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63581</xdr:rowOff>
    </xdr:from>
    <xdr:to>
      <xdr:col>15</xdr:col>
      <xdr:colOff>50800</xdr:colOff>
      <xdr:row>57</xdr:row>
      <xdr:rowOff>96001</xdr:rowOff>
    </xdr:to>
    <xdr:cxnSp macro="">
      <xdr:nvCxnSpPr>
        <xdr:cNvPr id="124" name="直線コネクタ 123"/>
        <xdr:cNvCxnSpPr/>
      </xdr:nvCxnSpPr>
      <xdr:spPr>
        <a:xfrm>
          <a:off x="2019300" y="9836231"/>
          <a:ext cx="889000" cy="3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41553</xdr:rowOff>
    </xdr:from>
    <xdr:to>
      <xdr:col>10</xdr:col>
      <xdr:colOff>114300</xdr:colOff>
      <xdr:row>57</xdr:row>
      <xdr:rowOff>63581</xdr:rowOff>
    </xdr:to>
    <xdr:cxnSp macro="">
      <xdr:nvCxnSpPr>
        <xdr:cNvPr id="127" name="直線コネクタ 126"/>
        <xdr:cNvCxnSpPr/>
      </xdr:nvCxnSpPr>
      <xdr:spPr>
        <a:xfrm>
          <a:off x="1130300" y="9814203"/>
          <a:ext cx="889000" cy="2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29670</xdr:rowOff>
    </xdr:from>
    <xdr:to>
      <xdr:col>24</xdr:col>
      <xdr:colOff>114300</xdr:colOff>
      <xdr:row>57</xdr:row>
      <xdr:rowOff>131270</xdr:rowOff>
    </xdr:to>
    <xdr:sp macro="" textlink="">
      <xdr:nvSpPr>
        <xdr:cNvPr id="137" name="楕円 136"/>
        <xdr:cNvSpPr/>
      </xdr:nvSpPr>
      <xdr:spPr>
        <a:xfrm>
          <a:off x="4584700" y="980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117336</xdr:rowOff>
    </xdr:from>
    <xdr:ext cx="534377" cy="259045"/>
    <xdr:sp macro="" textlink="">
      <xdr:nvSpPr>
        <xdr:cNvPr id="138" name="総務費該当値テキスト"/>
        <xdr:cNvSpPr txBox="1"/>
      </xdr:nvSpPr>
      <xdr:spPr>
        <a:xfrm>
          <a:off x="4686300" y="97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42170</xdr:rowOff>
    </xdr:from>
    <xdr:to>
      <xdr:col>20</xdr:col>
      <xdr:colOff>38100</xdr:colOff>
      <xdr:row>57</xdr:row>
      <xdr:rowOff>143770</xdr:rowOff>
    </xdr:to>
    <xdr:sp macro="" textlink="">
      <xdr:nvSpPr>
        <xdr:cNvPr id="139" name="楕円 138"/>
        <xdr:cNvSpPr/>
      </xdr:nvSpPr>
      <xdr:spPr>
        <a:xfrm>
          <a:off x="3746500" y="9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134897</xdr:rowOff>
    </xdr:from>
    <xdr:ext cx="534377" cy="259045"/>
    <xdr:sp macro="" textlink="">
      <xdr:nvSpPr>
        <xdr:cNvPr id="140" name="テキスト ボックス 139"/>
        <xdr:cNvSpPr txBox="1"/>
      </xdr:nvSpPr>
      <xdr:spPr>
        <a:xfrm>
          <a:off x="3530111" y="990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45201</xdr:rowOff>
    </xdr:from>
    <xdr:to>
      <xdr:col>15</xdr:col>
      <xdr:colOff>101600</xdr:colOff>
      <xdr:row>57</xdr:row>
      <xdr:rowOff>146801</xdr:rowOff>
    </xdr:to>
    <xdr:sp macro="" textlink="">
      <xdr:nvSpPr>
        <xdr:cNvPr id="141" name="楕円 140"/>
        <xdr:cNvSpPr/>
      </xdr:nvSpPr>
      <xdr:spPr>
        <a:xfrm>
          <a:off x="2857500" y="98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137928</xdr:rowOff>
    </xdr:from>
    <xdr:ext cx="534377" cy="259045"/>
    <xdr:sp macro="" textlink="">
      <xdr:nvSpPr>
        <xdr:cNvPr id="142" name="テキスト ボックス 141"/>
        <xdr:cNvSpPr txBox="1"/>
      </xdr:nvSpPr>
      <xdr:spPr>
        <a:xfrm>
          <a:off x="2641111" y="991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12781</xdr:rowOff>
    </xdr:from>
    <xdr:to>
      <xdr:col>10</xdr:col>
      <xdr:colOff>165100</xdr:colOff>
      <xdr:row>57</xdr:row>
      <xdr:rowOff>114381</xdr:rowOff>
    </xdr:to>
    <xdr:sp macro="" textlink="">
      <xdr:nvSpPr>
        <xdr:cNvPr id="143" name="楕円 142"/>
        <xdr:cNvSpPr/>
      </xdr:nvSpPr>
      <xdr:spPr>
        <a:xfrm>
          <a:off x="1968500" y="97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105508</xdr:rowOff>
    </xdr:from>
    <xdr:ext cx="534377" cy="259045"/>
    <xdr:sp macro="" textlink="">
      <xdr:nvSpPr>
        <xdr:cNvPr id="144" name="テキスト ボックス 143"/>
        <xdr:cNvSpPr txBox="1"/>
      </xdr:nvSpPr>
      <xdr:spPr>
        <a:xfrm>
          <a:off x="1752111" y="98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162203</xdr:rowOff>
    </xdr:from>
    <xdr:to>
      <xdr:col>6</xdr:col>
      <xdr:colOff>38100</xdr:colOff>
      <xdr:row>57</xdr:row>
      <xdr:rowOff>92353</xdr:rowOff>
    </xdr:to>
    <xdr:sp macro="" textlink="">
      <xdr:nvSpPr>
        <xdr:cNvPr id="145" name="楕円 144"/>
        <xdr:cNvSpPr/>
      </xdr:nvSpPr>
      <xdr:spPr>
        <a:xfrm>
          <a:off x="1079500" y="976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83480</xdr:rowOff>
    </xdr:from>
    <xdr:ext cx="534377" cy="259045"/>
    <xdr:sp macro="" textlink="">
      <xdr:nvSpPr>
        <xdr:cNvPr id="146" name="テキスト ボックス 145"/>
        <xdr:cNvSpPr txBox="1"/>
      </xdr:nvSpPr>
      <xdr:spPr>
        <a:xfrm>
          <a:off x="863111" y="985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56493</xdr:rowOff>
    </xdr:from>
    <xdr:to>
      <xdr:col>24</xdr:col>
      <xdr:colOff>63500</xdr:colOff>
      <xdr:row>78</xdr:row>
      <xdr:rowOff>64151</xdr:rowOff>
    </xdr:to>
    <xdr:cxnSp macro="">
      <xdr:nvCxnSpPr>
        <xdr:cNvPr id="176" name="直線コネクタ 175"/>
        <xdr:cNvCxnSpPr/>
      </xdr:nvCxnSpPr>
      <xdr:spPr>
        <a:xfrm flipV="1">
          <a:off x="3797300" y="13429593"/>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64151</xdr:rowOff>
    </xdr:from>
    <xdr:to>
      <xdr:col>19</xdr:col>
      <xdr:colOff>177800</xdr:colOff>
      <xdr:row>78</xdr:row>
      <xdr:rowOff>126505</xdr:rowOff>
    </xdr:to>
    <xdr:cxnSp macro="">
      <xdr:nvCxnSpPr>
        <xdr:cNvPr id="179" name="直線コネクタ 178"/>
        <xdr:cNvCxnSpPr/>
      </xdr:nvCxnSpPr>
      <xdr:spPr>
        <a:xfrm flipV="1">
          <a:off x="2908300" y="13437251"/>
          <a:ext cx="889000" cy="6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106587</xdr:rowOff>
    </xdr:from>
    <xdr:to>
      <xdr:col>15</xdr:col>
      <xdr:colOff>50800</xdr:colOff>
      <xdr:row>78</xdr:row>
      <xdr:rowOff>126505</xdr:rowOff>
    </xdr:to>
    <xdr:cxnSp macro="">
      <xdr:nvCxnSpPr>
        <xdr:cNvPr id="182" name="直線コネクタ 181"/>
        <xdr:cNvCxnSpPr/>
      </xdr:nvCxnSpPr>
      <xdr:spPr>
        <a:xfrm>
          <a:off x="2019300" y="13479687"/>
          <a:ext cx="889000" cy="1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106587</xdr:rowOff>
    </xdr:from>
    <xdr:to>
      <xdr:col>10</xdr:col>
      <xdr:colOff>114300</xdr:colOff>
      <xdr:row>78</xdr:row>
      <xdr:rowOff>167162</xdr:rowOff>
    </xdr:to>
    <xdr:cxnSp macro="">
      <xdr:nvCxnSpPr>
        <xdr:cNvPr id="185" name="直線コネクタ 184"/>
        <xdr:cNvCxnSpPr/>
      </xdr:nvCxnSpPr>
      <xdr:spPr>
        <a:xfrm flipV="1">
          <a:off x="1130300" y="13479687"/>
          <a:ext cx="889000" cy="6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5693</xdr:rowOff>
    </xdr:from>
    <xdr:to>
      <xdr:col>24</xdr:col>
      <xdr:colOff>114300</xdr:colOff>
      <xdr:row>78</xdr:row>
      <xdr:rowOff>107293</xdr:rowOff>
    </xdr:to>
    <xdr:sp macro="" textlink="">
      <xdr:nvSpPr>
        <xdr:cNvPr id="195" name="楕円 194"/>
        <xdr:cNvSpPr/>
      </xdr:nvSpPr>
      <xdr:spPr>
        <a:xfrm>
          <a:off x="4584700" y="1337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128028</xdr:rowOff>
    </xdr:from>
    <xdr:ext cx="599010" cy="259045"/>
    <xdr:sp macro="" textlink="">
      <xdr:nvSpPr>
        <xdr:cNvPr id="196" name="民生費該当値テキスト"/>
        <xdr:cNvSpPr txBox="1"/>
      </xdr:nvSpPr>
      <xdr:spPr>
        <a:xfrm>
          <a:off x="4686300" y="133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13351</xdr:rowOff>
    </xdr:from>
    <xdr:to>
      <xdr:col>20</xdr:col>
      <xdr:colOff>38100</xdr:colOff>
      <xdr:row>78</xdr:row>
      <xdr:rowOff>114951</xdr:rowOff>
    </xdr:to>
    <xdr:sp macro="" textlink="">
      <xdr:nvSpPr>
        <xdr:cNvPr id="197" name="楕円 196"/>
        <xdr:cNvSpPr/>
      </xdr:nvSpPr>
      <xdr:spPr>
        <a:xfrm>
          <a:off x="3746500" y="1338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106078</xdr:rowOff>
    </xdr:from>
    <xdr:ext cx="599010" cy="259045"/>
    <xdr:sp macro="" textlink="">
      <xdr:nvSpPr>
        <xdr:cNvPr id="198" name="テキスト ボックス 197"/>
        <xdr:cNvSpPr txBox="1"/>
      </xdr:nvSpPr>
      <xdr:spPr>
        <a:xfrm>
          <a:off x="3497795" y="1347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75705</xdr:rowOff>
    </xdr:from>
    <xdr:to>
      <xdr:col>15</xdr:col>
      <xdr:colOff>101600</xdr:colOff>
      <xdr:row>79</xdr:row>
      <xdr:rowOff>5855</xdr:rowOff>
    </xdr:to>
    <xdr:sp macro="" textlink="">
      <xdr:nvSpPr>
        <xdr:cNvPr id="199" name="楕円 198"/>
        <xdr:cNvSpPr/>
      </xdr:nvSpPr>
      <xdr:spPr>
        <a:xfrm>
          <a:off x="2857500" y="134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168432</xdr:rowOff>
    </xdr:from>
    <xdr:ext cx="599010" cy="259045"/>
    <xdr:sp macro="" textlink="">
      <xdr:nvSpPr>
        <xdr:cNvPr id="200" name="テキスト ボックス 199"/>
        <xdr:cNvSpPr txBox="1"/>
      </xdr:nvSpPr>
      <xdr:spPr>
        <a:xfrm>
          <a:off x="2608795" y="1354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55787</xdr:rowOff>
    </xdr:from>
    <xdr:to>
      <xdr:col>10</xdr:col>
      <xdr:colOff>165100</xdr:colOff>
      <xdr:row>78</xdr:row>
      <xdr:rowOff>157387</xdr:rowOff>
    </xdr:to>
    <xdr:sp macro="" textlink="">
      <xdr:nvSpPr>
        <xdr:cNvPr id="201" name="楕円 200"/>
        <xdr:cNvSpPr/>
      </xdr:nvSpPr>
      <xdr:spPr>
        <a:xfrm>
          <a:off x="1968500" y="134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148514</xdr:rowOff>
    </xdr:from>
    <xdr:ext cx="599010" cy="259045"/>
    <xdr:sp macro="" textlink="">
      <xdr:nvSpPr>
        <xdr:cNvPr id="202" name="テキスト ボックス 201"/>
        <xdr:cNvSpPr txBox="1"/>
      </xdr:nvSpPr>
      <xdr:spPr>
        <a:xfrm>
          <a:off x="1719795" y="1352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116362</xdr:rowOff>
    </xdr:from>
    <xdr:to>
      <xdr:col>6</xdr:col>
      <xdr:colOff>38100</xdr:colOff>
      <xdr:row>79</xdr:row>
      <xdr:rowOff>46512</xdr:rowOff>
    </xdr:to>
    <xdr:sp macro="" textlink="">
      <xdr:nvSpPr>
        <xdr:cNvPr id="203" name="楕円 202"/>
        <xdr:cNvSpPr/>
      </xdr:nvSpPr>
      <xdr:spPr>
        <a:xfrm>
          <a:off x="1079500" y="134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37639</xdr:rowOff>
    </xdr:from>
    <xdr:ext cx="599010" cy="259045"/>
    <xdr:sp macro="" textlink="">
      <xdr:nvSpPr>
        <xdr:cNvPr id="204" name="テキスト ボックス 203"/>
        <xdr:cNvSpPr txBox="1"/>
      </xdr:nvSpPr>
      <xdr:spPr>
        <a:xfrm>
          <a:off x="830795" y="1358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71704</xdr:rowOff>
    </xdr:from>
    <xdr:to>
      <xdr:col>24</xdr:col>
      <xdr:colOff>62865</xdr:colOff>
      <xdr:row>97</xdr:row>
      <xdr:rowOff>118097</xdr:rowOff>
    </xdr:to>
    <xdr:cxnSp macro="">
      <xdr:nvCxnSpPr>
        <xdr:cNvPr id="228" name="直線コネクタ 227"/>
        <xdr:cNvCxnSpPr/>
      </xdr:nvCxnSpPr>
      <xdr:spPr>
        <a:xfrm flipV="1">
          <a:off x="4633595" y="15502204"/>
          <a:ext cx="1270" cy="124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121924</xdr:rowOff>
    </xdr:from>
    <xdr:ext cx="534377" cy="259045"/>
    <xdr:sp macro="" textlink="">
      <xdr:nvSpPr>
        <xdr:cNvPr id="229" name="衛生費最小値テキスト"/>
        <xdr:cNvSpPr txBox="1"/>
      </xdr:nvSpPr>
      <xdr:spPr>
        <a:xfrm>
          <a:off x="4686300" y="1675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118097</xdr:rowOff>
    </xdr:from>
    <xdr:to>
      <xdr:col>24</xdr:col>
      <xdr:colOff>152400</xdr:colOff>
      <xdr:row>97</xdr:row>
      <xdr:rowOff>118097</xdr:rowOff>
    </xdr:to>
    <xdr:cxnSp macro="">
      <xdr:nvCxnSpPr>
        <xdr:cNvPr id="230" name="直線コネクタ 229"/>
        <xdr:cNvCxnSpPr/>
      </xdr:nvCxnSpPr>
      <xdr:spPr>
        <a:xfrm>
          <a:off x="4546600" y="1674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18381</xdr:rowOff>
    </xdr:from>
    <xdr:ext cx="599010" cy="259045"/>
    <xdr:sp macro="" textlink="">
      <xdr:nvSpPr>
        <xdr:cNvPr id="231" name="衛生費最大値テキスト"/>
        <xdr:cNvSpPr txBox="1"/>
      </xdr:nvSpPr>
      <xdr:spPr>
        <a:xfrm>
          <a:off x="4686300" y="1527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71704</xdr:rowOff>
    </xdr:from>
    <xdr:to>
      <xdr:col>24</xdr:col>
      <xdr:colOff>152400</xdr:colOff>
      <xdr:row>90</xdr:row>
      <xdr:rowOff>71704</xdr:rowOff>
    </xdr:to>
    <xdr:cxnSp macro="">
      <xdr:nvCxnSpPr>
        <xdr:cNvPr id="232" name="直線コネクタ 231"/>
        <xdr:cNvCxnSpPr/>
      </xdr:nvCxnSpPr>
      <xdr:spPr>
        <a:xfrm>
          <a:off x="4546600" y="1550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143320</xdr:rowOff>
    </xdr:from>
    <xdr:to>
      <xdr:col>24</xdr:col>
      <xdr:colOff>63500</xdr:colOff>
      <xdr:row>96</xdr:row>
      <xdr:rowOff>111849</xdr:rowOff>
    </xdr:to>
    <xdr:cxnSp macro="">
      <xdr:nvCxnSpPr>
        <xdr:cNvPr id="233" name="直線コネクタ 232"/>
        <xdr:cNvCxnSpPr/>
      </xdr:nvCxnSpPr>
      <xdr:spPr>
        <a:xfrm>
          <a:off x="3797300" y="15402370"/>
          <a:ext cx="838200" cy="116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20744</xdr:rowOff>
    </xdr:from>
    <xdr:ext cx="534377" cy="259045"/>
    <xdr:sp macro="" textlink="">
      <xdr:nvSpPr>
        <xdr:cNvPr id="234" name="衛生費平均値テキスト"/>
        <xdr:cNvSpPr txBox="1"/>
      </xdr:nvSpPr>
      <xdr:spPr>
        <a:xfrm>
          <a:off x="4686300" y="1630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169317</xdr:rowOff>
    </xdr:from>
    <xdr:to>
      <xdr:col>24</xdr:col>
      <xdr:colOff>114300</xdr:colOff>
      <xdr:row>96</xdr:row>
      <xdr:rowOff>99467</xdr:rowOff>
    </xdr:to>
    <xdr:sp macro="" textlink="">
      <xdr:nvSpPr>
        <xdr:cNvPr id="235" name="フローチャート: 判断 234"/>
        <xdr:cNvSpPr/>
      </xdr:nvSpPr>
      <xdr:spPr>
        <a:xfrm>
          <a:off x="4584700" y="164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143320</xdr:rowOff>
    </xdr:from>
    <xdr:to>
      <xdr:col>19</xdr:col>
      <xdr:colOff>177800</xdr:colOff>
      <xdr:row>94</xdr:row>
      <xdr:rowOff>123901</xdr:rowOff>
    </xdr:to>
    <xdr:cxnSp macro="">
      <xdr:nvCxnSpPr>
        <xdr:cNvPr id="236" name="直線コネクタ 235"/>
        <xdr:cNvCxnSpPr/>
      </xdr:nvCxnSpPr>
      <xdr:spPr>
        <a:xfrm flipV="1">
          <a:off x="2908300" y="15402370"/>
          <a:ext cx="889000" cy="83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159041</xdr:rowOff>
    </xdr:from>
    <xdr:to>
      <xdr:col>20</xdr:col>
      <xdr:colOff>38100</xdr:colOff>
      <xdr:row>96</xdr:row>
      <xdr:rowOff>89191</xdr:rowOff>
    </xdr:to>
    <xdr:sp macro="" textlink="">
      <xdr:nvSpPr>
        <xdr:cNvPr id="237" name="フローチャート: 判断 236"/>
        <xdr:cNvSpPr/>
      </xdr:nvSpPr>
      <xdr:spPr>
        <a:xfrm>
          <a:off x="37465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80318</xdr:rowOff>
    </xdr:from>
    <xdr:ext cx="534377" cy="259045"/>
    <xdr:sp macro="" textlink="">
      <xdr:nvSpPr>
        <xdr:cNvPr id="238" name="テキスト ボックス 237"/>
        <xdr:cNvSpPr txBox="1"/>
      </xdr:nvSpPr>
      <xdr:spPr>
        <a:xfrm>
          <a:off x="3530111" y="165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123901</xdr:rowOff>
    </xdr:from>
    <xdr:to>
      <xdr:col>15</xdr:col>
      <xdr:colOff>50800</xdr:colOff>
      <xdr:row>95</xdr:row>
      <xdr:rowOff>72047</xdr:rowOff>
    </xdr:to>
    <xdr:cxnSp macro="">
      <xdr:nvCxnSpPr>
        <xdr:cNvPr id="239" name="直線コネクタ 238"/>
        <xdr:cNvCxnSpPr/>
      </xdr:nvCxnSpPr>
      <xdr:spPr>
        <a:xfrm flipV="1">
          <a:off x="2019300" y="16240201"/>
          <a:ext cx="889000" cy="1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116357</xdr:rowOff>
    </xdr:from>
    <xdr:to>
      <xdr:col>15</xdr:col>
      <xdr:colOff>101600</xdr:colOff>
      <xdr:row>96</xdr:row>
      <xdr:rowOff>46507</xdr:rowOff>
    </xdr:to>
    <xdr:sp macro="" textlink="">
      <xdr:nvSpPr>
        <xdr:cNvPr id="240" name="フローチャート: 判断 239"/>
        <xdr:cNvSpPr/>
      </xdr:nvSpPr>
      <xdr:spPr>
        <a:xfrm>
          <a:off x="2857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37634</xdr:rowOff>
    </xdr:from>
    <xdr:ext cx="534377" cy="259045"/>
    <xdr:sp macro="" textlink="">
      <xdr:nvSpPr>
        <xdr:cNvPr id="241" name="テキスト ボックス 240"/>
        <xdr:cNvSpPr txBox="1"/>
      </xdr:nvSpPr>
      <xdr:spPr>
        <a:xfrm>
          <a:off x="2641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153212</xdr:rowOff>
    </xdr:from>
    <xdr:to>
      <xdr:col>10</xdr:col>
      <xdr:colOff>114300</xdr:colOff>
      <xdr:row>95</xdr:row>
      <xdr:rowOff>72047</xdr:rowOff>
    </xdr:to>
    <xdr:cxnSp macro="">
      <xdr:nvCxnSpPr>
        <xdr:cNvPr id="242" name="直線コネクタ 241"/>
        <xdr:cNvCxnSpPr/>
      </xdr:nvCxnSpPr>
      <xdr:spPr>
        <a:xfrm>
          <a:off x="1130300" y="16269512"/>
          <a:ext cx="889000" cy="9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42608</xdr:rowOff>
    </xdr:from>
    <xdr:to>
      <xdr:col>10</xdr:col>
      <xdr:colOff>165100</xdr:colOff>
      <xdr:row>95</xdr:row>
      <xdr:rowOff>144208</xdr:rowOff>
    </xdr:to>
    <xdr:sp macro="" textlink="">
      <xdr:nvSpPr>
        <xdr:cNvPr id="243" name="フローチャート: 判断 242"/>
        <xdr:cNvSpPr/>
      </xdr:nvSpPr>
      <xdr:spPr>
        <a:xfrm>
          <a:off x="1968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135335</xdr:rowOff>
    </xdr:from>
    <xdr:ext cx="534377" cy="259045"/>
    <xdr:sp macro="" textlink="">
      <xdr:nvSpPr>
        <xdr:cNvPr id="244" name="テキスト ボックス 243"/>
        <xdr:cNvSpPr txBox="1"/>
      </xdr:nvSpPr>
      <xdr:spPr>
        <a:xfrm>
          <a:off x="1752111" y="164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85623</xdr:rowOff>
    </xdr:from>
    <xdr:to>
      <xdr:col>6</xdr:col>
      <xdr:colOff>38100</xdr:colOff>
      <xdr:row>96</xdr:row>
      <xdr:rowOff>15773</xdr:rowOff>
    </xdr:to>
    <xdr:sp macro="" textlink="">
      <xdr:nvSpPr>
        <xdr:cNvPr id="245" name="フローチャート: 判断 244"/>
        <xdr:cNvSpPr/>
      </xdr:nvSpPr>
      <xdr:spPr>
        <a:xfrm>
          <a:off x="1079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6900</xdr:rowOff>
    </xdr:from>
    <xdr:ext cx="534377" cy="259045"/>
    <xdr:sp macro="" textlink="">
      <xdr:nvSpPr>
        <xdr:cNvPr id="246" name="テキスト ボックス 245"/>
        <xdr:cNvSpPr txBox="1"/>
      </xdr:nvSpPr>
      <xdr:spPr>
        <a:xfrm>
          <a:off x="863111" y="164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61049</xdr:rowOff>
    </xdr:from>
    <xdr:to>
      <xdr:col>24</xdr:col>
      <xdr:colOff>114300</xdr:colOff>
      <xdr:row>96</xdr:row>
      <xdr:rowOff>162649</xdr:rowOff>
    </xdr:to>
    <xdr:sp macro="" textlink="">
      <xdr:nvSpPr>
        <xdr:cNvPr id="252" name="楕円 251"/>
        <xdr:cNvSpPr/>
      </xdr:nvSpPr>
      <xdr:spPr>
        <a:xfrm>
          <a:off x="4584700" y="165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39476</xdr:rowOff>
    </xdr:from>
    <xdr:ext cx="534377" cy="259045"/>
    <xdr:sp macro="" textlink="">
      <xdr:nvSpPr>
        <xdr:cNvPr id="253" name="衛生費該当値テキスト"/>
        <xdr:cNvSpPr txBox="1"/>
      </xdr:nvSpPr>
      <xdr:spPr>
        <a:xfrm>
          <a:off x="4686300" y="164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92520</xdr:rowOff>
    </xdr:from>
    <xdr:to>
      <xdr:col>20</xdr:col>
      <xdr:colOff>38100</xdr:colOff>
      <xdr:row>90</xdr:row>
      <xdr:rowOff>22670</xdr:rowOff>
    </xdr:to>
    <xdr:sp macro="" textlink="">
      <xdr:nvSpPr>
        <xdr:cNvPr id="254" name="楕円 253"/>
        <xdr:cNvSpPr/>
      </xdr:nvSpPr>
      <xdr:spPr>
        <a:xfrm>
          <a:off x="3746500" y="1535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39197</xdr:rowOff>
    </xdr:from>
    <xdr:ext cx="599010" cy="259045"/>
    <xdr:sp macro="" textlink="">
      <xdr:nvSpPr>
        <xdr:cNvPr id="255" name="テキスト ボックス 254"/>
        <xdr:cNvSpPr txBox="1"/>
      </xdr:nvSpPr>
      <xdr:spPr>
        <a:xfrm>
          <a:off x="3497795" y="1512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73101</xdr:rowOff>
    </xdr:from>
    <xdr:to>
      <xdr:col>15</xdr:col>
      <xdr:colOff>101600</xdr:colOff>
      <xdr:row>95</xdr:row>
      <xdr:rowOff>3251</xdr:rowOff>
    </xdr:to>
    <xdr:sp macro="" textlink="">
      <xdr:nvSpPr>
        <xdr:cNvPr id="256" name="楕円 255"/>
        <xdr:cNvSpPr/>
      </xdr:nvSpPr>
      <xdr:spPr>
        <a:xfrm>
          <a:off x="2857500" y="161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19778</xdr:rowOff>
    </xdr:from>
    <xdr:ext cx="534377" cy="259045"/>
    <xdr:sp macro="" textlink="">
      <xdr:nvSpPr>
        <xdr:cNvPr id="257" name="テキスト ボックス 256"/>
        <xdr:cNvSpPr txBox="1"/>
      </xdr:nvSpPr>
      <xdr:spPr>
        <a:xfrm>
          <a:off x="2641111" y="1596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21247</xdr:rowOff>
    </xdr:from>
    <xdr:to>
      <xdr:col>10</xdr:col>
      <xdr:colOff>165100</xdr:colOff>
      <xdr:row>95</xdr:row>
      <xdr:rowOff>122847</xdr:rowOff>
    </xdr:to>
    <xdr:sp macro="" textlink="">
      <xdr:nvSpPr>
        <xdr:cNvPr id="258" name="楕円 257"/>
        <xdr:cNvSpPr/>
      </xdr:nvSpPr>
      <xdr:spPr>
        <a:xfrm>
          <a:off x="1968500" y="163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139374</xdr:rowOff>
    </xdr:from>
    <xdr:ext cx="534377" cy="259045"/>
    <xdr:sp macro="" textlink="">
      <xdr:nvSpPr>
        <xdr:cNvPr id="259" name="テキスト ボックス 258"/>
        <xdr:cNvSpPr txBox="1"/>
      </xdr:nvSpPr>
      <xdr:spPr>
        <a:xfrm>
          <a:off x="1752111" y="160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102412</xdr:rowOff>
    </xdr:from>
    <xdr:to>
      <xdr:col>6</xdr:col>
      <xdr:colOff>38100</xdr:colOff>
      <xdr:row>95</xdr:row>
      <xdr:rowOff>32562</xdr:rowOff>
    </xdr:to>
    <xdr:sp macro="" textlink="">
      <xdr:nvSpPr>
        <xdr:cNvPr id="260" name="楕円 259"/>
        <xdr:cNvSpPr/>
      </xdr:nvSpPr>
      <xdr:spPr>
        <a:xfrm>
          <a:off x="1079500" y="1621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49089</xdr:rowOff>
    </xdr:from>
    <xdr:ext cx="534377" cy="259045"/>
    <xdr:sp macro="" textlink="">
      <xdr:nvSpPr>
        <xdr:cNvPr id="261" name="テキスト ボックス 260"/>
        <xdr:cNvSpPr txBox="1"/>
      </xdr:nvSpPr>
      <xdr:spPr>
        <a:xfrm>
          <a:off x="863111" y="159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3" name="直線コネクタ 282"/>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6"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87" name="直線コネクタ 286"/>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89"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0" name="フローチャート: 判断 289"/>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104724</xdr:rowOff>
    </xdr:from>
    <xdr:to>
      <xdr:col>50</xdr:col>
      <xdr:colOff>114300</xdr:colOff>
      <xdr:row>38</xdr:row>
      <xdr:rowOff>139700</xdr:rowOff>
    </xdr:to>
    <xdr:cxnSp macro="">
      <xdr:nvCxnSpPr>
        <xdr:cNvPr id="291" name="直線コネクタ 290"/>
        <xdr:cNvCxnSpPr/>
      </xdr:nvCxnSpPr>
      <xdr:spPr>
        <a:xfrm>
          <a:off x="8750300" y="6619824"/>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2" name="フローチャート: 判断 291"/>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3" name="テキスト ボックス 292"/>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42773</xdr:rowOff>
    </xdr:from>
    <xdr:to>
      <xdr:col>45</xdr:col>
      <xdr:colOff>177800</xdr:colOff>
      <xdr:row>38</xdr:row>
      <xdr:rowOff>104724</xdr:rowOff>
    </xdr:to>
    <xdr:cxnSp macro="">
      <xdr:nvCxnSpPr>
        <xdr:cNvPr id="294" name="直線コネクタ 293"/>
        <xdr:cNvCxnSpPr/>
      </xdr:nvCxnSpPr>
      <xdr:spPr>
        <a:xfrm>
          <a:off x="7861300" y="6557873"/>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5" name="フローチャート: 判断 294"/>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6" name="テキスト ボックス 295"/>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12827</xdr:rowOff>
    </xdr:from>
    <xdr:to>
      <xdr:col>41</xdr:col>
      <xdr:colOff>50800</xdr:colOff>
      <xdr:row>38</xdr:row>
      <xdr:rowOff>42773</xdr:rowOff>
    </xdr:to>
    <xdr:cxnSp macro="">
      <xdr:nvCxnSpPr>
        <xdr:cNvPr id="297" name="直線コネクタ 296"/>
        <xdr:cNvCxnSpPr/>
      </xdr:nvCxnSpPr>
      <xdr:spPr>
        <a:xfrm>
          <a:off x="6972300" y="5670677"/>
          <a:ext cx="889000" cy="88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8" name="フローチャート: 判断 297"/>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299" name="テキスト ボックス 298"/>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0" name="フローチャート: 判断 299"/>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152823</xdr:rowOff>
    </xdr:from>
    <xdr:ext cx="469744" cy="259045"/>
    <xdr:sp macro="" textlink="">
      <xdr:nvSpPr>
        <xdr:cNvPr id="301" name="テキスト ボックス 300"/>
        <xdr:cNvSpPr txBox="1"/>
      </xdr:nvSpPr>
      <xdr:spPr>
        <a:xfrm>
          <a:off x="6737428"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53924</xdr:rowOff>
    </xdr:from>
    <xdr:to>
      <xdr:col>46</xdr:col>
      <xdr:colOff>38100</xdr:colOff>
      <xdr:row>38</xdr:row>
      <xdr:rowOff>155524</xdr:rowOff>
    </xdr:to>
    <xdr:sp macro="" textlink="">
      <xdr:nvSpPr>
        <xdr:cNvPr id="311" name="楕円 310"/>
        <xdr:cNvSpPr/>
      </xdr:nvSpPr>
      <xdr:spPr>
        <a:xfrm>
          <a:off x="8699500" y="65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146651</xdr:rowOff>
    </xdr:from>
    <xdr:ext cx="378565" cy="259045"/>
    <xdr:sp macro="" textlink="">
      <xdr:nvSpPr>
        <xdr:cNvPr id="312" name="テキスト ボックス 311"/>
        <xdr:cNvSpPr txBox="1"/>
      </xdr:nvSpPr>
      <xdr:spPr>
        <a:xfrm>
          <a:off x="8561017" y="6661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163423</xdr:rowOff>
    </xdr:from>
    <xdr:to>
      <xdr:col>41</xdr:col>
      <xdr:colOff>101600</xdr:colOff>
      <xdr:row>38</xdr:row>
      <xdr:rowOff>93573</xdr:rowOff>
    </xdr:to>
    <xdr:sp macro="" textlink="">
      <xdr:nvSpPr>
        <xdr:cNvPr id="313" name="楕円 312"/>
        <xdr:cNvSpPr/>
      </xdr:nvSpPr>
      <xdr:spPr>
        <a:xfrm>
          <a:off x="78105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84700</xdr:rowOff>
    </xdr:from>
    <xdr:ext cx="378565" cy="259045"/>
    <xdr:sp macro="" textlink="">
      <xdr:nvSpPr>
        <xdr:cNvPr id="314" name="テキスト ボックス 313"/>
        <xdr:cNvSpPr txBox="1"/>
      </xdr:nvSpPr>
      <xdr:spPr>
        <a:xfrm>
          <a:off x="7672017" y="659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133477</xdr:rowOff>
    </xdr:from>
    <xdr:to>
      <xdr:col>36</xdr:col>
      <xdr:colOff>165100</xdr:colOff>
      <xdr:row>33</xdr:row>
      <xdr:rowOff>63627</xdr:rowOff>
    </xdr:to>
    <xdr:sp macro="" textlink="">
      <xdr:nvSpPr>
        <xdr:cNvPr id="315" name="楕円 314"/>
        <xdr:cNvSpPr/>
      </xdr:nvSpPr>
      <xdr:spPr>
        <a:xfrm>
          <a:off x="6921500" y="56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80154</xdr:rowOff>
    </xdr:from>
    <xdr:ext cx="469744" cy="259045"/>
    <xdr:sp macro="" textlink="">
      <xdr:nvSpPr>
        <xdr:cNvPr id="316" name="テキスト ボックス 315"/>
        <xdr:cNvSpPr txBox="1"/>
      </xdr:nvSpPr>
      <xdr:spPr>
        <a:xfrm>
          <a:off x="6737428" y="539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0" name="直線コネクタ 339"/>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1"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2" name="直線コネクタ 341"/>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3"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4" name="直線コネクタ 343"/>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41249</xdr:rowOff>
    </xdr:from>
    <xdr:to>
      <xdr:col>55</xdr:col>
      <xdr:colOff>0</xdr:colOff>
      <xdr:row>58</xdr:row>
      <xdr:rowOff>53422</xdr:rowOff>
    </xdr:to>
    <xdr:cxnSp macro="">
      <xdr:nvCxnSpPr>
        <xdr:cNvPr id="345" name="直線コネクタ 344"/>
        <xdr:cNvCxnSpPr/>
      </xdr:nvCxnSpPr>
      <xdr:spPr>
        <a:xfrm flipV="1">
          <a:off x="9639300" y="9985349"/>
          <a:ext cx="8382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6"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47" name="フローチャート: 判断 346"/>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44564</xdr:rowOff>
    </xdr:from>
    <xdr:to>
      <xdr:col>50</xdr:col>
      <xdr:colOff>114300</xdr:colOff>
      <xdr:row>58</xdr:row>
      <xdr:rowOff>53422</xdr:rowOff>
    </xdr:to>
    <xdr:cxnSp macro="">
      <xdr:nvCxnSpPr>
        <xdr:cNvPr id="348" name="直線コネクタ 347"/>
        <xdr:cNvCxnSpPr/>
      </xdr:nvCxnSpPr>
      <xdr:spPr>
        <a:xfrm>
          <a:off x="8750300" y="9988664"/>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49" name="フローチャート: 判断 348"/>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0" name="テキスト ボックス 349"/>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43421</xdr:rowOff>
    </xdr:from>
    <xdr:to>
      <xdr:col>45</xdr:col>
      <xdr:colOff>177800</xdr:colOff>
      <xdr:row>58</xdr:row>
      <xdr:rowOff>44564</xdr:rowOff>
    </xdr:to>
    <xdr:cxnSp macro="">
      <xdr:nvCxnSpPr>
        <xdr:cNvPr id="351" name="直線コネクタ 350"/>
        <xdr:cNvCxnSpPr/>
      </xdr:nvCxnSpPr>
      <xdr:spPr>
        <a:xfrm>
          <a:off x="7861300" y="998752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2" name="フローチャート: 判断 351"/>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3" name="テキスト ボックス 352"/>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43421</xdr:rowOff>
    </xdr:from>
    <xdr:to>
      <xdr:col>41</xdr:col>
      <xdr:colOff>50800</xdr:colOff>
      <xdr:row>58</xdr:row>
      <xdr:rowOff>54146</xdr:rowOff>
    </xdr:to>
    <xdr:cxnSp macro="">
      <xdr:nvCxnSpPr>
        <xdr:cNvPr id="354" name="直線コネクタ 353"/>
        <xdr:cNvCxnSpPr/>
      </xdr:nvCxnSpPr>
      <xdr:spPr>
        <a:xfrm flipV="1">
          <a:off x="6972300" y="9987521"/>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5" name="フローチャート: 判断 354"/>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6" name="テキスト ボックス 355"/>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57" name="フローチャート: 判断 356"/>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58" name="テキスト ボックス 357"/>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161899</xdr:rowOff>
    </xdr:from>
    <xdr:to>
      <xdr:col>55</xdr:col>
      <xdr:colOff>50800</xdr:colOff>
      <xdr:row>58</xdr:row>
      <xdr:rowOff>92049</xdr:rowOff>
    </xdr:to>
    <xdr:sp macro="" textlink="">
      <xdr:nvSpPr>
        <xdr:cNvPr id="364" name="楕円 363"/>
        <xdr:cNvSpPr/>
      </xdr:nvSpPr>
      <xdr:spPr>
        <a:xfrm>
          <a:off x="10426700" y="99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140326</xdr:rowOff>
    </xdr:from>
    <xdr:ext cx="469744" cy="259045"/>
    <xdr:sp macro="" textlink="">
      <xdr:nvSpPr>
        <xdr:cNvPr id="365" name="農林水産業費該当値テキスト"/>
        <xdr:cNvSpPr txBox="1"/>
      </xdr:nvSpPr>
      <xdr:spPr>
        <a:xfrm>
          <a:off x="10528300" y="991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2622</xdr:rowOff>
    </xdr:from>
    <xdr:to>
      <xdr:col>50</xdr:col>
      <xdr:colOff>165100</xdr:colOff>
      <xdr:row>58</xdr:row>
      <xdr:rowOff>104222</xdr:rowOff>
    </xdr:to>
    <xdr:sp macro="" textlink="">
      <xdr:nvSpPr>
        <xdr:cNvPr id="366" name="楕円 365"/>
        <xdr:cNvSpPr/>
      </xdr:nvSpPr>
      <xdr:spPr>
        <a:xfrm>
          <a:off x="9588500" y="994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95349</xdr:rowOff>
    </xdr:from>
    <xdr:ext cx="469744" cy="259045"/>
    <xdr:sp macro="" textlink="">
      <xdr:nvSpPr>
        <xdr:cNvPr id="367" name="テキスト ボックス 366"/>
        <xdr:cNvSpPr txBox="1"/>
      </xdr:nvSpPr>
      <xdr:spPr>
        <a:xfrm>
          <a:off x="9404428" y="1003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165214</xdr:rowOff>
    </xdr:from>
    <xdr:to>
      <xdr:col>46</xdr:col>
      <xdr:colOff>38100</xdr:colOff>
      <xdr:row>58</xdr:row>
      <xdr:rowOff>95364</xdr:rowOff>
    </xdr:to>
    <xdr:sp macro="" textlink="">
      <xdr:nvSpPr>
        <xdr:cNvPr id="368" name="楕円 367"/>
        <xdr:cNvSpPr/>
      </xdr:nvSpPr>
      <xdr:spPr>
        <a:xfrm>
          <a:off x="8699500" y="99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86491</xdr:rowOff>
    </xdr:from>
    <xdr:ext cx="469744" cy="259045"/>
    <xdr:sp macro="" textlink="">
      <xdr:nvSpPr>
        <xdr:cNvPr id="369" name="テキスト ボックス 368"/>
        <xdr:cNvSpPr txBox="1"/>
      </xdr:nvSpPr>
      <xdr:spPr>
        <a:xfrm>
          <a:off x="8515428" y="1003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164071</xdr:rowOff>
    </xdr:from>
    <xdr:to>
      <xdr:col>41</xdr:col>
      <xdr:colOff>101600</xdr:colOff>
      <xdr:row>58</xdr:row>
      <xdr:rowOff>94221</xdr:rowOff>
    </xdr:to>
    <xdr:sp macro="" textlink="">
      <xdr:nvSpPr>
        <xdr:cNvPr id="370" name="楕円 369"/>
        <xdr:cNvSpPr/>
      </xdr:nvSpPr>
      <xdr:spPr>
        <a:xfrm>
          <a:off x="7810500" y="99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85348</xdr:rowOff>
    </xdr:from>
    <xdr:ext cx="469744" cy="259045"/>
    <xdr:sp macro="" textlink="">
      <xdr:nvSpPr>
        <xdr:cNvPr id="371" name="テキスト ボックス 370"/>
        <xdr:cNvSpPr txBox="1"/>
      </xdr:nvSpPr>
      <xdr:spPr>
        <a:xfrm>
          <a:off x="7626428" y="1002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3346</xdr:rowOff>
    </xdr:from>
    <xdr:to>
      <xdr:col>36</xdr:col>
      <xdr:colOff>165100</xdr:colOff>
      <xdr:row>58</xdr:row>
      <xdr:rowOff>104946</xdr:rowOff>
    </xdr:to>
    <xdr:sp macro="" textlink="">
      <xdr:nvSpPr>
        <xdr:cNvPr id="372" name="楕円 371"/>
        <xdr:cNvSpPr/>
      </xdr:nvSpPr>
      <xdr:spPr>
        <a:xfrm>
          <a:off x="6921500" y="99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96073</xdr:rowOff>
    </xdr:from>
    <xdr:ext cx="469744" cy="259045"/>
    <xdr:sp macro="" textlink="">
      <xdr:nvSpPr>
        <xdr:cNvPr id="373" name="テキスト ボックス 372"/>
        <xdr:cNvSpPr txBox="1"/>
      </xdr:nvSpPr>
      <xdr:spPr>
        <a:xfrm>
          <a:off x="6737428" y="1004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399" name="直線コネクタ 398"/>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0"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1" name="直線コネクタ 400"/>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2"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3" name="直線コネクタ 402"/>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55837</xdr:rowOff>
    </xdr:from>
    <xdr:to>
      <xdr:col>55</xdr:col>
      <xdr:colOff>0</xdr:colOff>
      <xdr:row>79</xdr:row>
      <xdr:rowOff>62726</xdr:rowOff>
    </xdr:to>
    <xdr:cxnSp macro="">
      <xdr:nvCxnSpPr>
        <xdr:cNvPr id="404" name="直線コネクタ 403"/>
        <xdr:cNvCxnSpPr/>
      </xdr:nvCxnSpPr>
      <xdr:spPr>
        <a:xfrm>
          <a:off x="9639300" y="13600387"/>
          <a:ext cx="838200" cy="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5"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6" name="フローチャート: 判断 405"/>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52146</xdr:rowOff>
    </xdr:from>
    <xdr:to>
      <xdr:col>50</xdr:col>
      <xdr:colOff>114300</xdr:colOff>
      <xdr:row>79</xdr:row>
      <xdr:rowOff>55837</xdr:rowOff>
    </xdr:to>
    <xdr:cxnSp macro="">
      <xdr:nvCxnSpPr>
        <xdr:cNvPr id="407" name="直線コネクタ 406"/>
        <xdr:cNvCxnSpPr/>
      </xdr:nvCxnSpPr>
      <xdr:spPr>
        <a:xfrm>
          <a:off x="8750300" y="13596696"/>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08" name="フローチャート: 判断 407"/>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09" name="テキスト ボックス 408"/>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52146</xdr:rowOff>
    </xdr:from>
    <xdr:to>
      <xdr:col>45</xdr:col>
      <xdr:colOff>177800</xdr:colOff>
      <xdr:row>79</xdr:row>
      <xdr:rowOff>67038</xdr:rowOff>
    </xdr:to>
    <xdr:cxnSp macro="">
      <xdr:nvCxnSpPr>
        <xdr:cNvPr id="410" name="直線コネクタ 409"/>
        <xdr:cNvCxnSpPr/>
      </xdr:nvCxnSpPr>
      <xdr:spPr>
        <a:xfrm flipV="1">
          <a:off x="7861300" y="13596696"/>
          <a:ext cx="8890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1" name="フローチャート: 判断 410"/>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2" name="テキスト ボックス 411"/>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66418</xdr:rowOff>
    </xdr:from>
    <xdr:to>
      <xdr:col>41</xdr:col>
      <xdr:colOff>50800</xdr:colOff>
      <xdr:row>79</xdr:row>
      <xdr:rowOff>67038</xdr:rowOff>
    </xdr:to>
    <xdr:cxnSp macro="">
      <xdr:nvCxnSpPr>
        <xdr:cNvPr id="413" name="直線コネクタ 412"/>
        <xdr:cNvCxnSpPr/>
      </xdr:nvCxnSpPr>
      <xdr:spPr>
        <a:xfrm>
          <a:off x="6972300" y="1361096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4" name="フローチャート: 判断 413"/>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5" name="テキスト ボックス 414"/>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6" name="フローチャート: 判断 415"/>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17" name="テキスト ボックス 416"/>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11926</xdr:rowOff>
    </xdr:from>
    <xdr:to>
      <xdr:col>55</xdr:col>
      <xdr:colOff>50800</xdr:colOff>
      <xdr:row>79</xdr:row>
      <xdr:rowOff>113526</xdr:rowOff>
    </xdr:to>
    <xdr:sp macro="" textlink="">
      <xdr:nvSpPr>
        <xdr:cNvPr id="423" name="楕円 422"/>
        <xdr:cNvSpPr/>
      </xdr:nvSpPr>
      <xdr:spPr>
        <a:xfrm>
          <a:off x="10426700" y="135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98303</xdr:rowOff>
    </xdr:from>
    <xdr:ext cx="469744" cy="259045"/>
    <xdr:sp macro="" textlink="">
      <xdr:nvSpPr>
        <xdr:cNvPr id="424" name="商工費該当値テキスト"/>
        <xdr:cNvSpPr txBox="1"/>
      </xdr:nvSpPr>
      <xdr:spPr>
        <a:xfrm>
          <a:off x="10528300" y="1347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5037</xdr:rowOff>
    </xdr:from>
    <xdr:to>
      <xdr:col>50</xdr:col>
      <xdr:colOff>165100</xdr:colOff>
      <xdr:row>79</xdr:row>
      <xdr:rowOff>106637</xdr:rowOff>
    </xdr:to>
    <xdr:sp macro="" textlink="">
      <xdr:nvSpPr>
        <xdr:cNvPr id="425" name="楕円 424"/>
        <xdr:cNvSpPr/>
      </xdr:nvSpPr>
      <xdr:spPr>
        <a:xfrm>
          <a:off x="9588500" y="135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97764</xdr:rowOff>
    </xdr:from>
    <xdr:ext cx="469744" cy="259045"/>
    <xdr:sp macro="" textlink="">
      <xdr:nvSpPr>
        <xdr:cNvPr id="426" name="テキスト ボックス 425"/>
        <xdr:cNvSpPr txBox="1"/>
      </xdr:nvSpPr>
      <xdr:spPr>
        <a:xfrm>
          <a:off x="9404428" y="1364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1346</xdr:rowOff>
    </xdr:from>
    <xdr:to>
      <xdr:col>46</xdr:col>
      <xdr:colOff>38100</xdr:colOff>
      <xdr:row>79</xdr:row>
      <xdr:rowOff>102946</xdr:rowOff>
    </xdr:to>
    <xdr:sp macro="" textlink="">
      <xdr:nvSpPr>
        <xdr:cNvPr id="427" name="楕円 426"/>
        <xdr:cNvSpPr/>
      </xdr:nvSpPr>
      <xdr:spPr>
        <a:xfrm>
          <a:off x="8699500" y="135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94073</xdr:rowOff>
    </xdr:from>
    <xdr:ext cx="469744" cy="259045"/>
    <xdr:sp macro="" textlink="">
      <xdr:nvSpPr>
        <xdr:cNvPr id="428" name="テキスト ボックス 427"/>
        <xdr:cNvSpPr txBox="1"/>
      </xdr:nvSpPr>
      <xdr:spPr>
        <a:xfrm>
          <a:off x="8515428" y="1363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16238</xdr:rowOff>
    </xdr:from>
    <xdr:to>
      <xdr:col>41</xdr:col>
      <xdr:colOff>101600</xdr:colOff>
      <xdr:row>79</xdr:row>
      <xdr:rowOff>117838</xdr:rowOff>
    </xdr:to>
    <xdr:sp macro="" textlink="">
      <xdr:nvSpPr>
        <xdr:cNvPr id="429" name="楕円 428"/>
        <xdr:cNvSpPr/>
      </xdr:nvSpPr>
      <xdr:spPr>
        <a:xfrm>
          <a:off x="7810500" y="135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108965</xdr:rowOff>
    </xdr:from>
    <xdr:ext cx="469744" cy="259045"/>
    <xdr:sp macro="" textlink="">
      <xdr:nvSpPr>
        <xdr:cNvPr id="430" name="テキスト ボックス 429"/>
        <xdr:cNvSpPr txBox="1"/>
      </xdr:nvSpPr>
      <xdr:spPr>
        <a:xfrm>
          <a:off x="7626428" y="1365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15618</xdr:rowOff>
    </xdr:from>
    <xdr:to>
      <xdr:col>36</xdr:col>
      <xdr:colOff>165100</xdr:colOff>
      <xdr:row>79</xdr:row>
      <xdr:rowOff>117218</xdr:rowOff>
    </xdr:to>
    <xdr:sp macro="" textlink="">
      <xdr:nvSpPr>
        <xdr:cNvPr id="431" name="楕円 430"/>
        <xdr:cNvSpPr/>
      </xdr:nvSpPr>
      <xdr:spPr>
        <a:xfrm>
          <a:off x="6921500" y="135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108345</xdr:rowOff>
    </xdr:from>
    <xdr:ext cx="469744" cy="259045"/>
    <xdr:sp macro="" textlink="">
      <xdr:nvSpPr>
        <xdr:cNvPr id="432" name="テキスト ボックス 431"/>
        <xdr:cNvSpPr txBox="1"/>
      </xdr:nvSpPr>
      <xdr:spPr>
        <a:xfrm>
          <a:off x="6737428" y="1365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6" name="直線コネクタ 455"/>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57"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58" name="直線コネクタ 457"/>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59"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0" name="直線コネクタ 459"/>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69786</xdr:rowOff>
    </xdr:from>
    <xdr:to>
      <xdr:col>55</xdr:col>
      <xdr:colOff>0</xdr:colOff>
      <xdr:row>98</xdr:row>
      <xdr:rowOff>115438</xdr:rowOff>
    </xdr:to>
    <xdr:cxnSp macro="">
      <xdr:nvCxnSpPr>
        <xdr:cNvPr id="461" name="直線コネクタ 460"/>
        <xdr:cNvCxnSpPr/>
      </xdr:nvCxnSpPr>
      <xdr:spPr>
        <a:xfrm>
          <a:off x="9639300" y="16871886"/>
          <a:ext cx="838200" cy="4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2"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3" name="フローチャート: 判断 462"/>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69786</xdr:rowOff>
    </xdr:from>
    <xdr:to>
      <xdr:col>50</xdr:col>
      <xdr:colOff>114300</xdr:colOff>
      <xdr:row>98</xdr:row>
      <xdr:rowOff>74644</xdr:rowOff>
    </xdr:to>
    <xdr:cxnSp macro="">
      <xdr:nvCxnSpPr>
        <xdr:cNvPr id="464" name="直線コネクタ 463"/>
        <xdr:cNvCxnSpPr/>
      </xdr:nvCxnSpPr>
      <xdr:spPr>
        <a:xfrm flipV="1">
          <a:off x="8750300" y="16871886"/>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5" name="フローチャート: 判断 464"/>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6" name="テキスト ボックス 465"/>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74644</xdr:rowOff>
    </xdr:from>
    <xdr:to>
      <xdr:col>45</xdr:col>
      <xdr:colOff>177800</xdr:colOff>
      <xdr:row>98</xdr:row>
      <xdr:rowOff>101540</xdr:rowOff>
    </xdr:to>
    <xdr:cxnSp macro="">
      <xdr:nvCxnSpPr>
        <xdr:cNvPr id="467" name="直線コネクタ 466"/>
        <xdr:cNvCxnSpPr/>
      </xdr:nvCxnSpPr>
      <xdr:spPr>
        <a:xfrm flipV="1">
          <a:off x="7861300" y="16876744"/>
          <a:ext cx="889000" cy="2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68" name="フローチャート: 判断 467"/>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69" name="テキスト ボックス 468"/>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85134</xdr:rowOff>
    </xdr:from>
    <xdr:to>
      <xdr:col>41</xdr:col>
      <xdr:colOff>50800</xdr:colOff>
      <xdr:row>98</xdr:row>
      <xdr:rowOff>101540</xdr:rowOff>
    </xdr:to>
    <xdr:cxnSp macro="">
      <xdr:nvCxnSpPr>
        <xdr:cNvPr id="470" name="直線コネクタ 469"/>
        <xdr:cNvCxnSpPr/>
      </xdr:nvCxnSpPr>
      <xdr:spPr>
        <a:xfrm>
          <a:off x="6972300" y="16887234"/>
          <a:ext cx="889000" cy="1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1" name="フローチャート: 判断 470"/>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2" name="テキスト ボックス 471"/>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3" name="フローチャート: 判断 472"/>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142462</xdr:rowOff>
    </xdr:from>
    <xdr:ext cx="534377" cy="259045"/>
    <xdr:sp macro="" textlink="">
      <xdr:nvSpPr>
        <xdr:cNvPr id="474" name="テキスト ボックス 473"/>
        <xdr:cNvSpPr txBox="1"/>
      </xdr:nvSpPr>
      <xdr:spPr>
        <a:xfrm>
          <a:off x="6705111" y="16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64638</xdr:rowOff>
    </xdr:from>
    <xdr:to>
      <xdr:col>55</xdr:col>
      <xdr:colOff>50800</xdr:colOff>
      <xdr:row>98</xdr:row>
      <xdr:rowOff>166238</xdr:rowOff>
    </xdr:to>
    <xdr:sp macro="" textlink="">
      <xdr:nvSpPr>
        <xdr:cNvPr id="480" name="楕円 479"/>
        <xdr:cNvSpPr/>
      </xdr:nvSpPr>
      <xdr:spPr>
        <a:xfrm>
          <a:off x="10426700" y="168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1" name="土木費該当値テキスト"/>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18986</xdr:rowOff>
    </xdr:from>
    <xdr:to>
      <xdr:col>50</xdr:col>
      <xdr:colOff>165100</xdr:colOff>
      <xdr:row>98</xdr:row>
      <xdr:rowOff>120586</xdr:rowOff>
    </xdr:to>
    <xdr:sp macro="" textlink="">
      <xdr:nvSpPr>
        <xdr:cNvPr id="482" name="楕円 481"/>
        <xdr:cNvSpPr/>
      </xdr:nvSpPr>
      <xdr:spPr>
        <a:xfrm>
          <a:off x="9588500" y="1682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137113</xdr:rowOff>
    </xdr:from>
    <xdr:ext cx="534377" cy="259045"/>
    <xdr:sp macro="" textlink="">
      <xdr:nvSpPr>
        <xdr:cNvPr id="483" name="テキスト ボックス 482"/>
        <xdr:cNvSpPr txBox="1"/>
      </xdr:nvSpPr>
      <xdr:spPr>
        <a:xfrm>
          <a:off x="9372111" y="165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23844</xdr:rowOff>
    </xdr:from>
    <xdr:to>
      <xdr:col>46</xdr:col>
      <xdr:colOff>38100</xdr:colOff>
      <xdr:row>98</xdr:row>
      <xdr:rowOff>125444</xdr:rowOff>
    </xdr:to>
    <xdr:sp macro="" textlink="">
      <xdr:nvSpPr>
        <xdr:cNvPr id="484" name="楕円 483"/>
        <xdr:cNvSpPr/>
      </xdr:nvSpPr>
      <xdr:spPr>
        <a:xfrm>
          <a:off x="8699500" y="1682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141971</xdr:rowOff>
    </xdr:from>
    <xdr:ext cx="534377" cy="259045"/>
    <xdr:sp macro="" textlink="">
      <xdr:nvSpPr>
        <xdr:cNvPr id="485" name="テキスト ボックス 484"/>
        <xdr:cNvSpPr txBox="1"/>
      </xdr:nvSpPr>
      <xdr:spPr>
        <a:xfrm>
          <a:off x="8483111" y="1660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50740</xdr:rowOff>
    </xdr:from>
    <xdr:to>
      <xdr:col>41</xdr:col>
      <xdr:colOff>101600</xdr:colOff>
      <xdr:row>98</xdr:row>
      <xdr:rowOff>152340</xdr:rowOff>
    </xdr:to>
    <xdr:sp macro="" textlink="">
      <xdr:nvSpPr>
        <xdr:cNvPr id="486" name="楕円 485"/>
        <xdr:cNvSpPr/>
      </xdr:nvSpPr>
      <xdr:spPr>
        <a:xfrm>
          <a:off x="7810500" y="1685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143467</xdr:rowOff>
    </xdr:from>
    <xdr:ext cx="534377" cy="259045"/>
    <xdr:sp macro="" textlink="">
      <xdr:nvSpPr>
        <xdr:cNvPr id="487" name="テキスト ボックス 486"/>
        <xdr:cNvSpPr txBox="1"/>
      </xdr:nvSpPr>
      <xdr:spPr>
        <a:xfrm>
          <a:off x="7594111" y="1694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34334</xdr:rowOff>
    </xdr:from>
    <xdr:to>
      <xdr:col>36</xdr:col>
      <xdr:colOff>165100</xdr:colOff>
      <xdr:row>98</xdr:row>
      <xdr:rowOff>135934</xdr:rowOff>
    </xdr:to>
    <xdr:sp macro="" textlink="">
      <xdr:nvSpPr>
        <xdr:cNvPr id="488" name="楕円 487"/>
        <xdr:cNvSpPr/>
      </xdr:nvSpPr>
      <xdr:spPr>
        <a:xfrm>
          <a:off x="6921500" y="168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152461</xdr:rowOff>
    </xdr:from>
    <xdr:ext cx="534377" cy="259045"/>
    <xdr:sp macro="" textlink="">
      <xdr:nvSpPr>
        <xdr:cNvPr id="489" name="テキスト ボックス 488"/>
        <xdr:cNvSpPr txBox="1"/>
      </xdr:nvSpPr>
      <xdr:spPr>
        <a:xfrm>
          <a:off x="6705111" y="1661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4" name="直線コネクタ 513"/>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5"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6" name="直線コネクタ 515"/>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17"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18" name="直線コネクタ 517"/>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6998</xdr:rowOff>
    </xdr:from>
    <xdr:to>
      <xdr:col>85</xdr:col>
      <xdr:colOff>127000</xdr:colOff>
      <xdr:row>38</xdr:row>
      <xdr:rowOff>32563</xdr:rowOff>
    </xdr:to>
    <xdr:cxnSp macro="">
      <xdr:nvCxnSpPr>
        <xdr:cNvPr id="519" name="直線コネクタ 518"/>
        <xdr:cNvCxnSpPr/>
      </xdr:nvCxnSpPr>
      <xdr:spPr>
        <a:xfrm>
          <a:off x="15481300" y="6522098"/>
          <a:ext cx="8382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0"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1" name="フローチャート: 判断 520"/>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2159</xdr:rowOff>
    </xdr:from>
    <xdr:to>
      <xdr:col>81</xdr:col>
      <xdr:colOff>50800</xdr:colOff>
      <xdr:row>38</xdr:row>
      <xdr:rowOff>6998</xdr:rowOff>
    </xdr:to>
    <xdr:cxnSp macro="">
      <xdr:nvCxnSpPr>
        <xdr:cNvPr id="522" name="直線コネクタ 521"/>
        <xdr:cNvCxnSpPr/>
      </xdr:nvCxnSpPr>
      <xdr:spPr>
        <a:xfrm>
          <a:off x="14592300" y="6517259"/>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3" name="フローチャート: 判断 522"/>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4" name="テキスト ボックス 523"/>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2159</xdr:rowOff>
    </xdr:from>
    <xdr:to>
      <xdr:col>76</xdr:col>
      <xdr:colOff>114300</xdr:colOff>
      <xdr:row>38</xdr:row>
      <xdr:rowOff>44907</xdr:rowOff>
    </xdr:to>
    <xdr:cxnSp macro="">
      <xdr:nvCxnSpPr>
        <xdr:cNvPr id="525" name="直線コネクタ 524"/>
        <xdr:cNvCxnSpPr/>
      </xdr:nvCxnSpPr>
      <xdr:spPr>
        <a:xfrm flipV="1">
          <a:off x="13703300" y="6517259"/>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6" name="フローチャート: 判断 525"/>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27" name="テキスト ボックス 526"/>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44907</xdr:rowOff>
    </xdr:from>
    <xdr:to>
      <xdr:col>71</xdr:col>
      <xdr:colOff>177800</xdr:colOff>
      <xdr:row>38</xdr:row>
      <xdr:rowOff>142901</xdr:rowOff>
    </xdr:to>
    <xdr:cxnSp macro="">
      <xdr:nvCxnSpPr>
        <xdr:cNvPr id="528" name="直線コネクタ 527"/>
        <xdr:cNvCxnSpPr/>
      </xdr:nvCxnSpPr>
      <xdr:spPr>
        <a:xfrm flipV="1">
          <a:off x="12814300" y="6560007"/>
          <a:ext cx="889000" cy="9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29" name="フローチャート: 判断 528"/>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0" name="テキスト ボックス 529"/>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1" name="フローチャート: 判断 530"/>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2" name="テキスト ボックス 531"/>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153213</xdr:rowOff>
    </xdr:from>
    <xdr:to>
      <xdr:col>85</xdr:col>
      <xdr:colOff>177800</xdr:colOff>
      <xdr:row>38</xdr:row>
      <xdr:rowOff>83362</xdr:rowOff>
    </xdr:to>
    <xdr:sp macro="" textlink="">
      <xdr:nvSpPr>
        <xdr:cNvPr id="538" name="楕円 537"/>
        <xdr:cNvSpPr/>
      </xdr:nvSpPr>
      <xdr:spPr>
        <a:xfrm>
          <a:off x="16268700" y="64968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131640</xdr:rowOff>
    </xdr:from>
    <xdr:ext cx="534377" cy="259045"/>
    <xdr:sp macro="" textlink="">
      <xdr:nvSpPr>
        <xdr:cNvPr id="539" name="消防費該当値テキスト"/>
        <xdr:cNvSpPr txBox="1"/>
      </xdr:nvSpPr>
      <xdr:spPr>
        <a:xfrm>
          <a:off x="16370300" y="64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127648</xdr:rowOff>
    </xdr:from>
    <xdr:to>
      <xdr:col>81</xdr:col>
      <xdr:colOff>101600</xdr:colOff>
      <xdr:row>38</xdr:row>
      <xdr:rowOff>57798</xdr:rowOff>
    </xdr:to>
    <xdr:sp macro="" textlink="">
      <xdr:nvSpPr>
        <xdr:cNvPr id="540" name="楕円 539"/>
        <xdr:cNvSpPr/>
      </xdr:nvSpPr>
      <xdr:spPr>
        <a:xfrm>
          <a:off x="15430500" y="64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48925</xdr:rowOff>
    </xdr:from>
    <xdr:ext cx="534377" cy="259045"/>
    <xdr:sp macro="" textlink="">
      <xdr:nvSpPr>
        <xdr:cNvPr id="541" name="テキスト ボックス 540"/>
        <xdr:cNvSpPr txBox="1"/>
      </xdr:nvSpPr>
      <xdr:spPr>
        <a:xfrm>
          <a:off x="15214111" y="65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122809</xdr:rowOff>
    </xdr:from>
    <xdr:to>
      <xdr:col>76</xdr:col>
      <xdr:colOff>165100</xdr:colOff>
      <xdr:row>38</xdr:row>
      <xdr:rowOff>52960</xdr:rowOff>
    </xdr:to>
    <xdr:sp macro="" textlink="">
      <xdr:nvSpPr>
        <xdr:cNvPr id="542" name="楕円 541"/>
        <xdr:cNvSpPr/>
      </xdr:nvSpPr>
      <xdr:spPr>
        <a:xfrm>
          <a:off x="14541500" y="64664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44086</xdr:rowOff>
    </xdr:from>
    <xdr:ext cx="534377" cy="259045"/>
    <xdr:sp macro="" textlink="">
      <xdr:nvSpPr>
        <xdr:cNvPr id="543" name="テキスト ボックス 542"/>
        <xdr:cNvSpPr txBox="1"/>
      </xdr:nvSpPr>
      <xdr:spPr>
        <a:xfrm>
          <a:off x="14325111" y="655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165557</xdr:rowOff>
    </xdr:from>
    <xdr:to>
      <xdr:col>72</xdr:col>
      <xdr:colOff>38100</xdr:colOff>
      <xdr:row>38</xdr:row>
      <xdr:rowOff>95707</xdr:rowOff>
    </xdr:to>
    <xdr:sp macro="" textlink="">
      <xdr:nvSpPr>
        <xdr:cNvPr id="544" name="楕円 543"/>
        <xdr:cNvSpPr/>
      </xdr:nvSpPr>
      <xdr:spPr>
        <a:xfrm>
          <a:off x="13652500" y="650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86834</xdr:rowOff>
    </xdr:from>
    <xdr:ext cx="534377" cy="259045"/>
    <xdr:sp macro="" textlink="">
      <xdr:nvSpPr>
        <xdr:cNvPr id="545" name="テキスト ボックス 544"/>
        <xdr:cNvSpPr txBox="1"/>
      </xdr:nvSpPr>
      <xdr:spPr>
        <a:xfrm>
          <a:off x="13436111" y="66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92101</xdr:rowOff>
    </xdr:from>
    <xdr:to>
      <xdr:col>67</xdr:col>
      <xdr:colOff>101600</xdr:colOff>
      <xdr:row>39</xdr:row>
      <xdr:rowOff>22251</xdr:rowOff>
    </xdr:to>
    <xdr:sp macro="" textlink="">
      <xdr:nvSpPr>
        <xdr:cNvPr id="546" name="楕円 545"/>
        <xdr:cNvSpPr/>
      </xdr:nvSpPr>
      <xdr:spPr>
        <a:xfrm>
          <a:off x="12763500" y="66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13378</xdr:rowOff>
    </xdr:from>
    <xdr:ext cx="534377" cy="259045"/>
    <xdr:sp macro="" textlink="">
      <xdr:nvSpPr>
        <xdr:cNvPr id="547" name="テキスト ボックス 546"/>
        <xdr:cNvSpPr txBox="1"/>
      </xdr:nvSpPr>
      <xdr:spPr>
        <a:xfrm>
          <a:off x="12547111" y="669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4" name="直線コネクタ 573"/>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5"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6" name="直線コネクタ 575"/>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77"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78" name="直線コネクタ 577"/>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79039</xdr:rowOff>
    </xdr:from>
    <xdr:to>
      <xdr:col>85</xdr:col>
      <xdr:colOff>127000</xdr:colOff>
      <xdr:row>56</xdr:row>
      <xdr:rowOff>121265</xdr:rowOff>
    </xdr:to>
    <xdr:cxnSp macro="">
      <xdr:nvCxnSpPr>
        <xdr:cNvPr id="579" name="直線コネクタ 578"/>
        <xdr:cNvCxnSpPr/>
      </xdr:nvCxnSpPr>
      <xdr:spPr>
        <a:xfrm flipV="1">
          <a:off x="15481300" y="9680239"/>
          <a:ext cx="8382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0"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1" name="フローチャート: 判断 580"/>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34103</xdr:rowOff>
    </xdr:from>
    <xdr:to>
      <xdr:col>81</xdr:col>
      <xdr:colOff>50800</xdr:colOff>
      <xdr:row>56</xdr:row>
      <xdr:rowOff>121265</xdr:rowOff>
    </xdr:to>
    <xdr:cxnSp macro="">
      <xdr:nvCxnSpPr>
        <xdr:cNvPr id="582" name="直線コネクタ 581"/>
        <xdr:cNvCxnSpPr/>
      </xdr:nvCxnSpPr>
      <xdr:spPr>
        <a:xfrm>
          <a:off x="14592300" y="9635303"/>
          <a:ext cx="889000" cy="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3" name="フローチャート: 判断 582"/>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4" name="テキスト ボックス 583"/>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151636</xdr:rowOff>
    </xdr:from>
    <xdr:to>
      <xdr:col>76</xdr:col>
      <xdr:colOff>114300</xdr:colOff>
      <xdr:row>56</xdr:row>
      <xdr:rowOff>34103</xdr:rowOff>
    </xdr:to>
    <xdr:cxnSp macro="">
      <xdr:nvCxnSpPr>
        <xdr:cNvPr id="585" name="直線コネクタ 584"/>
        <xdr:cNvCxnSpPr/>
      </xdr:nvCxnSpPr>
      <xdr:spPr>
        <a:xfrm>
          <a:off x="13703300" y="9067036"/>
          <a:ext cx="889000" cy="56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6" name="フローチャート: 判断 585"/>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87" name="テキスト ボックス 586"/>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151636</xdr:rowOff>
    </xdr:from>
    <xdr:to>
      <xdr:col>71</xdr:col>
      <xdr:colOff>177800</xdr:colOff>
      <xdr:row>55</xdr:row>
      <xdr:rowOff>38610</xdr:rowOff>
    </xdr:to>
    <xdr:cxnSp macro="">
      <xdr:nvCxnSpPr>
        <xdr:cNvPr id="588" name="直線コネクタ 587"/>
        <xdr:cNvCxnSpPr/>
      </xdr:nvCxnSpPr>
      <xdr:spPr>
        <a:xfrm flipV="1">
          <a:off x="12814300" y="9067036"/>
          <a:ext cx="889000" cy="40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89" name="フローチャート: 判断 588"/>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161641</xdr:rowOff>
    </xdr:from>
    <xdr:ext cx="534377" cy="259045"/>
    <xdr:sp macro="" textlink="">
      <xdr:nvSpPr>
        <xdr:cNvPr id="590" name="テキスト ボックス 589"/>
        <xdr:cNvSpPr txBox="1"/>
      </xdr:nvSpPr>
      <xdr:spPr>
        <a:xfrm>
          <a:off x="13436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1" name="フローチャート: 判断 590"/>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2" name="テキスト ボックス 591"/>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28239</xdr:rowOff>
    </xdr:from>
    <xdr:to>
      <xdr:col>85</xdr:col>
      <xdr:colOff>177800</xdr:colOff>
      <xdr:row>56</xdr:row>
      <xdr:rowOff>129839</xdr:rowOff>
    </xdr:to>
    <xdr:sp macro="" textlink="">
      <xdr:nvSpPr>
        <xdr:cNvPr id="598" name="楕円 597"/>
        <xdr:cNvSpPr/>
      </xdr:nvSpPr>
      <xdr:spPr>
        <a:xfrm>
          <a:off x="16268700" y="96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6666</xdr:rowOff>
    </xdr:from>
    <xdr:ext cx="534377" cy="259045"/>
    <xdr:sp macro="" textlink="">
      <xdr:nvSpPr>
        <xdr:cNvPr id="599" name="教育費該当値テキスト"/>
        <xdr:cNvSpPr txBox="1"/>
      </xdr:nvSpPr>
      <xdr:spPr>
        <a:xfrm>
          <a:off x="16370300" y="96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70465</xdr:rowOff>
    </xdr:from>
    <xdr:to>
      <xdr:col>81</xdr:col>
      <xdr:colOff>101600</xdr:colOff>
      <xdr:row>57</xdr:row>
      <xdr:rowOff>615</xdr:rowOff>
    </xdr:to>
    <xdr:sp macro="" textlink="">
      <xdr:nvSpPr>
        <xdr:cNvPr id="600" name="楕円 599"/>
        <xdr:cNvSpPr/>
      </xdr:nvSpPr>
      <xdr:spPr>
        <a:xfrm>
          <a:off x="15430500" y="967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163192</xdr:rowOff>
    </xdr:from>
    <xdr:ext cx="534377" cy="259045"/>
    <xdr:sp macro="" textlink="">
      <xdr:nvSpPr>
        <xdr:cNvPr id="601" name="テキスト ボックス 600"/>
        <xdr:cNvSpPr txBox="1"/>
      </xdr:nvSpPr>
      <xdr:spPr>
        <a:xfrm>
          <a:off x="15214111" y="976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154753</xdr:rowOff>
    </xdr:from>
    <xdr:to>
      <xdr:col>76</xdr:col>
      <xdr:colOff>165100</xdr:colOff>
      <xdr:row>56</xdr:row>
      <xdr:rowOff>84903</xdr:rowOff>
    </xdr:to>
    <xdr:sp macro="" textlink="">
      <xdr:nvSpPr>
        <xdr:cNvPr id="602" name="楕円 601"/>
        <xdr:cNvSpPr/>
      </xdr:nvSpPr>
      <xdr:spPr>
        <a:xfrm>
          <a:off x="14541500" y="958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76030</xdr:rowOff>
    </xdr:from>
    <xdr:ext cx="534377" cy="259045"/>
    <xdr:sp macro="" textlink="">
      <xdr:nvSpPr>
        <xdr:cNvPr id="603" name="テキスト ボックス 602"/>
        <xdr:cNvSpPr txBox="1"/>
      </xdr:nvSpPr>
      <xdr:spPr>
        <a:xfrm>
          <a:off x="14325111" y="967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100836</xdr:rowOff>
    </xdr:from>
    <xdr:to>
      <xdr:col>72</xdr:col>
      <xdr:colOff>38100</xdr:colOff>
      <xdr:row>53</xdr:row>
      <xdr:rowOff>30986</xdr:rowOff>
    </xdr:to>
    <xdr:sp macro="" textlink="">
      <xdr:nvSpPr>
        <xdr:cNvPr id="604" name="楕円 603"/>
        <xdr:cNvSpPr/>
      </xdr:nvSpPr>
      <xdr:spPr>
        <a:xfrm>
          <a:off x="13652500" y="901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47513</xdr:rowOff>
    </xdr:from>
    <xdr:ext cx="534377" cy="259045"/>
    <xdr:sp macro="" textlink="">
      <xdr:nvSpPr>
        <xdr:cNvPr id="605" name="テキスト ボックス 604"/>
        <xdr:cNvSpPr txBox="1"/>
      </xdr:nvSpPr>
      <xdr:spPr>
        <a:xfrm>
          <a:off x="13436111" y="8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159260</xdr:rowOff>
    </xdr:from>
    <xdr:to>
      <xdr:col>67</xdr:col>
      <xdr:colOff>101600</xdr:colOff>
      <xdr:row>55</xdr:row>
      <xdr:rowOff>89410</xdr:rowOff>
    </xdr:to>
    <xdr:sp macro="" textlink="">
      <xdr:nvSpPr>
        <xdr:cNvPr id="606" name="楕円 605"/>
        <xdr:cNvSpPr/>
      </xdr:nvSpPr>
      <xdr:spPr>
        <a:xfrm>
          <a:off x="12763500" y="941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105937</xdr:rowOff>
    </xdr:from>
    <xdr:ext cx="534377" cy="259045"/>
    <xdr:sp macro="" textlink="">
      <xdr:nvSpPr>
        <xdr:cNvPr id="607" name="テキスト ボックス 606"/>
        <xdr:cNvSpPr txBox="1"/>
      </xdr:nvSpPr>
      <xdr:spPr>
        <a:xfrm>
          <a:off x="12547111" y="919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9" name="テキスト ボックス 61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27" name="直線コネクタ 626"/>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28"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9" name="直線コネクタ 62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0"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1" name="直線コネクタ 630"/>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16959</xdr:rowOff>
    </xdr:from>
    <xdr:to>
      <xdr:col>85</xdr:col>
      <xdr:colOff>127000</xdr:colOff>
      <xdr:row>78</xdr:row>
      <xdr:rowOff>24137</xdr:rowOff>
    </xdr:to>
    <xdr:cxnSp macro="">
      <xdr:nvCxnSpPr>
        <xdr:cNvPr id="632" name="直線コネクタ 631"/>
        <xdr:cNvCxnSpPr/>
      </xdr:nvCxnSpPr>
      <xdr:spPr>
        <a:xfrm flipV="1">
          <a:off x="15481300" y="13390059"/>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3"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4" name="フローチャート: 判断 633"/>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24137</xdr:rowOff>
    </xdr:from>
    <xdr:to>
      <xdr:col>81</xdr:col>
      <xdr:colOff>50800</xdr:colOff>
      <xdr:row>78</xdr:row>
      <xdr:rowOff>25400</xdr:rowOff>
    </xdr:to>
    <xdr:cxnSp macro="">
      <xdr:nvCxnSpPr>
        <xdr:cNvPr id="635" name="直線コネクタ 634"/>
        <xdr:cNvCxnSpPr/>
      </xdr:nvCxnSpPr>
      <xdr:spPr>
        <a:xfrm flipV="1">
          <a:off x="14592300" y="13397237"/>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6" name="フローチャート: 判断 635"/>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37" name="テキスト ボックス 636"/>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8" name="直線コネクタ 637"/>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39" name="フローチャート: 判断 638"/>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0" name="テキスト ボックス 639"/>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24657</xdr:rowOff>
    </xdr:from>
    <xdr:to>
      <xdr:col>71</xdr:col>
      <xdr:colOff>177800</xdr:colOff>
      <xdr:row>78</xdr:row>
      <xdr:rowOff>25400</xdr:rowOff>
    </xdr:to>
    <xdr:cxnSp macro="">
      <xdr:nvCxnSpPr>
        <xdr:cNvPr id="641" name="直線コネクタ 640"/>
        <xdr:cNvCxnSpPr/>
      </xdr:nvCxnSpPr>
      <xdr:spPr>
        <a:xfrm>
          <a:off x="12814300" y="13397757"/>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2" name="フローチャート: 判断 641"/>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3" name="テキスト ボックス 642"/>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4" name="フローチャート: 判断 643"/>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5" name="テキスト ボックス 644"/>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137609</xdr:rowOff>
    </xdr:from>
    <xdr:to>
      <xdr:col>85</xdr:col>
      <xdr:colOff>177800</xdr:colOff>
      <xdr:row>78</xdr:row>
      <xdr:rowOff>67759</xdr:rowOff>
    </xdr:to>
    <xdr:sp macro="" textlink="">
      <xdr:nvSpPr>
        <xdr:cNvPr id="651" name="楕円 650"/>
        <xdr:cNvSpPr/>
      </xdr:nvSpPr>
      <xdr:spPr>
        <a:xfrm>
          <a:off x="16268700" y="1333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469744" cy="259045"/>
    <xdr:sp macro="" textlink="">
      <xdr:nvSpPr>
        <xdr:cNvPr id="652" name="災害復旧費該当値テキスト"/>
        <xdr:cNvSpPr txBox="1"/>
      </xdr:nvSpPr>
      <xdr:spPr>
        <a:xfrm>
          <a:off x="16370300" y="133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144787</xdr:rowOff>
    </xdr:from>
    <xdr:to>
      <xdr:col>81</xdr:col>
      <xdr:colOff>101600</xdr:colOff>
      <xdr:row>78</xdr:row>
      <xdr:rowOff>74937</xdr:rowOff>
    </xdr:to>
    <xdr:sp macro="" textlink="">
      <xdr:nvSpPr>
        <xdr:cNvPr id="653" name="楕円 652"/>
        <xdr:cNvSpPr/>
      </xdr:nvSpPr>
      <xdr:spPr>
        <a:xfrm>
          <a:off x="15430500" y="133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66064</xdr:rowOff>
    </xdr:from>
    <xdr:ext cx="378565" cy="259045"/>
    <xdr:sp macro="" textlink="">
      <xdr:nvSpPr>
        <xdr:cNvPr id="654" name="テキスト ボックス 653"/>
        <xdr:cNvSpPr txBox="1"/>
      </xdr:nvSpPr>
      <xdr:spPr>
        <a:xfrm>
          <a:off x="15292017" y="1343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5" name="楕円 654"/>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6" name="テキスト ボックス 655"/>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7" name="楕円 656"/>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8" name="テキスト ボックス 657"/>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145307</xdr:rowOff>
    </xdr:from>
    <xdr:to>
      <xdr:col>67</xdr:col>
      <xdr:colOff>101600</xdr:colOff>
      <xdr:row>78</xdr:row>
      <xdr:rowOff>75457</xdr:rowOff>
    </xdr:to>
    <xdr:sp macro="" textlink="">
      <xdr:nvSpPr>
        <xdr:cNvPr id="659" name="楕円 658"/>
        <xdr:cNvSpPr/>
      </xdr:nvSpPr>
      <xdr:spPr>
        <a:xfrm>
          <a:off x="12763500" y="1334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66584</xdr:rowOff>
    </xdr:from>
    <xdr:ext cx="378565" cy="259045"/>
    <xdr:sp macro="" textlink="">
      <xdr:nvSpPr>
        <xdr:cNvPr id="660" name="テキスト ボックス 659"/>
        <xdr:cNvSpPr txBox="1"/>
      </xdr:nvSpPr>
      <xdr:spPr>
        <a:xfrm>
          <a:off x="12625017" y="1343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4" name="直線コネクタ 683"/>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5"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6" name="直線コネクタ 685"/>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87"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88" name="直線コネクタ 687"/>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116523</xdr:rowOff>
    </xdr:from>
    <xdr:to>
      <xdr:col>85</xdr:col>
      <xdr:colOff>127000</xdr:colOff>
      <xdr:row>96</xdr:row>
      <xdr:rowOff>132486</xdr:rowOff>
    </xdr:to>
    <xdr:cxnSp macro="">
      <xdr:nvCxnSpPr>
        <xdr:cNvPr id="689" name="直線コネクタ 688"/>
        <xdr:cNvCxnSpPr/>
      </xdr:nvCxnSpPr>
      <xdr:spPr>
        <a:xfrm flipV="1">
          <a:off x="15481300" y="16575723"/>
          <a:ext cx="8382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0"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1" name="フローチャート: 判断 690"/>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132486</xdr:rowOff>
    </xdr:from>
    <xdr:to>
      <xdr:col>81</xdr:col>
      <xdr:colOff>50800</xdr:colOff>
      <xdr:row>97</xdr:row>
      <xdr:rowOff>14706</xdr:rowOff>
    </xdr:to>
    <xdr:cxnSp macro="">
      <xdr:nvCxnSpPr>
        <xdr:cNvPr id="692" name="直線コネクタ 691"/>
        <xdr:cNvCxnSpPr/>
      </xdr:nvCxnSpPr>
      <xdr:spPr>
        <a:xfrm flipV="1">
          <a:off x="14592300" y="16591686"/>
          <a:ext cx="889000" cy="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3" name="フローチャート: 判断 692"/>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4" name="テキスト ボックス 693"/>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14706</xdr:rowOff>
    </xdr:from>
    <xdr:to>
      <xdr:col>76</xdr:col>
      <xdr:colOff>114300</xdr:colOff>
      <xdr:row>97</xdr:row>
      <xdr:rowOff>24854</xdr:rowOff>
    </xdr:to>
    <xdr:cxnSp macro="">
      <xdr:nvCxnSpPr>
        <xdr:cNvPr id="695" name="直線コネクタ 694"/>
        <xdr:cNvCxnSpPr/>
      </xdr:nvCxnSpPr>
      <xdr:spPr>
        <a:xfrm flipV="1">
          <a:off x="13703300" y="16645356"/>
          <a:ext cx="8890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6" name="フローチャート: 判断 695"/>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697" name="テキスト ボックス 696"/>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24854</xdr:rowOff>
    </xdr:from>
    <xdr:to>
      <xdr:col>71</xdr:col>
      <xdr:colOff>177800</xdr:colOff>
      <xdr:row>97</xdr:row>
      <xdr:rowOff>32728</xdr:rowOff>
    </xdr:to>
    <xdr:cxnSp macro="">
      <xdr:nvCxnSpPr>
        <xdr:cNvPr id="698" name="直線コネクタ 697"/>
        <xdr:cNvCxnSpPr/>
      </xdr:nvCxnSpPr>
      <xdr:spPr>
        <a:xfrm flipV="1">
          <a:off x="12814300" y="16655504"/>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699" name="フローチャート: 判断 698"/>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0" name="テキスト ボックス 699"/>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1" name="フローチャート: 判断 700"/>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2" name="テキスト ボックス 701"/>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65723</xdr:rowOff>
    </xdr:from>
    <xdr:to>
      <xdr:col>85</xdr:col>
      <xdr:colOff>177800</xdr:colOff>
      <xdr:row>96</xdr:row>
      <xdr:rowOff>167323</xdr:rowOff>
    </xdr:to>
    <xdr:sp macro="" textlink="">
      <xdr:nvSpPr>
        <xdr:cNvPr id="708" name="楕円 707"/>
        <xdr:cNvSpPr/>
      </xdr:nvSpPr>
      <xdr:spPr>
        <a:xfrm>
          <a:off x="16268700" y="165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44150</xdr:rowOff>
    </xdr:from>
    <xdr:ext cx="534377" cy="259045"/>
    <xdr:sp macro="" textlink="">
      <xdr:nvSpPr>
        <xdr:cNvPr id="709" name="公債費該当値テキスト"/>
        <xdr:cNvSpPr txBox="1"/>
      </xdr:nvSpPr>
      <xdr:spPr>
        <a:xfrm>
          <a:off x="16370300" y="1650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81686</xdr:rowOff>
    </xdr:from>
    <xdr:to>
      <xdr:col>81</xdr:col>
      <xdr:colOff>101600</xdr:colOff>
      <xdr:row>97</xdr:row>
      <xdr:rowOff>11836</xdr:rowOff>
    </xdr:to>
    <xdr:sp macro="" textlink="">
      <xdr:nvSpPr>
        <xdr:cNvPr id="710" name="楕円 709"/>
        <xdr:cNvSpPr/>
      </xdr:nvSpPr>
      <xdr:spPr>
        <a:xfrm>
          <a:off x="15430500" y="165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2963</xdr:rowOff>
    </xdr:from>
    <xdr:ext cx="534377" cy="259045"/>
    <xdr:sp macro="" textlink="">
      <xdr:nvSpPr>
        <xdr:cNvPr id="711" name="テキスト ボックス 710"/>
        <xdr:cNvSpPr txBox="1"/>
      </xdr:nvSpPr>
      <xdr:spPr>
        <a:xfrm>
          <a:off x="15214111" y="166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135356</xdr:rowOff>
    </xdr:from>
    <xdr:to>
      <xdr:col>76</xdr:col>
      <xdr:colOff>165100</xdr:colOff>
      <xdr:row>97</xdr:row>
      <xdr:rowOff>65506</xdr:rowOff>
    </xdr:to>
    <xdr:sp macro="" textlink="">
      <xdr:nvSpPr>
        <xdr:cNvPr id="712" name="楕円 711"/>
        <xdr:cNvSpPr/>
      </xdr:nvSpPr>
      <xdr:spPr>
        <a:xfrm>
          <a:off x="14541500" y="165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56633</xdr:rowOff>
    </xdr:from>
    <xdr:ext cx="534377" cy="259045"/>
    <xdr:sp macro="" textlink="">
      <xdr:nvSpPr>
        <xdr:cNvPr id="713" name="テキスト ボックス 712"/>
        <xdr:cNvSpPr txBox="1"/>
      </xdr:nvSpPr>
      <xdr:spPr>
        <a:xfrm>
          <a:off x="14325111" y="1668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145504</xdr:rowOff>
    </xdr:from>
    <xdr:to>
      <xdr:col>72</xdr:col>
      <xdr:colOff>38100</xdr:colOff>
      <xdr:row>97</xdr:row>
      <xdr:rowOff>75654</xdr:rowOff>
    </xdr:to>
    <xdr:sp macro="" textlink="">
      <xdr:nvSpPr>
        <xdr:cNvPr id="714" name="楕円 713"/>
        <xdr:cNvSpPr/>
      </xdr:nvSpPr>
      <xdr:spPr>
        <a:xfrm>
          <a:off x="13652500" y="166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66781</xdr:rowOff>
    </xdr:from>
    <xdr:ext cx="534377" cy="259045"/>
    <xdr:sp macro="" textlink="">
      <xdr:nvSpPr>
        <xdr:cNvPr id="715" name="テキスト ボックス 714"/>
        <xdr:cNvSpPr txBox="1"/>
      </xdr:nvSpPr>
      <xdr:spPr>
        <a:xfrm>
          <a:off x="13436111" y="166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153378</xdr:rowOff>
    </xdr:from>
    <xdr:to>
      <xdr:col>67</xdr:col>
      <xdr:colOff>101600</xdr:colOff>
      <xdr:row>97</xdr:row>
      <xdr:rowOff>83528</xdr:rowOff>
    </xdr:to>
    <xdr:sp macro="" textlink="">
      <xdr:nvSpPr>
        <xdr:cNvPr id="716" name="楕円 715"/>
        <xdr:cNvSpPr/>
      </xdr:nvSpPr>
      <xdr:spPr>
        <a:xfrm>
          <a:off x="12763500" y="166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74655</xdr:rowOff>
    </xdr:from>
    <xdr:ext cx="534377" cy="259045"/>
    <xdr:sp macro="" textlink="">
      <xdr:nvSpPr>
        <xdr:cNvPr id="717" name="テキスト ボックス 716"/>
        <xdr:cNvSpPr txBox="1"/>
      </xdr:nvSpPr>
      <xdr:spPr>
        <a:xfrm>
          <a:off x="12547111" y="1670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39" name="直線コネクタ 738"/>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0"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2"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3" name="直線コネクタ 742"/>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5"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6" name="フローチャート: 判断 745"/>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48" name="フローチャート: 判断 747"/>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49" name="テキスト ボックス 748"/>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1" name="フローチャート: 判断 750"/>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2" name="テキスト ボックス 751"/>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4" name="フローチャート: 判断 753"/>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5" name="テキスト ボックス 754"/>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6" name="フローチャート: 判断 755"/>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57" name="テキスト ボックス 756"/>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4"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6" name="テキスト ボックス 785"/>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88" name="テキスト ボックス 787"/>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0" name="テキスト ボックス 789"/>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2" name="直線コネクタ 791"/>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3"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5"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6" name="直線コネクタ 795"/>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7" name="直線コネクタ 796"/>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798"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799" name="フローチャート: 判断 798"/>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0" name="直線コネクタ 799"/>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1" name="フローチャート: 判断 800"/>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2" name="テキスト ボックス 801"/>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3" name="直線コネクタ 802"/>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4" name="フローチャート: 判断 803"/>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5" name="テキスト ボックス 804"/>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6" name="直線コネクタ 805"/>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07" name="フローチャート: 判断 806"/>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08" name="テキスト ボックス 807"/>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09" name="フローチャート: 判断 808"/>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0" name="テキスト ボックス 809"/>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楕円 815"/>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17"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8" name="楕円 817"/>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9" name="テキスト ボックス 81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0" name="楕円 819"/>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1" name="テキスト ボックス 820"/>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2" name="楕円 821"/>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3" name="テキスト ボックス 822"/>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4" name="楕円 823"/>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5" name="テキスト ボックス 824"/>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類似団体と比べ平成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年度の衛生費（クリーンセンター）及び土木費、平成</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年度の教育費（学校給食センター）が多い原因は、新市建設計画に基づく大型の普通建設事業の実施のためである。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千万円を財政調整基金から繰り入れることとなり、平成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年度においても</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千万円を財政調整基金から繰り入れることとなった。平成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年度以降、財政調整基金からの繰入れは行っていなかったが、平成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年度より財政調整基金に頼ることとなり、平成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年度の実質単年度収支も縮小したものの赤字となった。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新市建設計画事業に伴う合併特例事業債の本格的な償還の開始等により、公債費が前年度より約</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千万円増加したことが主な要因である。特定財源の確保に努めながら各事業の必要性や規模等を見直し、財源に見合った規模に抑制し、更に、経常的な費用については、経費の節減や事業内容の見直しによる縮減に努め、切り詰められる経費をより切り詰めたうえで、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今年度の決算においても、全ての会計において実質黒字となり、連結実質赤字は発生していない。</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今後も、限りある予算の効率性を高め、適切な受益者負担となるよう健全な行財政運営及び経営管理を推進していく。</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15250856</v>
      </c>
      <c r="BO4" s="441"/>
      <c r="BP4" s="441"/>
      <c r="BQ4" s="441"/>
      <c r="BR4" s="441"/>
      <c r="BS4" s="441"/>
      <c r="BT4" s="441"/>
      <c r="BU4" s="442"/>
      <c r="BV4" s="440">
        <v>19433892</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1.9</v>
      </c>
      <c r="CU4" s="622"/>
      <c r="CV4" s="622"/>
      <c r="CW4" s="622"/>
      <c r="CX4" s="622"/>
      <c r="CY4" s="622"/>
      <c r="CZ4" s="622"/>
      <c r="DA4" s="623"/>
      <c r="DB4" s="621">
        <v>1.9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14900675</v>
      </c>
      <c r="BO5" s="446"/>
      <c r="BP5" s="446"/>
      <c r="BQ5" s="446"/>
      <c r="BR5" s="446"/>
      <c r="BS5" s="446"/>
      <c r="BT5" s="446"/>
      <c r="BU5" s="447"/>
      <c r="BV5" s="445">
        <v>18820528</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95.6</v>
      </c>
      <c r="CU5" s="416"/>
      <c r="CV5" s="416"/>
      <c r="CW5" s="416"/>
      <c r="CX5" s="416"/>
      <c r="CY5" s="416"/>
      <c r="CZ5" s="416"/>
      <c r="DA5" s="417"/>
      <c r="DB5" s="415">
        <v>96.8</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350181</v>
      </c>
      <c r="BO6" s="446"/>
      <c r="BP6" s="446"/>
      <c r="BQ6" s="446"/>
      <c r="BR6" s="446"/>
      <c r="BS6" s="446"/>
      <c r="BT6" s="446"/>
      <c r="BU6" s="447"/>
      <c r="BV6" s="445">
        <v>613364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101.5</v>
      </c>
      <c r="CU6" s="596"/>
      <c r="CV6" s="596"/>
      <c r="CW6" s="596"/>
      <c r="CX6" s="596"/>
      <c r="CY6" s="596"/>
      <c r="CZ6" s="596"/>
      <c r="DA6" s="597"/>
      <c r="DB6" s="595">
        <v>102.7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95</v>
      </c>
      <c r="AV7" s="503"/>
      <c r="AW7" s="503"/>
      <c r="AX7" s="503"/>
      <c r="AY7" s="425" t="s">
        <v>99</v>
      </c>
      <c r="AZ7" s="426"/>
      <c r="BA7" s="426"/>
      <c r="BB7" s="426"/>
      <c r="BC7" s="426"/>
      <c r="BD7" s="426"/>
      <c r="BE7" s="426"/>
      <c r="BF7" s="426"/>
      <c r="BG7" s="426"/>
      <c r="BH7" s="426"/>
      <c r="BI7" s="426"/>
      <c r="BJ7" s="426"/>
      <c r="BK7" s="426"/>
      <c r="BL7" s="426"/>
      <c r="BM7" s="427"/>
      <c r="BN7" s="445">
        <v>183950</v>
      </c>
      <c r="BO7" s="446"/>
      <c r="BP7" s="446"/>
      <c r="BQ7" s="446"/>
      <c r="BR7" s="446"/>
      <c r="BS7" s="446"/>
      <c r="BT7" s="446"/>
      <c r="BU7" s="447"/>
      <c r="BV7" s="445">
        <v>443871</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8868011</v>
      </c>
      <c r="CU7" s="446"/>
      <c r="CV7" s="446"/>
      <c r="CW7" s="446"/>
      <c r="CX7" s="446"/>
      <c r="CY7" s="446"/>
      <c r="CZ7" s="446"/>
      <c r="DA7" s="447"/>
      <c r="DB7" s="445">
        <v>8751310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166231</v>
      </c>
      <c r="BO8" s="446"/>
      <c r="BP8" s="446"/>
      <c r="BQ8" s="446"/>
      <c r="BR8" s="446"/>
      <c r="BS8" s="446"/>
      <c r="BT8" s="446"/>
      <c r="BU8" s="447"/>
      <c r="BV8" s="445">
        <v>169493</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0.53</v>
      </c>
      <c r="CU8" s="559"/>
      <c r="CV8" s="559"/>
      <c r="CW8" s="559"/>
      <c r="CX8" s="559"/>
      <c r="CY8" s="559"/>
      <c r="CZ8" s="559"/>
      <c r="DA8" s="560"/>
      <c r="DB8" s="558">
        <v>0.53</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36635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-3262</v>
      </c>
      <c r="BO9" s="446"/>
      <c r="BP9" s="446"/>
      <c r="BQ9" s="446"/>
      <c r="BR9" s="446"/>
      <c r="BS9" s="446"/>
      <c r="BT9" s="446"/>
      <c r="BU9" s="447"/>
      <c r="BV9" s="445">
        <v>-8272</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12.5</v>
      </c>
      <c r="CU9" s="416"/>
      <c r="CV9" s="416"/>
      <c r="CW9" s="416"/>
      <c r="CX9" s="416"/>
      <c r="CY9" s="416"/>
      <c r="CZ9" s="416"/>
      <c r="DA9" s="417"/>
      <c r="DB9" s="415">
        <v>11.3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35859</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1930</v>
      </c>
      <c r="BO10" s="446"/>
      <c r="BP10" s="446"/>
      <c r="BQ10" s="446"/>
      <c r="BR10" s="446"/>
      <c r="BS10" s="446"/>
      <c r="BT10" s="446"/>
      <c r="BU10" s="447"/>
      <c r="BV10" s="445">
        <v>9240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37265</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95</v>
      </c>
      <c r="AV12" s="503"/>
      <c r="AW12" s="503"/>
      <c r="AX12" s="503"/>
      <c r="AY12" s="425" t="s">
        <v>129</v>
      </c>
      <c r="AZ12" s="426"/>
      <c r="BA12" s="426"/>
      <c r="BB12" s="426"/>
      <c r="BC12" s="426"/>
      <c r="BD12" s="426"/>
      <c r="BE12" s="426"/>
      <c r="BF12" s="426"/>
      <c r="BG12" s="426"/>
      <c r="BH12" s="426"/>
      <c r="BI12" s="426"/>
      <c r="BJ12" s="426"/>
      <c r="BK12" s="426"/>
      <c r="BL12" s="426"/>
      <c r="BM12" s="427"/>
      <c r="BN12" s="445">
        <v>320000</v>
      </c>
      <c r="BO12" s="446"/>
      <c r="BP12" s="446"/>
      <c r="BQ12" s="446"/>
      <c r="BR12" s="446"/>
      <c r="BS12" s="446"/>
      <c r="BT12" s="446"/>
      <c r="BU12" s="447"/>
      <c r="BV12" s="445">
        <v>940000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36962</v>
      </c>
      <c r="S13" s="549"/>
      <c r="T13" s="549"/>
      <c r="U13" s="549"/>
      <c r="V13" s="550"/>
      <c r="W13" s="536" t="s">
        <v>133</v>
      </c>
      <c r="X13" s="458"/>
      <c r="Y13" s="458"/>
      <c r="Z13" s="458"/>
      <c r="AA13" s="458"/>
      <c r="AB13" s="459"/>
      <c r="AC13" s="421">
        <v>547</v>
      </c>
      <c r="AD13" s="422"/>
      <c r="AE13" s="422"/>
      <c r="AF13" s="422"/>
      <c r="AG13" s="423"/>
      <c r="AH13" s="421">
        <v>550</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-321332</v>
      </c>
      <c r="BO13" s="446"/>
      <c r="BP13" s="446"/>
      <c r="BQ13" s="446"/>
      <c r="BR13" s="446"/>
      <c r="BS13" s="446"/>
      <c r="BT13" s="446"/>
      <c r="BU13" s="447"/>
      <c r="BV13" s="445">
        <v>-939032</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6.4</v>
      </c>
      <c r="CU13" s="416"/>
      <c r="CV13" s="416"/>
      <c r="CW13" s="416"/>
      <c r="CX13" s="416"/>
      <c r="CY13" s="416"/>
      <c r="CZ13" s="416"/>
      <c r="DA13" s="417"/>
      <c r="DB13" s="415">
        <v>5.8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37170</v>
      </c>
      <c r="S14" s="549"/>
      <c r="T14" s="549"/>
      <c r="U14" s="549"/>
      <c r="V14" s="550"/>
      <c r="W14" s="551"/>
      <c r="X14" s="461"/>
      <c r="Y14" s="461"/>
      <c r="Z14" s="461"/>
      <c r="AA14" s="461"/>
      <c r="AB14" s="462"/>
      <c r="AC14" s="541">
        <v>3.5</v>
      </c>
      <c r="AD14" s="542"/>
      <c r="AE14" s="542"/>
      <c r="AF14" s="542"/>
      <c r="AG14" s="543"/>
      <c r="AH14" s="541">
        <v>3.6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50</v>
      </c>
      <c r="CU14" s="553"/>
      <c r="CV14" s="553"/>
      <c r="CW14" s="553"/>
      <c r="CX14" s="553"/>
      <c r="CY14" s="553"/>
      <c r="CZ14" s="553"/>
      <c r="DA14" s="554"/>
      <c r="DB14" s="552">
        <v>60.2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36882</v>
      </c>
      <c r="S15" s="549"/>
      <c r="T15" s="549"/>
      <c r="U15" s="549"/>
      <c r="V15" s="550"/>
      <c r="W15" s="536" t="s">
        <v>141</v>
      </c>
      <c r="X15" s="458"/>
      <c r="Y15" s="458"/>
      <c r="Z15" s="458"/>
      <c r="AA15" s="458"/>
      <c r="AB15" s="459"/>
      <c r="AC15" s="421">
        <v>4643</v>
      </c>
      <c r="AD15" s="422"/>
      <c r="AE15" s="422"/>
      <c r="AF15" s="422"/>
      <c r="AG15" s="423"/>
      <c r="AH15" s="421">
        <v>4792</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3773953</v>
      </c>
      <c r="BO15" s="441"/>
      <c r="BP15" s="441"/>
      <c r="BQ15" s="441"/>
      <c r="BR15" s="441"/>
      <c r="BS15" s="441"/>
      <c r="BT15" s="441"/>
      <c r="BU15" s="442"/>
      <c r="BV15" s="440">
        <v>3706939</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29.9</v>
      </c>
      <c r="AD16" s="542"/>
      <c r="AE16" s="542"/>
      <c r="AF16" s="542"/>
      <c r="AG16" s="543"/>
      <c r="AH16" s="541">
        <v>31.8</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7141180</v>
      </c>
      <c r="BO16" s="446"/>
      <c r="BP16" s="446"/>
      <c r="BQ16" s="446"/>
      <c r="BR16" s="446"/>
      <c r="BS16" s="446"/>
      <c r="BT16" s="446"/>
      <c r="BU16" s="447"/>
      <c r="BV16" s="445">
        <v>6991515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10325</v>
      </c>
      <c r="AD17" s="422"/>
      <c r="AE17" s="422"/>
      <c r="AF17" s="422"/>
      <c r="AG17" s="423"/>
      <c r="AH17" s="421">
        <v>9730</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4805465</v>
      </c>
      <c r="BO17" s="446"/>
      <c r="BP17" s="446"/>
      <c r="BQ17" s="446"/>
      <c r="BR17" s="446"/>
      <c r="BS17" s="446"/>
      <c r="BT17" s="446"/>
      <c r="BU17" s="447"/>
      <c r="BV17" s="445">
        <v>4726761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33.72</v>
      </c>
      <c r="M18" s="510"/>
      <c r="N18" s="510"/>
      <c r="O18" s="510"/>
      <c r="P18" s="510"/>
      <c r="Q18" s="510"/>
      <c r="R18" s="511"/>
      <c r="S18" s="511"/>
      <c r="T18" s="511"/>
      <c r="U18" s="511"/>
      <c r="V18" s="512"/>
      <c r="W18" s="526"/>
      <c r="X18" s="527"/>
      <c r="Y18" s="527"/>
      <c r="Z18" s="527"/>
      <c r="AA18" s="527"/>
      <c r="AB18" s="537"/>
      <c r="AC18" s="409">
        <v>66.5</v>
      </c>
      <c r="AD18" s="410"/>
      <c r="AE18" s="410"/>
      <c r="AF18" s="410"/>
      <c r="AG18" s="513"/>
      <c r="AH18" s="409">
        <v>64.599999999999994</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8653986</v>
      </c>
      <c r="BO18" s="446"/>
      <c r="BP18" s="446"/>
      <c r="BQ18" s="446"/>
      <c r="BR18" s="446"/>
      <c r="BS18" s="446"/>
      <c r="BT18" s="446"/>
      <c r="BU18" s="447"/>
      <c r="BV18" s="445">
        <v>8579015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1086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10298121</v>
      </c>
      <c r="BO19" s="446"/>
      <c r="BP19" s="446"/>
      <c r="BQ19" s="446"/>
      <c r="BR19" s="446"/>
      <c r="BS19" s="446"/>
      <c r="BT19" s="446"/>
      <c r="BU19" s="447"/>
      <c r="BV19" s="445">
        <v>10872554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12544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19916949</v>
      </c>
      <c r="BO23" s="446"/>
      <c r="BP23" s="446"/>
      <c r="BQ23" s="446"/>
      <c r="BR23" s="446"/>
      <c r="BS23" s="446"/>
      <c r="BT23" s="446"/>
      <c r="BU23" s="447"/>
      <c r="BV23" s="445">
        <v>19548684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4450</v>
      </c>
      <c r="R24" s="422"/>
      <c r="S24" s="422"/>
      <c r="T24" s="422"/>
      <c r="U24" s="422"/>
      <c r="V24" s="423"/>
      <c r="W24" s="487"/>
      <c r="X24" s="478"/>
      <c r="Y24" s="479"/>
      <c r="Z24" s="418" t="s">
        <v>165</v>
      </c>
      <c r="AA24" s="419"/>
      <c r="AB24" s="419"/>
      <c r="AC24" s="419"/>
      <c r="AD24" s="419"/>
      <c r="AE24" s="419"/>
      <c r="AF24" s="419"/>
      <c r="AG24" s="420"/>
      <c r="AH24" s="421">
        <v>252</v>
      </c>
      <c r="AI24" s="422"/>
      <c r="AJ24" s="422"/>
      <c r="AK24" s="422"/>
      <c r="AL24" s="423"/>
      <c r="AM24" s="421">
        <v>729036</v>
      </c>
      <c r="AN24" s="422"/>
      <c r="AO24" s="422"/>
      <c r="AP24" s="422"/>
      <c r="AQ24" s="422"/>
      <c r="AR24" s="423"/>
      <c r="AS24" s="421">
        <v>2893</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9147176</v>
      </c>
      <c r="BO24" s="446"/>
      <c r="BP24" s="446"/>
      <c r="BQ24" s="446"/>
      <c r="BR24" s="446"/>
      <c r="BS24" s="446"/>
      <c r="BT24" s="446"/>
      <c r="BU24" s="447"/>
      <c r="BV24" s="445">
        <v>9013452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6290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169</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273376</v>
      </c>
      <c r="BO25" s="441"/>
      <c r="BP25" s="441"/>
      <c r="BQ25" s="441"/>
      <c r="BR25" s="441"/>
      <c r="BS25" s="441"/>
      <c r="BT25" s="441"/>
      <c r="BU25" s="442"/>
      <c r="BV25" s="440">
        <v>398581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6500</v>
      </c>
      <c r="R26" s="422"/>
      <c r="S26" s="422"/>
      <c r="T26" s="422"/>
      <c r="U26" s="422"/>
      <c r="V26" s="423"/>
      <c r="W26" s="487"/>
      <c r="X26" s="478"/>
      <c r="Y26" s="479"/>
      <c r="Z26" s="418" t="s">
        <v>172</v>
      </c>
      <c r="AA26" s="500"/>
      <c r="AB26" s="500"/>
      <c r="AC26" s="500"/>
      <c r="AD26" s="500"/>
      <c r="AE26" s="500"/>
      <c r="AF26" s="500"/>
      <c r="AG26" s="501"/>
      <c r="AH26" s="421">
        <v>20</v>
      </c>
      <c r="AI26" s="422"/>
      <c r="AJ26" s="422"/>
      <c r="AK26" s="422"/>
      <c r="AL26" s="423"/>
      <c r="AM26" s="421">
        <v>52280</v>
      </c>
      <c r="AN26" s="422"/>
      <c r="AO26" s="422"/>
      <c r="AP26" s="422"/>
      <c r="AQ26" s="422"/>
      <c r="AR26" s="423"/>
      <c r="AS26" s="421">
        <v>2614</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169</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4700</v>
      </c>
      <c r="R27" s="422"/>
      <c r="S27" s="422"/>
      <c r="T27" s="422"/>
      <c r="U27" s="422"/>
      <c r="V27" s="423"/>
      <c r="W27" s="487"/>
      <c r="X27" s="478"/>
      <c r="Y27" s="479"/>
      <c r="Z27" s="418" t="s">
        <v>175</v>
      </c>
      <c r="AA27" s="419"/>
      <c r="AB27" s="419"/>
      <c r="AC27" s="419"/>
      <c r="AD27" s="419"/>
      <c r="AE27" s="419"/>
      <c r="AF27" s="419"/>
      <c r="AG27" s="420"/>
      <c r="AH27" s="421">
        <v>28</v>
      </c>
      <c r="AI27" s="422"/>
      <c r="AJ27" s="422"/>
      <c r="AK27" s="422"/>
      <c r="AL27" s="423"/>
      <c r="AM27" s="421">
        <v>79380</v>
      </c>
      <c r="AN27" s="422"/>
      <c r="AO27" s="422"/>
      <c r="AP27" s="422"/>
      <c r="AQ27" s="422"/>
      <c r="AR27" s="423"/>
      <c r="AS27" s="421">
        <v>2835</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317719</v>
      </c>
      <c r="BO27" s="449"/>
      <c r="BP27" s="449"/>
      <c r="BQ27" s="449"/>
      <c r="BR27" s="449"/>
      <c r="BS27" s="449"/>
      <c r="BT27" s="449"/>
      <c r="BU27" s="450"/>
      <c r="BV27" s="448">
        <v>317719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4000</v>
      </c>
      <c r="R28" s="422"/>
      <c r="S28" s="422"/>
      <c r="T28" s="422"/>
      <c r="U28" s="422"/>
      <c r="V28" s="423"/>
      <c r="W28" s="487"/>
      <c r="X28" s="478"/>
      <c r="Y28" s="479"/>
      <c r="Z28" s="418" t="s">
        <v>178</v>
      </c>
      <c r="AA28" s="419"/>
      <c r="AB28" s="419"/>
      <c r="AC28" s="419"/>
      <c r="AD28" s="419"/>
      <c r="AE28" s="419"/>
      <c r="AF28" s="419"/>
      <c r="AG28" s="420"/>
      <c r="AH28" s="421" t="s">
        <v>169</v>
      </c>
      <c r="AI28" s="422"/>
      <c r="AJ28" s="422"/>
      <c r="AK28" s="422"/>
      <c r="AL28" s="423"/>
      <c r="AM28" s="421" t="s">
        <v>123</v>
      </c>
      <c r="AN28" s="422"/>
      <c r="AO28" s="422"/>
      <c r="AP28" s="422"/>
      <c r="AQ28" s="422"/>
      <c r="AR28" s="423"/>
      <c r="AS28" s="421" t="s">
        <v>169</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2230682</v>
      </c>
      <c r="BO28" s="441"/>
      <c r="BP28" s="441"/>
      <c r="BQ28" s="441"/>
      <c r="BR28" s="441"/>
      <c r="BS28" s="441"/>
      <c r="BT28" s="441"/>
      <c r="BU28" s="442"/>
      <c r="BV28" s="440">
        <v>2548752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13</v>
      </c>
      <c r="M29" s="422"/>
      <c r="N29" s="422"/>
      <c r="O29" s="422"/>
      <c r="P29" s="423"/>
      <c r="Q29" s="421">
        <v>3700</v>
      </c>
      <c r="R29" s="422"/>
      <c r="S29" s="422"/>
      <c r="T29" s="422"/>
      <c r="U29" s="422"/>
      <c r="V29" s="423"/>
      <c r="W29" s="488"/>
      <c r="X29" s="489"/>
      <c r="Y29" s="490"/>
      <c r="Z29" s="418" t="s">
        <v>181</v>
      </c>
      <c r="AA29" s="419"/>
      <c r="AB29" s="419"/>
      <c r="AC29" s="419"/>
      <c r="AD29" s="419"/>
      <c r="AE29" s="419"/>
      <c r="AF29" s="419"/>
      <c r="AG29" s="420"/>
      <c r="AH29" s="421">
        <v>280</v>
      </c>
      <c r="AI29" s="422"/>
      <c r="AJ29" s="422"/>
      <c r="AK29" s="422"/>
      <c r="AL29" s="423"/>
      <c r="AM29" s="421">
        <v>808416</v>
      </c>
      <c r="AN29" s="422"/>
      <c r="AO29" s="422"/>
      <c r="AP29" s="422"/>
      <c r="AQ29" s="422"/>
      <c r="AR29" s="423"/>
      <c r="AS29" s="421">
        <v>2887</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1303</v>
      </c>
      <c r="BO29" s="446"/>
      <c r="BP29" s="446"/>
      <c r="BQ29" s="446"/>
      <c r="BR29" s="446"/>
      <c r="BS29" s="446"/>
      <c r="BT29" s="446"/>
      <c r="BU29" s="447"/>
      <c r="BV29" s="445">
        <v>1303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94.2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2280042</v>
      </c>
      <c r="BO30" s="449"/>
      <c r="BP30" s="449"/>
      <c r="BQ30" s="449"/>
      <c r="BR30" s="449"/>
      <c r="BS30" s="449"/>
      <c r="BT30" s="449"/>
      <c r="BU30" s="450"/>
      <c r="BV30" s="448">
        <v>2270368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190</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10</v>
      </c>
      <c r="AN34" s="404"/>
      <c r="AO34" s="403" t="str">
        <f>IF('各会計、関係団体の財政状況及び健全化判断比率'!B33="","",'各会計、関係団体の財政状況及び健全化判断比率'!B33)</f>
        <v>水道事業会計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IF('各会計、関係団体の財政状況及び健全化判断比率'!B34="","",'各会計、関係団体の財政状況及び健全化判断比率'!B34)</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奈良県葛城地区清掃事務組合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葛城市土地開発公社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学校給食特別会計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介護保険特別会計（保険事業勘定）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奈良県市町村総合事務組合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奈良県信用保証協会</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住宅新築資金等貸付金特別会計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介護保険特別会計（介護サービス事業勘定）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葛城広域行政事務組合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葛城市シルバー人材センター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霊苑事業特別会計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葛城市・広陵町介護認定審査会特別会計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奈良広域水質検査センター組合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9</v>
      </c>
      <c r="V38" s="404"/>
      <c r="W38" s="403" t="str">
        <f>IF('各会計、関係団体の財政状況及び健全化判断比率'!B32="","",'各会計、関係団体の財政状況及び健全化判断比率'!B32)</f>
        <v>後期高齢者医療保険特別会計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奈良県住宅新築資金等貸付金回収管理組合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奈良県後期高齢者医療広域連合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奈良県広域消防組合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IXnkZvyQc7845xV2j3M1zFT8hFwGLpVM+iDCEaRO86vrGlOb2SVqGHpwmw2YYSxvLBe7n1tBA5b42lgNWqQUg==" saltValue="ADffllUu5ibCBGN05GPo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4" t="s">
        <v>555</v>
      </c>
      <c r="D34" s="1224"/>
      <c r="E34" s="1225"/>
      <c r="F34" s="32">
        <v>25.87</v>
      </c>
      <c r="G34" s="33">
        <v>25.21</v>
      </c>
      <c r="H34" s="33">
        <v>24.69</v>
      </c>
      <c r="I34" s="33">
        <v>24.73</v>
      </c>
      <c r="J34" s="34">
        <v>23.81</v>
      </c>
      <c r="K34" s="22"/>
      <c r="L34" s="22"/>
      <c r="M34" s="22"/>
      <c r="N34" s="22"/>
      <c r="O34" s="22"/>
      <c r="P34" s="22"/>
    </row>
    <row r="35" spans="1:16" ht="39" customHeight="1" x14ac:dyDescent="0.15">
      <c r="A35" s="22"/>
      <c r="B35" s="35"/>
      <c r="C35" s="1218" t="s">
        <v>556</v>
      </c>
      <c r="D35" s="1219"/>
      <c r="E35" s="1220"/>
      <c r="F35" s="36">
        <v>7.2</v>
      </c>
      <c r="G35" s="37">
        <v>6.97</v>
      </c>
      <c r="H35" s="37">
        <v>2</v>
      </c>
      <c r="I35" s="37">
        <v>1.92</v>
      </c>
      <c r="J35" s="38">
        <v>1.86</v>
      </c>
      <c r="K35" s="22"/>
      <c r="L35" s="22"/>
      <c r="M35" s="22"/>
      <c r="N35" s="22"/>
      <c r="O35" s="22"/>
      <c r="P35" s="22"/>
    </row>
    <row r="36" spans="1:16" ht="39" customHeight="1" x14ac:dyDescent="0.15">
      <c r="A36" s="22"/>
      <c r="B36" s="35"/>
      <c r="C36" s="1218" t="s">
        <v>557</v>
      </c>
      <c r="D36" s="1219"/>
      <c r="E36" s="1220"/>
      <c r="F36" s="36">
        <v>0.42</v>
      </c>
      <c r="G36" s="37">
        <v>0.57999999999999996</v>
      </c>
      <c r="H36" s="37">
        <v>0.23</v>
      </c>
      <c r="I36" s="37">
        <v>0.23</v>
      </c>
      <c r="J36" s="38">
        <v>1.02</v>
      </c>
      <c r="K36" s="22"/>
      <c r="L36" s="22"/>
      <c r="M36" s="22"/>
      <c r="N36" s="22"/>
      <c r="O36" s="22"/>
      <c r="P36" s="22"/>
    </row>
    <row r="37" spans="1:16" ht="39" customHeight="1" x14ac:dyDescent="0.15">
      <c r="A37" s="22"/>
      <c r="B37" s="35"/>
      <c r="C37" s="1218" t="s">
        <v>558</v>
      </c>
      <c r="D37" s="1219"/>
      <c r="E37" s="1220"/>
      <c r="F37" s="36">
        <v>0.4</v>
      </c>
      <c r="G37" s="37">
        <v>0.02</v>
      </c>
      <c r="H37" s="37">
        <v>0.02</v>
      </c>
      <c r="I37" s="37">
        <v>0.36</v>
      </c>
      <c r="J37" s="38">
        <v>0.37</v>
      </c>
      <c r="K37" s="22"/>
      <c r="L37" s="22"/>
      <c r="M37" s="22"/>
      <c r="N37" s="22"/>
      <c r="O37" s="22"/>
      <c r="P37" s="22"/>
    </row>
    <row r="38" spans="1:16" ht="39" customHeight="1" x14ac:dyDescent="0.15">
      <c r="A38" s="22"/>
      <c r="B38" s="35"/>
      <c r="C38" s="1218" t="s">
        <v>559</v>
      </c>
      <c r="D38" s="1219"/>
      <c r="E38" s="1220"/>
      <c r="F38" s="36">
        <v>0.02</v>
      </c>
      <c r="G38" s="37">
        <v>0.01</v>
      </c>
      <c r="H38" s="37">
        <v>0.01</v>
      </c>
      <c r="I38" s="37">
        <v>0.01</v>
      </c>
      <c r="J38" s="38">
        <v>0.01</v>
      </c>
      <c r="K38" s="22"/>
      <c r="L38" s="22"/>
      <c r="M38" s="22"/>
      <c r="N38" s="22"/>
      <c r="O38" s="22"/>
      <c r="P38" s="22"/>
    </row>
    <row r="39" spans="1:16" ht="39" customHeight="1" x14ac:dyDescent="0.15">
      <c r="A39" s="22"/>
      <c r="B39" s="35"/>
      <c r="C39" s="1218" t="s">
        <v>560</v>
      </c>
      <c r="D39" s="1219"/>
      <c r="E39" s="1220"/>
      <c r="F39" s="36">
        <v>0</v>
      </c>
      <c r="G39" s="37">
        <v>0</v>
      </c>
      <c r="H39" s="37">
        <v>0</v>
      </c>
      <c r="I39" s="37">
        <v>0.01</v>
      </c>
      <c r="J39" s="38">
        <v>0</v>
      </c>
      <c r="K39" s="22"/>
      <c r="L39" s="22"/>
      <c r="M39" s="22"/>
      <c r="N39" s="22"/>
      <c r="O39" s="22"/>
      <c r="P39" s="22"/>
    </row>
    <row r="40" spans="1:16" ht="39" customHeight="1" x14ac:dyDescent="0.15">
      <c r="A40" s="22"/>
      <c r="B40" s="35"/>
      <c r="C40" s="1218" t="s">
        <v>561</v>
      </c>
      <c r="D40" s="1219"/>
      <c r="E40" s="1220"/>
      <c r="F40" s="36">
        <v>0.01</v>
      </c>
      <c r="G40" s="37">
        <v>0.01</v>
      </c>
      <c r="H40" s="37">
        <v>0</v>
      </c>
      <c r="I40" s="37">
        <v>0</v>
      </c>
      <c r="J40" s="38">
        <v>0</v>
      </c>
      <c r="K40" s="22"/>
      <c r="L40" s="22"/>
      <c r="M40" s="22"/>
      <c r="N40" s="22"/>
      <c r="O40" s="22"/>
      <c r="P40" s="22"/>
    </row>
    <row r="41" spans="1:16" ht="39" customHeight="1" x14ac:dyDescent="0.15">
      <c r="A41" s="22"/>
      <c r="B41" s="35"/>
      <c r="C41" s="1218" t="s">
        <v>562</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563</v>
      </c>
      <c r="D42" s="1219"/>
      <c r="E42" s="1220"/>
      <c r="F42" s="36" t="s">
        <v>504</v>
      </c>
      <c r="G42" s="37" t="s">
        <v>504</v>
      </c>
      <c r="H42" s="37" t="s">
        <v>504</v>
      </c>
      <c r="I42" s="37" t="s">
        <v>504</v>
      </c>
      <c r="J42" s="38" t="s">
        <v>504</v>
      </c>
      <c r="K42" s="22"/>
      <c r="L42" s="22"/>
      <c r="M42" s="22"/>
      <c r="N42" s="22"/>
      <c r="O42" s="22"/>
      <c r="P42" s="22"/>
    </row>
    <row r="43" spans="1:16" ht="39" customHeight="1" thickBot="1" x14ac:dyDescent="0.2">
      <c r="A43" s="22"/>
      <c r="B43" s="40"/>
      <c r="C43" s="1221" t="s">
        <v>564</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GjyvRt76USluy5NX0oydbn993ovM6A2Yfrg/+8jyuiFkSU99KshSniBT7bJnIq0kWD8mZUeorIE8H6m4/hKIg==" saltValue="66/TqXecnkX30BZiEX3V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1029</v>
      </c>
      <c r="L45" s="60">
        <v>1058</v>
      </c>
      <c r="M45" s="60">
        <v>1087</v>
      </c>
      <c r="N45" s="60">
        <v>1247</v>
      </c>
      <c r="O45" s="61">
        <v>1297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x14ac:dyDescent="0.15">
      <c r="A48" s="48"/>
      <c r="B48" s="1236"/>
      <c r="C48" s="1237"/>
      <c r="D48" s="62"/>
      <c r="E48" s="1228" t="s">
        <v>15</v>
      </c>
      <c r="F48" s="1228"/>
      <c r="G48" s="1228"/>
      <c r="H48" s="1228"/>
      <c r="I48" s="1228"/>
      <c r="J48" s="1229"/>
      <c r="K48" s="63">
        <v>813</v>
      </c>
      <c r="L48" s="64">
        <v>800</v>
      </c>
      <c r="M48" s="64">
        <v>679</v>
      </c>
      <c r="N48" s="64">
        <v>592</v>
      </c>
      <c r="O48" s="65">
        <v>657</v>
      </c>
      <c r="P48" s="48"/>
      <c r="Q48" s="48"/>
      <c r="R48" s="48"/>
      <c r="S48" s="48"/>
      <c r="T48" s="48"/>
      <c r="U48" s="48"/>
    </row>
    <row r="49" spans="1:21" ht="30.75" customHeight="1" x14ac:dyDescent="0.15">
      <c r="A49" s="48"/>
      <c r="B49" s="1236"/>
      <c r="C49" s="1237"/>
      <c r="D49" s="62"/>
      <c r="E49" s="1228" t="s">
        <v>16</v>
      </c>
      <c r="F49" s="1228"/>
      <c r="G49" s="1228"/>
      <c r="H49" s="1228"/>
      <c r="I49" s="1228"/>
      <c r="J49" s="1229"/>
      <c r="K49" s="63">
        <v>98</v>
      </c>
      <c r="L49" s="64">
        <v>98</v>
      </c>
      <c r="M49" s="64">
        <v>97</v>
      </c>
      <c r="N49" s="64">
        <v>86</v>
      </c>
      <c r="O49" s="65">
        <v>66</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504</v>
      </c>
      <c r="L50" s="64" t="s">
        <v>504</v>
      </c>
      <c r="M50" s="64" t="s">
        <v>504</v>
      </c>
      <c r="N50" s="64" t="s">
        <v>504</v>
      </c>
      <c r="O50" s="65" t="s">
        <v>504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504</v>
      </c>
      <c r="L51" s="64" t="s">
        <v>504</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1450</v>
      </c>
      <c r="L52" s="64">
        <v>1514</v>
      </c>
      <c r="M52" s="64">
        <v>1484</v>
      </c>
      <c r="N52" s="64">
        <v>1462</v>
      </c>
      <c r="O52" s="65">
        <v>1449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490</v>
      </c>
      <c r="L53" s="69">
        <v>442</v>
      </c>
      <c r="M53" s="69">
        <v>379</v>
      </c>
      <c r="N53" s="69">
        <v>463</v>
      </c>
      <c r="O53" s="70">
        <v>571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KDHI8uSQlV6qd2ITK4YSC2KS9eAkj2+AwC74WBS3ASc1/1EjMLrgS74XhrM5E2p0JxRJyQBseeUm+Iw+Or+zA==" saltValue="zkwG157I9D5Ym/YnDa1TK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54" t="s">
        <v>24</v>
      </c>
      <c r="C41" s="1255"/>
      <c r="D41" s="81"/>
      <c r="E41" s="1256" t="s">
        <v>25</v>
      </c>
      <c r="F41" s="1256"/>
      <c r="G41" s="1256"/>
      <c r="H41" s="1257"/>
      <c r="I41" s="82">
        <v>14087</v>
      </c>
      <c r="J41" s="83">
        <v>15525</v>
      </c>
      <c r="K41" s="83">
        <v>16198</v>
      </c>
      <c r="L41" s="83">
        <v>19549</v>
      </c>
      <c r="M41" s="84">
        <v>19917</v>
      </c>
    </row>
    <row r="42" spans="2:13" ht="27.75" customHeight="1" x14ac:dyDescent="0.15">
      <c r="B42" s="1244"/>
      <c r="C42" s="1245"/>
      <c r="D42" s="85"/>
      <c r="E42" s="1248" t="s">
        <v>26</v>
      </c>
      <c r="F42" s="1248"/>
      <c r="G42" s="1248"/>
      <c r="H42" s="1249"/>
      <c r="I42" s="86" t="s">
        <v>504</v>
      </c>
      <c r="J42" s="87" t="s">
        <v>504</v>
      </c>
      <c r="K42" s="87" t="s">
        <v>504</v>
      </c>
      <c r="L42" s="87" t="s">
        <v>504</v>
      </c>
      <c r="M42" s="88" t="s">
        <v>504</v>
      </c>
    </row>
    <row r="43" spans="2:13" ht="27.75" customHeight="1" x14ac:dyDescent="0.15">
      <c r="B43" s="1244"/>
      <c r="C43" s="1245"/>
      <c r="D43" s="85"/>
      <c r="E43" s="1248" t="s">
        <v>27</v>
      </c>
      <c r="F43" s="1248"/>
      <c r="G43" s="1248"/>
      <c r="H43" s="1249"/>
      <c r="I43" s="86">
        <v>9392</v>
      </c>
      <c r="J43" s="87">
        <v>8878</v>
      </c>
      <c r="K43" s="87">
        <v>7989</v>
      </c>
      <c r="L43" s="87">
        <v>6923</v>
      </c>
      <c r="M43" s="88">
        <v>6186</v>
      </c>
    </row>
    <row r="44" spans="2:13" ht="27.75" customHeight="1" x14ac:dyDescent="0.15">
      <c r="B44" s="1244"/>
      <c r="C44" s="1245"/>
      <c r="D44" s="85"/>
      <c r="E44" s="1248" t="s">
        <v>28</v>
      </c>
      <c r="F44" s="1248"/>
      <c r="G44" s="1248"/>
      <c r="H44" s="1249"/>
      <c r="I44" s="86">
        <v>308</v>
      </c>
      <c r="J44" s="87">
        <v>303</v>
      </c>
      <c r="K44" s="87">
        <v>354</v>
      </c>
      <c r="L44" s="87">
        <v>274</v>
      </c>
      <c r="M44" s="88">
        <v>208</v>
      </c>
    </row>
    <row r="45" spans="2:13" ht="27.75" customHeight="1" x14ac:dyDescent="0.15">
      <c r="B45" s="1244"/>
      <c r="C45" s="1245"/>
      <c r="D45" s="85"/>
      <c r="E45" s="1248" t="s">
        <v>29</v>
      </c>
      <c r="F45" s="1248"/>
      <c r="G45" s="1248"/>
      <c r="H45" s="1249"/>
      <c r="I45" s="86">
        <v>2130</v>
      </c>
      <c r="J45" s="87">
        <v>1809</v>
      </c>
      <c r="K45" s="87">
        <v>1667</v>
      </c>
      <c r="L45" s="87">
        <v>1640</v>
      </c>
      <c r="M45" s="88">
        <v>1477</v>
      </c>
    </row>
    <row r="46" spans="2:13" ht="27.75" customHeight="1" x14ac:dyDescent="0.15">
      <c r="B46" s="1244"/>
      <c r="C46" s="1245"/>
      <c r="D46" s="89"/>
      <c r="E46" s="1248" t="s">
        <v>30</v>
      </c>
      <c r="F46" s="1248"/>
      <c r="G46" s="1248"/>
      <c r="H46" s="1249"/>
      <c r="I46" s="86">
        <v>309</v>
      </c>
      <c r="J46" s="87">
        <v>743</v>
      </c>
      <c r="K46" s="87">
        <v>463</v>
      </c>
      <c r="L46" s="87">
        <v>335</v>
      </c>
      <c r="M46" s="88">
        <v>319</v>
      </c>
    </row>
    <row r="47" spans="2:13" ht="27.75" customHeight="1" x14ac:dyDescent="0.15">
      <c r="B47" s="1244"/>
      <c r="C47" s="1245"/>
      <c r="D47" s="90"/>
      <c r="E47" s="1258" t="s">
        <v>31</v>
      </c>
      <c r="F47" s="1259"/>
      <c r="G47" s="1259"/>
      <c r="H47" s="1260"/>
      <c r="I47" s="86" t="s">
        <v>504</v>
      </c>
      <c r="J47" s="87" t="s">
        <v>504</v>
      </c>
      <c r="K47" s="87" t="s">
        <v>504</v>
      </c>
      <c r="L47" s="87" t="s">
        <v>504</v>
      </c>
      <c r="M47" s="88" t="s">
        <v>504</v>
      </c>
    </row>
    <row r="48" spans="2:13" ht="27.75" customHeight="1" x14ac:dyDescent="0.15">
      <c r="B48" s="1244"/>
      <c r="C48" s="1245"/>
      <c r="D48" s="85"/>
      <c r="E48" s="1248" t="s">
        <v>32</v>
      </c>
      <c r="F48" s="1248"/>
      <c r="G48" s="1248"/>
      <c r="H48" s="1249"/>
      <c r="I48" s="86" t="s">
        <v>504</v>
      </c>
      <c r="J48" s="87" t="s">
        <v>504</v>
      </c>
      <c r="K48" s="87" t="s">
        <v>504</v>
      </c>
      <c r="L48" s="87" t="s">
        <v>504</v>
      </c>
      <c r="M48" s="88" t="s">
        <v>504</v>
      </c>
    </row>
    <row r="49" spans="2:13" ht="27.75" customHeight="1" x14ac:dyDescent="0.15">
      <c r="B49" s="1246"/>
      <c r="C49" s="1247"/>
      <c r="D49" s="85"/>
      <c r="E49" s="1248" t="s">
        <v>33</v>
      </c>
      <c r="F49" s="1248"/>
      <c r="G49" s="1248"/>
      <c r="H49" s="1249"/>
      <c r="I49" s="86" t="s">
        <v>504</v>
      </c>
      <c r="J49" s="87" t="s">
        <v>504</v>
      </c>
      <c r="K49" s="87" t="s">
        <v>504</v>
      </c>
      <c r="L49" s="87" t="s">
        <v>504</v>
      </c>
      <c r="M49" s="88" t="s">
        <v>504</v>
      </c>
    </row>
    <row r="50" spans="2:13" ht="27.75" customHeight="1" x14ac:dyDescent="0.15">
      <c r="B50" s="1242" t="s">
        <v>34</v>
      </c>
      <c r="C50" s="1243"/>
      <c r="D50" s="91"/>
      <c r="E50" s="1248" t="s">
        <v>35</v>
      </c>
      <c r="F50" s="1248"/>
      <c r="G50" s="1248"/>
      <c r="H50" s="1249"/>
      <c r="I50" s="86">
        <v>4378</v>
      </c>
      <c r="J50" s="87">
        <v>4457</v>
      </c>
      <c r="K50" s="87">
        <v>4564</v>
      </c>
      <c r="L50" s="87">
        <v>3659</v>
      </c>
      <c r="M50" s="88">
        <v>3460</v>
      </c>
    </row>
    <row r="51" spans="2:13" ht="27.75" customHeight="1" x14ac:dyDescent="0.15">
      <c r="B51" s="1244"/>
      <c r="C51" s="1245"/>
      <c r="D51" s="85"/>
      <c r="E51" s="1248" t="s">
        <v>36</v>
      </c>
      <c r="F51" s="1248"/>
      <c r="G51" s="1248"/>
      <c r="H51" s="1249"/>
      <c r="I51" s="86">
        <v>248</v>
      </c>
      <c r="J51" s="87">
        <v>231</v>
      </c>
      <c r="K51" s="87">
        <v>218</v>
      </c>
      <c r="L51" s="87">
        <v>205</v>
      </c>
      <c r="M51" s="88">
        <v>192</v>
      </c>
    </row>
    <row r="52" spans="2:13" ht="27.75" customHeight="1" x14ac:dyDescent="0.15">
      <c r="B52" s="1246"/>
      <c r="C52" s="1247"/>
      <c r="D52" s="85"/>
      <c r="E52" s="1248" t="s">
        <v>37</v>
      </c>
      <c r="F52" s="1248"/>
      <c r="G52" s="1248"/>
      <c r="H52" s="1249"/>
      <c r="I52" s="86">
        <v>17679</v>
      </c>
      <c r="J52" s="87">
        <v>18182</v>
      </c>
      <c r="K52" s="87">
        <v>18377</v>
      </c>
      <c r="L52" s="87">
        <v>20459</v>
      </c>
      <c r="M52" s="88">
        <v>20730</v>
      </c>
    </row>
    <row r="53" spans="2:13" ht="27.75" customHeight="1" thickBot="1" x14ac:dyDescent="0.2">
      <c r="B53" s="1250" t="s">
        <v>38</v>
      </c>
      <c r="C53" s="1251"/>
      <c r="D53" s="92"/>
      <c r="E53" s="1252" t="s">
        <v>39</v>
      </c>
      <c r="F53" s="1252"/>
      <c r="G53" s="1252"/>
      <c r="H53" s="1253"/>
      <c r="I53" s="93">
        <v>3922</v>
      </c>
      <c r="J53" s="94">
        <v>4388</v>
      </c>
      <c r="K53" s="94">
        <v>3512</v>
      </c>
      <c r="L53" s="94">
        <v>4398</v>
      </c>
      <c r="M53" s="95">
        <v>3724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KZMnmNE7A2TO1IkU6UOrK7Xv8llUKmoZ2uoBvTaCiLM4p5upoIFDmEYDPNy89Q3W3b4qcpNKM/bgjC/O0tYoQ==" saltValue="AS7wMN87RRYfqkvO7/5w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9" t="s">
        <v>42</v>
      </c>
      <c r="D55" s="1269"/>
      <c r="E55" s="1270"/>
      <c r="F55" s="107">
        <v>3480</v>
      </c>
      <c r="G55" s="107">
        <v>2549</v>
      </c>
      <c r="H55" s="108">
        <v>2231</v>
      </c>
    </row>
    <row r="56" spans="2:8" ht="52.5" customHeight="1" x14ac:dyDescent="0.15">
      <c r="B56" s="109"/>
      <c r="C56" s="1271" t="s">
        <v>43</v>
      </c>
      <c r="D56" s="1271"/>
      <c r="E56" s="1272"/>
      <c r="F56" s="110">
        <v>1</v>
      </c>
      <c r="G56" s="110">
        <v>1</v>
      </c>
      <c r="H56" s="111">
        <v>1</v>
      </c>
    </row>
    <row r="57" spans="2:8" ht="53.25" customHeight="1" x14ac:dyDescent="0.15">
      <c r="B57" s="109"/>
      <c r="C57" s="1273" t="s">
        <v>44</v>
      </c>
      <c r="D57" s="1273"/>
      <c r="E57" s="1274"/>
      <c r="F57" s="112">
        <v>2246</v>
      </c>
      <c r="G57" s="112">
        <v>2270</v>
      </c>
      <c r="H57" s="113">
        <v>2280</v>
      </c>
    </row>
    <row r="58" spans="2:8" ht="45.75" customHeight="1" x14ac:dyDescent="0.15">
      <c r="B58" s="114"/>
      <c r="C58" s="1261" t="s">
        <v>576</v>
      </c>
      <c r="D58" s="1262"/>
      <c r="E58" s="1263"/>
      <c r="F58" s="115">
        <v>1303</v>
      </c>
      <c r="G58" s="115">
        <v>1307</v>
      </c>
      <c r="H58" s="116">
        <v>1309</v>
      </c>
    </row>
    <row r="59" spans="2:8" ht="45.75" customHeight="1" x14ac:dyDescent="0.15">
      <c r="B59" s="114"/>
      <c r="C59" s="1261" t="s">
        <v>579</v>
      </c>
      <c r="D59" s="1262"/>
      <c r="E59" s="1263"/>
      <c r="F59" s="115">
        <v>276</v>
      </c>
      <c r="G59" s="115">
        <v>288</v>
      </c>
      <c r="H59" s="116">
        <v>298</v>
      </c>
    </row>
    <row r="60" spans="2:8" ht="45.75" customHeight="1" x14ac:dyDescent="0.15">
      <c r="B60" s="114"/>
      <c r="C60" s="1261" t="s">
        <v>580</v>
      </c>
      <c r="D60" s="1262"/>
      <c r="E60" s="1263"/>
      <c r="F60" s="115">
        <v>262</v>
      </c>
      <c r="G60" s="115">
        <v>263</v>
      </c>
      <c r="H60" s="116">
        <v>262</v>
      </c>
    </row>
    <row r="61" spans="2:8" ht="45.75" customHeight="1" x14ac:dyDescent="0.15">
      <c r="B61" s="114"/>
      <c r="C61" s="1261" t="s">
        <v>577</v>
      </c>
      <c r="D61" s="1262"/>
      <c r="E61" s="1263"/>
      <c r="F61" s="115">
        <v>248</v>
      </c>
      <c r="G61" s="115">
        <v>249</v>
      </c>
      <c r="H61" s="116">
        <v>254</v>
      </c>
    </row>
    <row r="62" spans="2:8" ht="45.75" customHeight="1" thickBot="1" x14ac:dyDescent="0.2">
      <c r="B62" s="117"/>
      <c r="C62" s="1264" t="s">
        <v>578</v>
      </c>
      <c r="D62" s="1265"/>
      <c r="E62" s="1266"/>
      <c r="F62" s="118">
        <v>66</v>
      </c>
      <c r="G62" s="118">
        <v>69</v>
      </c>
      <c r="H62" s="119">
        <v>61</v>
      </c>
    </row>
    <row r="63" spans="2:8" ht="52.5" customHeight="1" thickBot="1" x14ac:dyDescent="0.2">
      <c r="B63" s="120"/>
      <c r="C63" s="1267" t="s">
        <v>45</v>
      </c>
      <c r="D63" s="1267"/>
      <c r="E63" s="1268"/>
      <c r="F63" s="121">
        <v>5727</v>
      </c>
      <c r="G63" s="121">
        <v>4820</v>
      </c>
      <c r="H63" s="122">
        <v>4512</v>
      </c>
    </row>
    <row r="64" spans="2:8" ht="15" customHeight="1" x14ac:dyDescent="0.15"/>
    <row r="65" ht="0" hidden="1" customHeight="1" x14ac:dyDescent="0.15"/>
    <row r="66" ht="0" hidden="1" customHeight="1" x14ac:dyDescent="0.15"/>
  </sheetData>
  <sheetProtection algorithmName="SHA-512" hashValue="08DCSDHBGarf9M11RCHWYRHsaEMIqPMaw4zL4GK3JSP1apTZ/fIqZVelBJdUwPmLvbDZjp4n2Pyp+jg4Wx5fCA==" saltValue="/uIHUtc9sUB1Wafy/+VL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130" zoomScaleNormal="13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589</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547</v>
      </c>
      <c r="BQ50" s="1280"/>
      <c r="BR50" s="1280"/>
      <c r="BS50" s="1280"/>
      <c r="BT50" s="1280"/>
      <c r="BU50" s="1280"/>
      <c r="BV50" s="1280"/>
      <c r="BW50" s="1280"/>
      <c r="BX50" s="1280" t="s">
        <v>548</v>
      </c>
      <c r="BY50" s="1280"/>
      <c r="BZ50" s="1280"/>
      <c r="CA50" s="1280"/>
      <c r="CB50" s="1280"/>
      <c r="CC50" s="1280"/>
      <c r="CD50" s="1280"/>
      <c r="CE50" s="1280"/>
      <c r="CF50" s="1280" t="s">
        <v>549</v>
      </c>
      <c r="CG50" s="1280"/>
      <c r="CH50" s="1280"/>
      <c r="CI50" s="1280"/>
      <c r="CJ50" s="1280"/>
      <c r="CK50" s="1280"/>
      <c r="CL50" s="1280"/>
      <c r="CM50" s="1280"/>
      <c r="CN50" s="1280" t="s">
        <v>550</v>
      </c>
      <c r="CO50" s="1280"/>
      <c r="CP50" s="1280"/>
      <c r="CQ50" s="1280"/>
      <c r="CR50" s="1280"/>
      <c r="CS50" s="1280"/>
      <c r="CT50" s="1280"/>
      <c r="CU50" s="1280"/>
      <c r="CV50" s="1280" t="s">
        <v>551</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590</v>
      </c>
      <c r="AO51" s="1278"/>
      <c r="AP51" s="1278"/>
      <c r="AQ51" s="1278"/>
      <c r="AR51" s="1278"/>
      <c r="AS51" s="1278"/>
      <c r="AT51" s="1278"/>
      <c r="AU51" s="1278"/>
      <c r="AV51" s="1278"/>
      <c r="AW51" s="1278"/>
      <c r="AX51" s="1278"/>
      <c r="AY51" s="1278"/>
      <c r="AZ51" s="1278"/>
      <c r="BA51" s="1278"/>
      <c r="BB51" s="1278" t="s">
        <v>591</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60.2</v>
      </c>
      <c r="CO51" s="1275"/>
      <c r="CP51" s="1275"/>
      <c r="CQ51" s="1275"/>
      <c r="CR51" s="1275"/>
      <c r="CS51" s="1275"/>
      <c r="CT51" s="1275"/>
      <c r="CU51" s="1275"/>
      <c r="CV51" s="1275">
        <v>50</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592</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64.5</v>
      </c>
      <c r="CO53" s="1275"/>
      <c r="CP53" s="1275"/>
      <c r="CQ53" s="1275"/>
      <c r="CR53" s="1275"/>
      <c r="CS53" s="1275"/>
      <c r="CT53" s="1275"/>
      <c r="CU53" s="1275"/>
      <c r="CV53" s="1275">
        <v>64.7</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593</v>
      </c>
      <c r="AO55" s="1280"/>
      <c r="AP55" s="1280"/>
      <c r="AQ55" s="1280"/>
      <c r="AR55" s="1280"/>
      <c r="AS55" s="1280"/>
      <c r="AT55" s="1280"/>
      <c r="AU55" s="1280"/>
      <c r="AV55" s="1280"/>
      <c r="AW55" s="1280"/>
      <c r="AX55" s="1280"/>
      <c r="AY55" s="1280"/>
      <c r="AZ55" s="1280"/>
      <c r="BA55" s="1280"/>
      <c r="BB55" s="1278" t="s">
        <v>591</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52.3</v>
      </c>
      <c r="CO55" s="1275"/>
      <c r="CP55" s="1275"/>
      <c r="CQ55" s="1275"/>
      <c r="CR55" s="1275"/>
      <c r="CS55" s="1275"/>
      <c r="CT55" s="1275"/>
      <c r="CU55" s="1275"/>
      <c r="CV55" s="1275">
        <v>55.4</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592</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57.1</v>
      </c>
      <c r="CO57" s="1275"/>
      <c r="CP57" s="1275"/>
      <c r="CQ57" s="1275"/>
      <c r="CR57" s="1275"/>
      <c r="CS57" s="1275"/>
      <c r="CT57" s="1275"/>
      <c r="CU57" s="1275"/>
      <c r="CV57" s="1275">
        <v>55.2</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594</v>
      </c>
    </row>
    <row r="64" spans="1:109" x14ac:dyDescent="0.15">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589</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547</v>
      </c>
      <c r="BQ72" s="1280"/>
      <c r="BR72" s="1280"/>
      <c r="BS72" s="1280"/>
      <c r="BT72" s="1280"/>
      <c r="BU72" s="1280"/>
      <c r="BV72" s="1280"/>
      <c r="BW72" s="1280"/>
      <c r="BX72" s="1280" t="s">
        <v>548</v>
      </c>
      <c r="BY72" s="1280"/>
      <c r="BZ72" s="1280"/>
      <c r="CA72" s="1280"/>
      <c r="CB72" s="1280"/>
      <c r="CC72" s="1280"/>
      <c r="CD72" s="1280"/>
      <c r="CE72" s="1280"/>
      <c r="CF72" s="1280" t="s">
        <v>549</v>
      </c>
      <c r="CG72" s="1280"/>
      <c r="CH72" s="1280"/>
      <c r="CI72" s="1280"/>
      <c r="CJ72" s="1280"/>
      <c r="CK72" s="1280"/>
      <c r="CL72" s="1280"/>
      <c r="CM72" s="1280"/>
      <c r="CN72" s="1280" t="s">
        <v>550</v>
      </c>
      <c r="CO72" s="1280"/>
      <c r="CP72" s="1280"/>
      <c r="CQ72" s="1280"/>
      <c r="CR72" s="1280"/>
      <c r="CS72" s="1280"/>
      <c r="CT72" s="1280"/>
      <c r="CU72" s="1280"/>
      <c r="CV72" s="1280" t="s">
        <v>551</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590</v>
      </c>
      <c r="AO73" s="1278"/>
      <c r="AP73" s="1278"/>
      <c r="AQ73" s="1278"/>
      <c r="AR73" s="1278"/>
      <c r="AS73" s="1278"/>
      <c r="AT73" s="1278"/>
      <c r="AU73" s="1278"/>
      <c r="AV73" s="1278"/>
      <c r="AW73" s="1278"/>
      <c r="AX73" s="1278"/>
      <c r="AY73" s="1278"/>
      <c r="AZ73" s="1278"/>
      <c r="BA73" s="1278"/>
      <c r="BB73" s="1278" t="s">
        <v>591</v>
      </c>
      <c r="BC73" s="1278"/>
      <c r="BD73" s="1278"/>
      <c r="BE73" s="1278"/>
      <c r="BF73" s="1278"/>
      <c r="BG73" s="1278"/>
      <c r="BH73" s="1278"/>
      <c r="BI73" s="1278"/>
      <c r="BJ73" s="1278"/>
      <c r="BK73" s="1278"/>
      <c r="BL73" s="1278"/>
      <c r="BM73" s="1278"/>
      <c r="BN73" s="1278"/>
      <c r="BO73" s="1278"/>
      <c r="BP73" s="1275">
        <v>52.8</v>
      </c>
      <c r="BQ73" s="1275"/>
      <c r="BR73" s="1275"/>
      <c r="BS73" s="1275"/>
      <c r="BT73" s="1275"/>
      <c r="BU73" s="1275"/>
      <c r="BV73" s="1275"/>
      <c r="BW73" s="1275"/>
      <c r="BX73" s="1275">
        <v>60.1</v>
      </c>
      <c r="BY73" s="1275"/>
      <c r="BZ73" s="1275"/>
      <c r="CA73" s="1275"/>
      <c r="CB73" s="1275"/>
      <c r="CC73" s="1275"/>
      <c r="CD73" s="1275"/>
      <c r="CE73" s="1275"/>
      <c r="CF73" s="1275">
        <v>47.7</v>
      </c>
      <c r="CG73" s="1275"/>
      <c r="CH73" s="1275"/>
      <c r="CI73" s="1275"/>
      <c r="CJ73" s="1275"/>
      <c r="CK73" s="1275"/>
      <c r="CL73" s="1275"/>
      <c r="CM73" s="1275"/>
      <c r="CN73" s="1275">
        <v>60.2</v>
      </c>
      <c r="CO73" s="1275"/>
      <c r="CP73" s="1275"/>
      <c r="CQ73" s="1275"/>
      <c r="CR73" s="1275"/>
      <c r="CS73" s="1275"/>
      <c r="CT73" s="1275"/>
      <c r="CU73" s="1275"/>
      <c r="CV73" s="1275">
        <v>50</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596</v>
      </c>
      <c r="BC75" s="1278"/>
      <c r="BD75" s="1278"/>
      <c r="BE75" s="1278"/>
      <c r="BF75" s="1278"/>
      <c r="BG75" s="1278"/>
      <c r="BH75" s="1278"/>
      <c r="BI75" s="1278"/>
      <c r="BJ75" s="1278"/>
      <c r="BK75" s="1278"/>
      <c r="BL75" s="1278"/>
      <c r="BM75" s="1278"/>
      <c r="BN75" s="1278"/>
      <c r="BO75" s="1278"/>
      <c r="BP75" s="1275">
        <v>7.5</v>
      </c>
      <c r="BQ75" s="1275"/>
      <c r="BR75" s="1275"/>
      <c r="BS75" s="1275"/>
      <c r="BT75" s="1275"/>
      <c r="BU75" s="1275"/>
      <c r="BV75" s="1275"/>
      <c r="BW75" s="1275"/>
      <c r="BX75" s="1275">
        <v>6.5</v>
      </c>
      <c r="BY75" s="1275"/>
      <c r="BZ75" s="1275"/>
      <c r="CA75" s="1275"/>
      <c r="CB75" s="1275"/>
      <c r="CC75" s="1275"/>
      <c r="CD75" s="1275"/>
      <c r="CE75" s="1275"/>
      <c r="CF75" s="1275">
        <v>5.9</v>
      </c>
      <c r="CG75" s="1275"/>
      <c r="CH75" s="1275"/>
      <c r="CI75" s="1275"/>
      <c r="CJ75" s="1275"/>
      <c r="CK75" s="1275"/>
      <c r="CL75" s="1275"/>
      <c r="CM75" s="1275"/>
      <c r="CN75" s="1275">
        <v>5.8</v>
      </c>
      <c r="CO75" s="1275"/>
      <c r="CP75" s="1275"/>
      <c r="CQ75" s="1275"/>
      <c r="CR75" s="1275"/>
      <c r="CS75" s="1275"/>
      <c r="CT75" s="1275"/>
      <c r="CU75" s="1275"/>
      <c r="CV75" s="1275">
        <v>6.4</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593</v>
      </c>
      <c r="AO77" s="1280"/>
      <c r="AP77" s="1280"/>
      <c r="AQ77" s="1280"/>
      <c r="AR77" s="1280"/>
      <c r="AS77" s="1280"/>
      <c r="AT77" s="1280"/>
      <c r="AU77" s="1280"/>
      <c r="AV77" s="1280"/>
      <c r="AW77" s="1280"/>
      <c r="AX77" s="1280"/>
      <c r="AY77" s="1280"/>
      <c r="AZ77" s="1280"/>
      <c r="BA77" s="1280"/>
      <c r="BB77" s="1278" t="s">
        <v>591</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56.8</v>
      </c>
      <c r="CG77" s="1275"/>
      <c r="CH77" s="1275"/>
      <c r="CI77" s="1275"/>
      <c r="CJ77" s="1275"/>
      <c r="CK77" s="1275"/>
      <c r="CL77" s="1275"/>
      <c r="CM77" s="1275"/>
      <c r="CN77" s="1275">
        <v>52.3</v>
      </c>
      <c r="CO77" s="1275"/>
      <c r="CP77" s="1275"/>
      <c r="CQ77" s="1275"/>
      <c r="CR77" s="1275"/>
      <c r="CS77" s="1275"/>
      <c r="CT77" s="1275"/>
      <c r="CU77" s="1275"/>
      <c r="CV77" s="1275">
        <v>55.4</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596</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10.199999999999999</v>
      </c>
      <c r="CG79" s="1275"/>
      <c r="CH79" s="1275"/>
      <c r="CI79" s="1275"/>
      <c r="CJ79" s="1275"/>
      <c r="CK79" s="1275"/>
      <c r="CL79" s="1275"/>
      <c r="CM79" s="1275"/>
      <c r="CN79" s="1275">
        <v>10</v>
      </c>
      <c r="CO79" s="1275"/>
      <c r="CP79" s="1275"/>
      <c r="CQ79" s="1275"/>
      <c r="CR79" s="1275"/>
      <c r="CS79" s="1275"/>
      <c r="CT79" s="1275"/>
      <c r="CU79" s="1275"/>
      <c r="CV79" s="1275">
        <v>9.6999999999999993</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ojL9GG54rkx3soUmwEGuATqP4tRQlp9gckXaEBO+GPxLEBrK365E8GONUp6eipevYVK65X47/SbklFGQ0MfCg==" saltValue="lJ0BYAOFE19iov/RhUO5C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rHLQZCNeemeSBa41n8WHybydqPMlWDeUcqqCehbGXp5QK2T54PN0vqWGYMPxFn7QfFGwCg/Kx6k9Dbw9DYClQ==" saltValue="ftDxAw92TITL37NwIGjN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B8k85lha8D0lO32ct1PG4TdHLuSLs8/La2yG/sEmVWmwE7afis+I8/sZ8o+tOFJbWMYAu/9kZG9CjgiQiClKw==" saltValue="V6rFESL9LMFaRuXrkId7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97375</v>
      </c>
      <c r="E3" s="141"/>
      <c r="F3" s="142">
        <v>90961</v>
      </c>
      <c r="G3" s="143"/>
      <c r="H3" s="144"/>
    </row>
    <row r="4" spans="1:8" x14ac:dyDescent="0.15">
      <c r="A4" s="145"/>
      <c r="B4" s="146"/>
      <c r="C4" s="147"/>
      <c r="D4" s="148">
        <v>26932</v>
      </c>
      <c r="E4" s="149"/>
      <c r="F4" s="150">
        <v>37720</v>
      </c>
      <c r="G4" s="151"/>
      <c r="H4" s="152"/>
    </row>
    <row r="5" spans="1:8" x14ac:dyDescent="0.15">
      <c r="A5" s="133" t="s">
        <v>539</v>
      </c>
      <c r="B5" s="138"/>
      <c r="C5" s="139"/>
      <c r="D5" s="140">
        <v>106080</v>
      </c>
      <c r="E5" s="141"/>
      <c r="F5" s="142">
        <v>106614</v>
      </c>
      <c r="G5" s="143"/>
      <c r="H5" s="144"/>
    </row>
    <row r="6" spans="1:8" x14ac:dyDescent="0.15">
      <c r="A6" s="145"/>
      <c r="B6" s="146"/>
      <c r="C6" s="147"/>
      <c r="D6" s="148">
        <v>45388</v>
      </c>
      <c r="E6" s="149"/>
      <c r="F6" s="150">
        <v>45545</v>
      </c>
      <c r="G6" s="151"/>
      <c r="H6" s="152"/>
    </row>
    <row r="7" spans="1:8" x14ac:dyDescent="0.15">
      <c r="A7" s="133" t="s">
        <v>540</v>
      </c>
      <c r="B7" s="138"/>
      <c r="C7" s="139"/>
      <c r="D7" s="140">
        <v>92318</v>
      </c>
      <c r="E7" s="141"/>
      <c r="F7" s="142">
        <v>81768</v>
      </c>
      <c r="G7" s="143"/>
      <c r="H7" s="144"/>
    </row>
    <row r="8" spans="1:8" x14ac:dyDescent="0.15">
      <c r="A8" s="145"/>
      <c r="B8" s="146"/>
      <c r="C8" s="147"/>
      <c r="D8" s="148">
        <v>22905</v>
      </c>
      <c r="E8" s="149"/>
      <c r="F8" s="150">
        <v>37917</v>
      </c>
      <c r="G8" s="151"/>
      <c r="H8" s="152"/>
    </row>
    <row r="9" spans="1:8" x14ac:dyDescent="0.15">
      <c r="A9" s="133" t="s">
        <v>541</v>
      </c>
      <c r="B9" s="138"/>
      <c r="C9" s="139"/>
      <c r="D9" s="140">
        <v>166516</v>
      </c>
      <c r="E9" s="141"/>
      <c r="F9" s="142">
        <v>65876</v>
      </c>
      <c r="G9" s="143"/>
      <c r="H9" s="144"/>
    </row>
    <row r="10" spans="1:8" x14ac:dyDescent="0.15">
      <c r="A10" s="145"/>
      <c r="B10" s="146"/>
      <c r="C10" s="147"/>
      <c r="D10" s="148">
        <v>32398</v>
      </c>
      <c r="E10" s="149"/>
      <c r="F10" s="150">
        <v>36484</v>
      </c>
      <c r="G10" s="151"/>
      <c r="H10" s="152"/>
    </row>
    <row r="11" spans="1:8" x14ac:dyDescent="0.15">
      <c r="A11" s="133" t="s">
        <v>542</v>
      </c>
      <c r="B11" s="138"/>
      <c r="C11" s="139"/>
      <c r="D11" s="140">
        <v>56984</v>
      </c>
      <c r="E11" s="141"/>
      <c r="F11" s="142">
        <v>68468</v>
      </c>
      <c r="G11" s="143"/>
      <c r="H11" s="144"/>
    </row>
    <row r="12" spans="1:8" x14ac:dyDescent="0.15">
      <c r="A12" s="145"/>
      <c r="B12" s="146"/>
      <c r="C12" s="153"/>
      <c r="D12" s="148">
        <v>27342</v>
      </c>
      <c r="E12" s="149"/>
      <c r="F12" s="150">
        <v>34140</v>
      </c>
      <c r="G12" s="151"/>
      <c r="H12" s="152"/>
    </row>
    <row r="13" spans="1:8" x14ac:dyDescent="0.15">
      <c r="A13" s="133"/>
      <c r="B13" s="138"/>
      <c r="C13" s="154"/>
      <c r="D13" s="155">
        <v>103855</v>
      </c>
      <c r="E13" s="156"/>
      <c r="F13" s="157">
        <v>82737</v>
      </c>
      <c r="G13" s="158"/>
      <c r="H13" s="144"/>
    </row>
    <row r="14" spans="1:8" x14ac:dyDescent="0.15">
      <c r="A14" s="145"/>
      <c r="B14" s="146"/>
      <c r="C14" s="147"/>
      <c r="D14" s="148">
        <v>30993</v>
      </c>
      <c r="E14" s="149"/>
      <c r="F14" s="150">
        <v>38361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7.24</v>
      </c>
      <c r="C19" s="159">
        <f>ROUND(VALUE(SUBSTITUTE(実質収支比率等に係る経年分析!G$48,"▲","-")),2)</f>
        <v>6.99</v>
      </c>
      <c r="D19" s="159">
        <f>ROUND(VALUE(SUBSTITUTE(実質収支比率等に係る経年分析!H$48,"▲","-")),2)</f>
        <v>2.02</v>
      </c>
      <c r="E19" s="159">
        <f>ROUND(VALUE(SUBSTITUTE(実質収支比率等に係る経年分析!I$48,"▲","-")),2)</f>
        <v>1.94</v>
      </c>
      <c r="F19" s="159">
        <f>ROUND(VALUE(SUBSTITUTE(実質収支比率等に係る経年分析!J$48,"▲","-")),2)</f>
        <v>1.87</v>
      </c>
    </row>
    <row r="20" spans="1:11" x14ac:dyDescent="0.15">
      <c r="A20" s="159" t="s">
        <v>49</v>
      </c>
      <c r="B20" s="159">
        <f>ROUND(VALUE(SUBSTITUTE(実質収支比率等に係る経年分析!F$47,"▲","-")),2)</f>
        <v>38.31</v>
      </c>
      <c r="C20" s="159">
        <f>ROUND(VALUE(SUBSTITUTE(実質収支比率等に係る経年分析!G$47,"▲","-")),2)</f>
        <v>39.49</v>
      </c>
      <c r="D20" s="159">
        <f>ROUND(VALUE(SUBSTITUTE(実質収支比率等に係る経年分析!H$47,"▲","-")),2)</f>
        <v>39.450000000000003</v>
      </c>
      <c r="E20" s="159">
        <f>ROUND(VALUE(SUBSTITUTE(実質収支比率等に係る経年分析!I$47,"▲","-")),2)</f>
        <v>29.12</v>
      </c>
      <c r="F20" s="159">
        <f>ROUND(VALUE(SUBSTITUTE(実質収支比率等に係る経年分析!J$47,"▲","-")),2)</f>
        <v>25.15</v>
      </c>
    </row>
    <row r="21" spans="1:11" x14ac:dyDescent="0.15">
      <c r="A21" s="159" t="s">
        <v>50</v>
      </c>
      <c r="B21" s="159">
        <f>IF(ISNUMBER(VALUE(SUBSTITUTE(実質収支比率等に係る経年分析!F$49,"▲","-"))),ROUND(VALUE(SUBSTITUTE(実質収支比率等に係る経年分析!F$49,"▲","-")),2),NA())</f>
        <v>2.5499999999999998</v>
      </c>
      <c r="C21" s="159">
        <f>IF(ISNUMBER(VALUE(SUBSTITUTE(実質収支比率等に係る経年分析!G$49,"▲","-"))),ROUND(VALUE(SUBSTITUTE(実質収支比率等に係る経年分析!G$49,"▲","-")),2),NA())</f>
        <v>0.56999999999999995</v>
      </c>
      <c r="D21" s="159">
        <f>IF(ISNUMBER(VALUE(SUBSTITUTE(実質収支比率等に係る経年分析!H$49,"▲","-"))),ROUND(VALUE(SUBSTITUTE(実質収支比率等に係る経年分析!H$49,"▲","-")),2),NA())</f>
        <v>-4.8499999999999996</v>
      </c>
      <c r="E21" s="159">
        <f>IF(ISNUMBER(VALUE(SUBSTITUTE(実質収支比率等に係る経年分析!I$49,"▲","-"))),ROUND(VALUE(SUBSTITUTE(実質収支比率等に係る経年分析!I$49,"▲","-")),2),NA())</f>
        <v>-10.73</v>
      </c>
      <c r="F21" s="159">
        <f>IF(ISNUMBER(VALUE(SUBSTITUTE(実質収支比率等に係る経年分析!J$49,"▲","-"))),ROUND(VALUE(SUBSTITUTE(実質収支比率等に係る経年分析!J$49,"▲","-")),2),NA())</f>
        <v>-3.62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学校給食特別会計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霊苑事業特別会計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0.37</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0.57999999999999996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6.97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1.86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25.87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25.21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24.69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24.73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23.81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1450</v>
      </c>
      <c r="E42" s="161"/>
      <c r="F42" s="161"/>
      <c r="G42" s="161">
        <f>'実質公債費比率（分子）の構造'!L$52</f>
        <v>1514</v>
      </c>
      <c r="H42" s="161"/>
      <c r="I42" s="161"/>
      <c r="J42" s="161">
        <f>'実質公債費比率（分子）の構造'!M$52</f>
        <v>1484</v>
      </c>
      <c r="K42" s="161"/>
      <c r="L42" s="161"/>
      <c r="M42" s="161">
        <f>'実質公債費比率（分子）の構造'!N$52</f>
        <v>1462</v>
      </c>
      <c r="N42" s="161"/>
      <c r="O42" s="161"/>
      <c r="P42" s="161">
        <f>'実質公債費比率（分子）の構造'!O$52</f>
        <v>1449</v>
      </c>
    </row>
    <row r="43" spans="1:16" x14ac:dyDescent="0.15">
      <c r="A43" s="161" t="s">
        <v>58</v>
      </c>
      <c r="B43" s="161" t="str">
        <f>'実質公債費比率（分子）の構造'!K$51</f>
        <v>-</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98</v>
      </c>
      <c r="C45" s="161"/>
      <c r="D45" s="161"/>
      <c r="E45" s="161">
        <f>'実質公債費比率（分子）の構造'!L$49</f>
        <v>98</v>
      </c>
      <c r="F45" s="161"/>
      <c r="G45" s="161"/>
      <c r="H45" s="161">
        <f>'実質公債費比率（分子）の構造'!M$49</f>
        <v>97</v>
      </c>
      <c r="I45" s="161"/>
      <c r="J45" s="161"/>
      <c r="K45" s="161">
        <f>'実質公債費比率（分子）の構造'!N$49</f>
        <v>86</v>
      </c>
      <c r="L45" s="161"/>
      <c r="M45" s="161"/>
      <c r="N45" s="161">
        <f>'実質公債費比率（分子）の構造'!O$49</f>
        <v>66</v>
      </c>
      <c r="O45" s="161"/>
      <c r="P45" s="161"/>
    </row>
    <row r="46" spans="1:16" x14ac:dyDescent="0.15">
      <c r="A46" s="161" t="s">
        <v>61</v>
      </c>
      <c r="B46" s="161">
        <f>'実質公債費比率（分子）の構造'!K$48</f>
        <v>813</v>
      </c>
      <c r="C46" s="161"/>
      <c r="D46" s="161"/>
      <c r="E46" s="161">
        <f>'実質公債費比率（分子）の構造'!L$48</f>
        <v>800</v>
      </c>
      <c r="F46" s="161"/>
      <c r="G46" s="161"/>
      <c r="H46" s="161">
        <f>'実質公債費比率（分子）の構造'!M$48</f>
        <v>679</v>
      </c>
      <c r="I46" s="161"/>
      <c r="J46" s="161"/>
      <c r="K46" s="161">
        <f>'実質公債費比率（分子）の構造'!N$48</f>
        <v>592</v>
      </c>
      <c r="L46" s="161"/>
      <c r="M46" s="161"/>
      <c r="N46" s="161">
        <f>'実質公債費比率（分子）の構造'!O$48</f>
        <v>657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1029</v>
      </c>
      <c r="C49" s="161"/>
      <c r="D49" s="161"/>
      <c r="E49" s="161">
        <f>'実質公債費比率（分子）の構造'!L$45</f>
        <v>1058</v>
      </c>
      <c r="F49" s="161"/>
      <c r="G49" s="161"/>
      <c r="H49" s="161">
        <f>'実質公債費比率（分子）の構造'!M$45</f>
        <v>1087</v>
      </c>
      <c r="I49" s="161"/>
      <c r="J49" s="161"/>
      <c r="K49" s="161">
        <f>'実質公債費比率（分子）の構造'!N$45</f>
        <v>1247</v>
      </c>
      <c r="L49" s="161"/>
      <c r="M49" s="161"/>
      <c r="N49" s="161">
        <f>'実質公債費比率（分子）の構造'!O$45</f>
        <v>1297</v>
      </c>
      <c r="O49" s="161"/>
      <c r="P49" s="161"/>
    </row>
    <row r="50" spans="1:16" x14ac:dyDescent="0.15">
      <c r="A50" s="161" t="s">
        <v>64</v>
      </c>
      <c r="B50" s="161" t="e">
        <f>NA()</f>
        <v>#N/A</v>
      </c>
      <c r="C50" s="161">
        <f>IF(ISNUMBER('実質公債費比率（分子）の構造'!K$53),'実質公債費比率（分子）の構造'!K$53,NA())</f>
        <v>490</v>
      </c>
      <c r="D50" s="161" t="e">
        <f>NA()</f>
        <v>#N/A</v>
      </c>
      <c r="E50" s="161" t="e">
        <f>NA()</f>
        <v>#N/A</v>
      </c>
      <c r="F50" s="161">
        <f>IF(ISNUMBER('実質公債費比率（分子）の構造'!L$53),'実質公債費比率（分子）の構造'!L$53,NA())</f>
        <v>442</v>
      </c>
      <c r="G50" s="161" t="e">
        <f>NA()</f>
        <v>#N/A</v>
      </c>
      <c r="H50" s="161" t="e">
        <f>NA()</f>
        <v>#N/A</v>
      </c>
      <c r="I50" s="161">
        <f>IF(ISNUMBER('実質公債費比率（分子）の構造'!M$53),'実質公債費比率（分子）の構造'!M$53,NA())</f>
        <v>379</v>
      </c>
      <c r="J50" s="161" t="e">
        <f>NA()</f>
        <v>#N/A</v>
      </c>
      <c r="K50" s="161" t="e">
        <f>NA()</f>
        <v>#N/A</v>
      </c>
      <c r="L50" s="161">
        <f>IF(ISNUMBER('実質公債費比率（分子）の構造'!N$53),'実質公債費比率（分子）の構造'!N$53,NA())</f>
        <v>463</v>
      </c>
      <c r="M50" s="161" t="e">
        <f>NA()</f>
        <v>#N/A</v>
      </c>
      <c r="N50" s="161" t="e">
        <f>NA()</f>
        <v>#N/A</v>
      </c>
      <c r="O50" s="161">
        <f>IF(ISNUMBER('実質公債費比率（分子）の構造'!O$53),'実質公債費比率（分子）の構造'!O$53,NA())</f>
        <v>571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17679</v>
      </c>
      <c r="E56" s="160"/>
      <c r="F56" s="160"/>
      <c r="G56" s="160">
        <f>'将来負担比率（分子）の構造'!J$52</f>
        <v>18182</v>
      </c>
      <c r="H56" s="160"/>
      <c r="I56" s="160"/>
      <c r="J56" s="160">
        <f>'将来負担比率（分子）の構造'!K$52</f>
        <v>18377</v>
      </c>
      <c r="K56" s="160"/>
      <c r="L56" s="160"/>
      <c r="M56" s="160">
        <f>'将来負担比率（分子）の構造'!L$52</f>
        <v>20459</v>
      </c>
      <c r="N56" s="160"/>
      <c r="O56" s="160"/>
      <c r="P56" s="160">
        <f>'将来負担比率（分子）の構造'!M$52</f>
        <v>20730</v>
      </c>
    </row>
    <row r="57" spans="1:16" x14ac:dyDescent="0.15">
      <c r="A57" s="160" t="s">
        <v>36</v>
      </c>
      <c r="B57" s="160"/>
      <c r="C57" s="160"/>
      <c r="D57" s="160">
        <f>'将来負担比率（分子）の構造'!I$51</f>
        <v>248</v>
      </c>
      <c r="E57" s="160"/>
      <c r="F57" s="160"/>
      <c r="G57" s="160">
        <f>'将来負担比率（分子）の構造'!J$51</f>
        <v>231</v>
      </c>
      <c r="H57" s="160"/>
      <c r="I57" s="160"/>
      <c r="J57" s="160">
        <f>'将来負担比率（分子）の構造'!K$51</f>
        <v>218</v>
      </c>
      <c r="K57" s="160"/>
      <c r="L57" s="160"/>
      <c r="M57" s="160">
        <f>'将来負担比率（分子）の構造'!L$51</f>
        <v>205</v>
      </c>
      <c r="N57" s="160"/>
      <c r="O57" s="160"/>
      <c r="P57" s="160">
        <f>'将来負担比率（分子）の構造'!M$51</f>
        <v>192</v>
      </c>
    </row>
    <row r="58" spans="1:16" x14ac:dyDescent="0.15">
      <c r="A58" s="160" t="s">
        <v>35</v>
      </c>
      <c r="B58" s="160"/>
      <c r="C58" s="160"/>
      <c r="D58" s="160">
        <f>'将来負担比率（分子）の構造'!I$50</f>
        <v>4378</v>
      </c>
      <c r="E58" s="160"/>
      <c r="F58" s="160"/>
      <c r="G58" s="160">
        <f>'将来負担比率（分子）の構造'!J$50</f>
        <v>4457</v>
      </c>
      <c r="H58" s="160"/>
      <c r="I58" s="160"/>
      <c r="J58" s="160">
        <f>'将来負担比率（分子）の構造'!K$50</f>
        <v>4564</v>
      </c>
      <c r="K58" s="160"/>
      <c r="L58" s="160"/>
      <c r="M58" s="160">
        <f>'将来負担比率（分子）の構造'!L$50</f>
        <v>3659</v>
      </c>
      <c r="N58" s="160"/>
      <c r="O58" s="160"/>
      <c r="P58" s="160">
        <f>'将来負担比率（分子）の構造'!M$50</f>
        <v>3460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309</v>
      </c>
      <c r="C61" s="160"/>
      <c r="D61" s="160"/>
      <c r="E61" s="160">
        <f>'将来負担比率（分子）の構造'!J$46</f>
        <v>743</v>
      </c>
      <c r="F61" s="160"/>
      <c r="G61" s="160"/>
      <c r="H61" s="160">
        <f>'将来負担比率（分子）の構造'!K$46</f>
        <v>463</v>
      </c>
      <c r="I61" s="160"/>
      <c r="J61" s="160"/>
      <c r="K61" s="160">
        <f>'将来負担比率（分子）の構造'!L$46</f>
        <v>335</v>
      </c>
      <c r="L61" s="160"/>
      <c r="M61" s="160"/>
      <c r="N61" s="160">
        <f>'将来負担比率（分子）の構造'!M$46</f>
        <v>319</v>
      </c>
      <c r="O61" s="160"/>
      <c r="P61" s="160"/>
    </row>
    <row r="62" spans="1:16" x14ac:dyDescent="0.15">
      <c r="A62" s="160" t="s">
        <v>29</v>
      </c>
      <c r="B62" s="160">
        <f>'将来負担比率（分子）の構造'!I$45</f>
        <v>2130</v>
      </c>
      <c r="C62" s="160"/>
      <c r="D62" s="160"/>
      <c r="E62" s="160">
        <f>'将来負担比率（分子）の構造'!J$45</f>
        <v>1809</v>
      </c>
      <c r="F62" s="160"/>
      <c r="G62" s="160"/>
      <c r="H62" s="160">
        <f>'将来負担比率（分子）の構造'!K$45</f>
        <v>1667</v>
      </c>
      <c r="I62" s="160"/>
      <c r="J62" s="160"/>
      <c r="K62" s="160">
        <f>'将来負担比率（分子）の構造'!L$45</f>
        <v>1640</v>
      </c>
      <c r="L62" s="160"/>
      <c r="M62" s="160"/>
      <c r="N62" s="160">
        <f>'将来負担比率（分子）の構造'!M$45</f>
        <v>1477</v>
      </c>
      <c r="O62" s="160"/>
      <c r="P62" s="160"/>
    </row>
    <row r="63" spans="1:16" x14ac:dyDescent="0.15">
      <c r="A63" s="160" t="s">
        <v>28</v>
      </c>
      <c r="B63" s="160">
        <f>'将来負担比率（分子）の構造'!I$44</f>
        <v>308</v>
      </c>
      <c r="C63" s="160"/>
      <c r="D63" s="160"/>
      <c r="E63" s="160">
        <f>'将来負担比率（分子）の構造'!J$44</f>
        <v>303</v>
      </c>
      <c r="F63" s="160"/>
      <c r="G63" s="160"/>
      <c r="H63" s="160">
        <f>'将来負担比率（分子）の構造'!K$44</f>
        <v>354</v>
      </c>
      <c r="I63" s="160"/>
      <c r="J63" s="160"/>
      <c r="K63" s="160">
        <f>'将来負担比率（分子）の構造'!L$44</f>
        <v>274</v>
      </c>
      <c r="L63" s="160"/>
      <c r="M63" s="160"/>
      <c r="N63" s="160">
        <f>'将来負担比率（分子）の構造'!M$44</f>
        <v>208</v>
      </c>
      <c r="O63" s="160"/>
      <c r="P63" s="160"/>
    </row>
    <row r="64" spans="1:16" x14ac:dyDescent="0.15">
      <c r="A64" s="160" t="s">
        <v>27</v>
      </c>
      <c r="B64" s="160">
        <f>'将来負担比率（分子）の構造'!I$43</f>
        <v>9392</v>
      </c>
      <c r="C64" s="160"/>
      <c r="D64" s="160"/>
      <c r="E64" s="160">
        <f>'将来負担比率（分子）の構造'!J$43</f>
        <v>8878</v>
      </c>
      <c r="F64" s="160"/>
      <c r="G64" s="160"/>
      <c r="H64" s="160">
        <f>'将来負担比率（分子）の構造'!K$43</f>
        <v>7989</v>
      </c>
      <c r="I64" s="160"/>
      <c r="J64" s="160"/>
      <c r="K64" s="160">
        <f>'将来負担比率（分子）の構造'!L$43</f>
        <v>6923</v>
      </c>
      <c r="L64" s="160"/>
      <c r="M64" s="160"/>
      <c r="N64" s="160">
        <f>'将来負担比率（分子）の構造'!M$43</f>
        <v>6186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14087</v>
      </c>
      <c r="C66" s="160"/>
      <c r="D66" s="160"/>
      <c r="E66" s="160">
        <f>'将来負担比率（分子）の構造'!J$41</f>
        <v>15525</v>
      </c>
      <c r="F66" s="160"/>
      <c r="G66" s="160"/>
      <c r="H66" s="160">
        <f>'将来負担比率（分子）の構造'!K$41</f>
        <v>16198</v>
      </c>
      <c r="I66" s="160"/>
      <c r="J66" s="160"/>
      <c r="K66" s="160">
        <f>'将来負担比率（分子）の構造'!L$41</f>
        <v>19549</v>
      </c>
      <c r="L66" s="160"/>
      <c r="M66" s="160"/>
      <c r="N66" s="160">
        <f>'将来負担比率（分子）の構造'!M$41</f>
        <v>19917</v>
      </c>
      <c r="O66" s="160"/>
      <c r="P66" s="160"/>
    </row>
    <row r="67" spans="1:16" x14ac:dyDescent="0.15">
      <c r="A67" s="160" t="s">
        <v>68</v>
      </c>
      <c r="B67" s="160" t="e">
        <f>NA()</f>
        <v>#N/A</v>
      </c>
      <c r="C67" s="160">
        <f>IF(ISNUMBER('将来負担比率（分子）の構造'!I$53), IF('将来負担比率（分子）の構造'!I$53 &lt; 0, 0, '将来負担比率（分子）の構造'!I$53), NA())</f>
        <v>3922</v>
      </c>
      <c r="D67" s="160" t="e">
        <f>NA()</f>
        <v>#N/A</v>
      </c>
      <c r="E67" s="160" t="e">
        <f>NA()</f>
        <v>#N/A</v>
      </c>
      <c r="F67" s="160">
        <f>IF(ISNUMBER('将来負担比率（分子）の構造'!J$53), IF('将来負担比率（分子）の構造'!J$53 &lt; 0, 0, '将来負担比率（分子）の構造'!J$53), NA())</f>
        <v>4388</v>
      </c>
      <c r="G67" s="160" t="e">
        <f>NA()</f>
        <v>#N/A</v>
      </c>
      <c r="H67" s="160" t="e">
        <f>NA()</f>
        <v>#N/A</v>
      </c>
      <c r="I67" s="160">
        <f>IF(ISNUMBER('将来負担比率（分子）の構造'!K$53), IF('将来負担比率（分子）の構造'!K$53 &lt; 0, 0, '将来負担比率（分子）の構造'!K$53), NA())</f>
        <v>3512</v>
      </c>
      <c r="J67" s="160" t="e">
        <f>NA()</f>
        <v>#N/A</v>
      </c>
      <c r="K67" s="160" t="e">
        <f>NA()</f>
        <v>#N/A</v>
      </c>
      <c r="L67" s="160">
        <f>IF(ISNUMBER('将来負担比率（分子）の構造'!L$53), IF('将来負担比率（分子）の構造'!L$53 &lt; 0, 0, '将来負担比率（分子）の構造'!L$53), NA())</f>
        <v>4398</v>
      </c>
      <c r="M67" s="160" t="e">
        <f>NA()</f>
        <v>#N/A</v>
      </c>
      <c r="N67" s="160" t="e">
        <f>NA()</f>
        <v>#N/A</v>
      </c>
      <c r="O67" s="160">
        <f>IF(ISNUMBER('将来負担比率（分子）の構造'!M$53), IF('将来負担比率（分子）の構造'!M$53 &lt; 0, 0, '将来負担比率（分子）の構造'!M$53), NA())</f>
        <v>3724</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3480</v>
      </c>
      <c r="C72" s="164">
        <f>基金残高に係る経年分析!G55</f>
        <v>2549</v>
      </c>
      <c r="D72" s="164">
        <f>基金残高に係る経年分析!H55</f>
        <v>2231</v>
      </c>
    </row>
    <row r="73" spans="1:16" x14ac:dyDescent="0.15">
      <c r="A73" s="163" t="s">
        <v>71</v>
      </c>
      <c r="B73" s="164">
        <f>基金残高に係る経年分析!F56</f>
        <v>1</v>
      </c>
      <c r="C73" s="164">
        <f>基金残高に係る経年分析!G56</f>
        <v>1</v>
      </c>
      <c r="D73" s="164">
        <f>基金残高に係る経年分析!H56</f>
        <v>1</v>
      </c>
    </row>
    <row r="74" spans="1:16" x14ac:dyDescent="0.15">
      <c r="A74" s="163" t="s">
        <v>72</v>
      </c>
      <c r="B74" s="164">
        <f>基金残高に係る経年分析!F57</f>
        <v>2246</v>
      </c>
      <c r="C74" s="164">
        <f>基金残高に係る経年分析!G57</f>
        <v>2270</v>
      </c>
      <c r="D74" s="164">
        <f>基金残高に係る経年分析!H57</f>
        <v>2280</v>
      </c>
    </row>
  </sheetData>
  <sheetProtection algorithmName="SHA-512" hashValue="dwuw7yZesmyAY1ucCEJxvTUV8Ve4ysYRrgs9XVss2HYL5SuMGM0ddqCbewfyRTyXdvV+Wvf9GLA924ETS+x1jg==" saltValue="X7agbI6afQTAy7D9iIRA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4118803</v>
      </c>
      <c r="S5" s="707"/>
      <c r="T5" s="707"/>
      <c r="U5" s="707"/>
      <c r="V5" s="707"/>
      <c r="W5" s="707"/>
      <c r="X5" s="707"/>
      <c r="Y5" s="753"/>
      <c r="Z5" s="771">
        <v>27</v>
      </c>
      <c r="AA5" s="771"/>
      <c r="AB5" s="771"/>
      <c r="AC5" s="771"/>
      <c r="AD5" s="772">
        <v>4118803</v>
      </c>
      <c r="AE5" s="772"/>
      <c r="AF5" s="772"/>
      <c r="AG5" s="772"/>
      <c r="AH5" s="772"/>
      <c r="AI5" s="772"/>
      <c r="AJ5" s="772"/>
      <c r="AK5" s="772"/>
      <c r="AL5" s="754">
        <v>48.3</v>
      </c>
      <c r="AM5" s="723"/>
      <c r="AN5" s="723"/>
      <c r="AO5" s="755"/>
      <c r="AP5" s="740" t="s">
        <v>220</v>
      </c>
      <c r="AQ5" s="741"/>
      <c r="AR5" s="741"/>
      <c r="AS5" s="741"/>
      <c r="AT5" s="741"/>
      <c r="AU5" s="741"/>
      <c r="AV5" s="741"/>
      <c r="AW5" s="741"/>
      <c r="AX5" s="741"/>
      <c r="AY5" s="741"/>
      <c r="AZ5" s="741"/>
      <c r="BA5" s="741"/>
      <c r="BB5" s="741"/>
      <c r="BC5" s="741"/>
      <c r="BD5" s="741"/>
      <c r="BE5" s="741"/>
      <c r="BF5" s="742"/>
      <c r="BG5" s="641">
        <v>4118803</v>
      </c>
      <c r="BH5" s="644"/>
      <c r="BI5" s="644"/>
      <c r="BJ5" s="644"/>
      <c r="BK5" s="644"/>
      <c r="BL5" s="644"/>
      <c r="BM5" s="644"/>
      <c r="BN5" s="645"/>
      <c r="BO5" s="703">
        <v>100</v>
      </c>
      <c r="BP5" s="703"/>
      <c r="BQ5" s="703"/>
      <c r="BR5" s="703"/>
      <c r="BS5" s="704">
        <v>24022</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100342</v>
      </c>
      <c r="S6" s="644"/>
      <c r="T6" s="644"/>
      <c r="U6" s="644"/>
      <c r="V6" s="644"/>
      <c r="W6" s="644"/>
      <c r="X6" s="644"/>
      <c r="Y6" s="645"/>
      <c r="Z6" s="703">
        <v>0.7</v>
      </c>
      <c r="AA6" s="703"/>
      <c r="AB6" s="703"/>
      <c r="AC6" s="703"/>
      <c r="AD6" s="704">
        <v>100342</v>
      </c>
      <c r="AE6" s="704"/>
      <c r="AF6" s="704"/>
      <c r="AG6" s="704"/>
      <c r="AH6" s="704"/>
      <c r="AI6" s="704"/>
      <c r="AJ6" s="704"/>
      <c r="AK6" s="704"/>
      <c r="AL6" s="646">
        <v>1.2</v>
      </c>
      <c r="AM6" s="647"/>
      <c r="AN6" s="647"/>
      <c r="AO6" s="705"/>
      <c r="AP6" s="638" t="s">
        <v>225</v>
      </c>
      <c r="AQ6" s="639"/>
      <c r="AR6" s="639"/>
      <c r="AS6" s="639"/>
      <c r="AT6" s="639"/>
      <c r="AU6" s="639"/>
      <c r="AV6" s="639"/>
      <c r="AW6" s="639"/>
      <c r="AX6" s="639"/>
      <c r="AY6" s="639"/>
      <c r="AZ6" s="639"/>
      <c r="BA6" s="639"/>
      <c r="BB6" s="639"/>
      <c r="BC6" s="639"/>
      <c r="BD6" s="639"/>
      <c r="BE6" s="639"/>
      <c r="BF6" s="640"/>
      <c r="BG6" s="641">
        <v>4118803</v>
      </c>
      <c r="BH6" s="644"/>
      <c r="BI6" s="644"/>
      <c r="BJ6" s="644"/>
      <c r="BK6" s="644"/>
      <c r="BL6" s="644"/>
      <c r="BM6" s="644"/>
      <c r="BN6" s="645"/>
      <c r="BO6" s="703">
        <v>100</v>
      </c>
      <c r="BP6" s="703"/>
      <c r="BQ6" s="703"/>
      <c r="BR6" s="703"/>
      <c r="BS6" s="704">
        <v>24022</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164885</v>
      </c>
      <c r="CS6" s="644"/>
      <c r="CT6" s="644"/>
      <c r="CU6" s="644"/>
      <c r="CV6" s="644"/>
      <c r="CW6" s="644"/>
      <c r="CX6" s="644"/>
      <c r="CY6" s="645"/>
      <c r="CZ6" s="754">
        <v>1.1000000000000001</v>
      </c>
      <c r="DA6" s="723"/>
      <c r="DB6" s="723"/>
      <c r="DC6" s="757"/>
      <c r="DD6" s="649" t="s">
        <v>122</v>
      </c>
      <c r="DE6" s="644"/>
      <c r="DF6" s="644"/>
      <c r="DG6" s="644"/>
      <c r="DH6" s="644"/>
      <c r="DI6" s="644"/>
      <c r="DJ6" s="644"/>
      <c r="DK6" s="644"/>
      <c r="DL6" s="644"/>
      <c r="DM6" s="644"/>
      <c r="DN6" s="644"/>
      <c r="DO6" s="644"/>
      <c r="DP6" s="645"/>
      <c r="DQ6" s="649">
        <v>164885</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10069</v>
      </c>
      <c r="S7" s="644"/>
      <c r="T7" s="644"/>
      <c r="U7" s="644"/>
      <c r="V7" s="644"/>
      <c r="W7" s="644"/>
      <c r="X7" s="644"/>
      <c r="Y7" s="645"/>
      <c r="Z7" s="703">
        <v>0.1</v>
      </c>
      <c r="AA7" s="703"/>
      <c r="AB7" s="703"/>
      <c r="AC7" s="703"/>
      <c r="AD7" s="704">
        <v>10069</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1886124</v>
      </c>
      <c r="BH7" s="644"/>
      <c r="BI7" s="644"/>
      <c r="BJ7" s="644"/>
      <c r="BK7" s="644"/>
      <c r="BL7" s="644"/>
      <c r="BM7" s="644"/>
      <c r="BN7" s="645"/>
      <c r="BO7" s="703">
        <v>45.8</v>
      </c>
      <c r="BP7" s="703"/>
      <c r="BQ7" s="703"/>
      <c r="BR7" s="703"/>
      <c r="BS7" s="704">
        <v>24022</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1880194</v>
      </c>
      <c r="CS7" s="644"/>
      <c r="CT7" s="644"/>
      <c r="CU7" s="644"/>
      <c r="CV7" s="644"/>
      <c r="CW7" s="644"/>
      <c r="CX7" s="644"/>
      <c r="CY7" s="645"/>
      <c r="CZ7" s="703">
        <v>12.6</v>
      </c>
      <c r="DA7" s="703"/>
      <c r="DB7" s="703"/>
      <c r="DC7" s="703"/>
      <c r="DD7" s="649">
        <v>426797</v>
      </c>
      <c r="DE7" s="644"/>
      <c r="DF7" s="644"/>
      <c r="DG7" s="644"/>
      <c r="DH7" s="644"/>
      <c r="DI7" s="644"/>
      <c r="DJ7" s="644"/>
      <c r="DK7" s="644"/>
      <c r="DL7" s="644"/>
      <c r="DM7" s="644"/>
      <c r="DN7" s="644"/>
      <c r="DO7" s="644"/>
      <c r="DP7" s="645"/>
      <c r="DQ7" s="649">
        <v>1354301</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38330</v>
      </c>
      <c r="S8" s="644"/>
      <c r="T8" s="644"/>
      <c r="U8" s="644"/>
      <c r="V8" s="644"/>
      <c r="W8" s="644"/>
      <c r="X8" s="644"/>
      <c r="Y8" s="645"/>
      <c r="Z8" s="703">
        <v>0.3</v>
      </c>
      <c r="AA8" s="703"/>
      <c r="AB8" s="703"/>
      <c r="AC8" s="703"/>
      <c r="AD8" s="704">
        <v>38330</v>
      </c>
      <c r="AE8" s="704"/>
      <c r="AF8" s="704"/>
      <c r="AG8" s="704"/>
      <c r="AH8" s="704"/>
      <c r="AI8" s="704"/>
      <c r="AJ8" s="704"/>
      <c r="AK8" s="704"/>
      <c r="AL8" s="646">
        <v>0.4</v>
      </c>
      <c r="AM8" s="647"/>
      <c r="AN8" s="647"/>
      <c r="AO8" s="705"/>
      <c r="AP8" s="638" t="s">
        <v>231</v>
      </c>
      <c r="AQ8" s="639"/>
      <c r="AR8" s="639"/>
      <c r="AS8" s="639"/>
      <c r="AT8" s="639"/>
      <c r="AU8" s="639"/>
      <c r="AV8" s="639"/>
      <c r="AW8" s="639"/>
      <c r="AX8" s="639"/>
      <c r="AY8" s="639"/>
      <c r="AZ8" s="639"/>
      <c r="BA8" s="639"/>
      <c r="BB8" s="639"/>
      <c r="BC8" s="639"/>
      <c r="BD8" s="639"/>
      <c r="BE8" s="639"/>
      <c r="BF8" s="640"/>
      <c r="BG8" s="641">
        <v>56720</v>
      </c>
      <c r="BH8" s="644"/>
      <c r="BI8" s="644"/>
      <c r="BJ8" s="644"/>
      <c r="BK8" s="644"/>
      <c r="BL8" s="644"/>
      <c r="BM8" s="644"/>
      <c r="BN8" s="645"/>
      <c r="BO8" s="703">
        <v>1.4</v>
      </c>
      <c r="BP8" s="703"/>
      <c r="BQ8" s="703"/>
      <c r="BR8" s="703"/>
      <c r="BS8" s="649" t="s">
        <v>122</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5285616</v>
      </c>
      <c r="CS8" s="644"/>
      <c r="CT8" s="644"/>
      <c r="CU8" s="644"/>
      <c r="CV8" s="644"/>
      <c r="CW8" s="644"/>
      <c r="CX8" s="644"/>
      <c r="CY8" s="645"/>
      <c r="CZ8" s="703">
        <v>35.5</v>
      </c>
      <c r="DA8" s="703"/>
      <c r="DB8" s="703"/>
      <c r="DC8" s="703"/>
      <c r="DD8" s="649">
        <v>5051</v>
      </c>
      <c r="DE8" s="644"/>
      <c r="DF8" s="644"/>
      <c r="DG8" s="644"/>
      <c r="DH8" s="644"/>
      <c r="DI8" s="644"/>
      <c r="DJ8" s="644"/>
      <c r="DK8" s="644"/>
      <c r="DL8" s="644"/>
      <c r="DM8" s="644"/>
      <c r="DN8" s="644"/>
      <c r="DO8" s="644"/>
      <c r="DP8" s="645"/>
      <c r="DQ8" s="649">
        <v>2786142</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38266</v>
      </c>
      <c r="S9" s="644"/>
      <c r="T9" s="644"/>
      <c r="U9" s="644"/>
      <c r="V9" s="644"/>
      <c r="W9" s="644"/>
      <c r="X9" s="644"/>
      <c r="Y9" s="645"/>
      <c r="Z9" s="703">
        <v>0.3</v>
      </c>
      <c r="AA9" s="703"/>
      <c r="AB9" s="703"/>
      <c r="AC9" s="703"/>
      <c r="AD9" s="704">
        <v>38266</v>
      </c>
      <c r="AE9" s="704"/>
      <c r="AF9" s="704"/>
      <c r="AG9" s="704"/>
      <c r="AH9" s="704"/>
      <c r="AI9" s="704"/>
      <c r="AJ9" s="704"/>
      <c r="AK9" s="704"/>
      <c r="AL9" s="646">
        <v>0.4</v>
      </c>
      <c r="AM9" s="647"/>
      <c r="AN9" s="647"/>
      <c r="AO9" s="705"/>
      <c r="AP9" s="638" t="s">
        <v>234</v>
      </c>
      <c r="AQ9" s="639"/>
      <c r="AR9" s="639"/>
      <c r="AS9" s="639"/>
      <c r="AT9" s="639"/>
      <c r="AU9" s="639"/>
      <c r="AV9" s="639"/>
      <c r="AW9" s="639"/>
      <c r="AX9" s="639"/>
      <c r="AY9" s="639"/>
      <c r="AZ9" s="639"/>
      <c r="BA9" s="639"/>
      <c r="BB9" s="639"/>
      <c r="BC9" s="639"/>
      <c r="BD9" s="639"/>
      <c r="BE9" s="639"/>
      <c r="BF9" s="640"/>
      <c r="BG9" s="641">
        <v>1538276</v>
      </c>
      <c r="BH9" s="644"/>
      <c r="BI9" s="644"/>
      <c r="BJ9" s="644"/>
      <c r="BK9" s="644"/>
      <c r="BL9" s="644"/>
      <c r="BM9" s="644"/>
      <c r="BN9" s="645"/>
      <c r="BO9" s="703">
        <v>37.299999999999997</v>
      </c>
      <c r="BP9" s="703"/>
      <c r="BQ9" s="703"/>
      <c r="BR9" s="703"/>
      <c r="BS9" s="649" t="s">
        <v>122</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1311461</v>
      </c>
      <c r="CS9" s="644"/>
      <c r="CT9" s="644"/>
      <c r="CU9" s="644"/>
      <c r="CV9" s="644"/>
      <c r="CW9" s="644"/>
      <c r="CX9" s="644"/>
      <c r="CY9" s="645"/>
      <c r="CZ9" s="703">
        <v>8.8000000000000007</v>
      </c>
      <c r="DA9" s="703"/>
      <c r="DB9" s="703"/>
      <c r="DC9" s="703"/>
      <c r="DD9" s="649">
        <v>184406</v>
      </c>
      <c r="DE9" s="644"/>
      <c r="DF9" s="644"/>
      <c r="DG9" s="644"/>
      <c r="DH9" s="644"/>
      <c r="DI9" s="644"/>
      <c r="DJ9" s="644"/>
      <c r="DK9" s="644"/>
      <c r="DL9" s="644"/>
      <c r="DM9" s="644"/>
      <c r="DN9" s="644"/>
      <c r="DO9" s="644"/>
      <c r="DP9" s="645"/>
      <c r="DQ9" s="649">
        <v>1025849</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237</v>
      </c>
      <c r="AA10" s="703"/>
      <c r="AB10" s="703"/>
      <c r="AC10" s="703"/>
      <c r="AD10" s="704" t="s">
        <v>122</v>
      </c>
      <c r="AE10" s="704"/>
      <c r="AF10" s="704"/>
      <c r="AG10" s="704"/>
      <c r="AH10" s="704"/>
      <c r="AI10" s="704"/>
      <c r="AJ10" s="704"/>
      <c r="AK10" s="704"/>
      <c r="AL10" s="646" t="s">
        <v>122</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82499</v>
      </c>
      <c r="BH10" s="644"/>
      <c r="BI10" s="644"/>
      <c r="BJ10" s="644"/>
      <c r="BK10" s="644"/>
      <c r="BL10" s="644"/>
      <c r="BM10" s="644"/>
      <c r="BN10" s="645"/>
      <c r="BO10" s="703">
        <v>2</v>
      </c>
      <c r="BP10" s="703"/>
      <c r="BQ10" s="703"/>
      <c r="BR10" s="703"/>
      <c r="BS10" s="649" t="s">
        <v>122</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t="s">
        <v>122</v>
      </c>
      <c r="CS10" s="644"/>
      <c r="CT10" s="644"/>
      <c r="CU10" s="644"/>
      <c r="CV10" s="644"/>
      <c r="CW10" s="644"/>
      <c r="CX10" s="644"/>
      <c r="CY10" s="645"/>
      <c r="CZ10" s="703" t="s">
        <v>122</v>
      </c>
      <c r="DA10" s="703"/>
      <c r="DB10" s="703"/>
      <c r="DC10" s="703"/>
      <c r="DD10" s="649" t="s">
        <v>122</v>
      </c>
      <c r="DE10" s="644"/>
      <c r="DF10" s="644"/>
      <c r="DG10" s="644"/>
      <c r="DH10" s="644"/>
      <c r="DI10" s="644"/>
      <c r="DJ10" s="644"/>
      <c r="DK10" s="644"/>
      <c r="DL10" s="644"/>
      <c r="DM10" s="644"/>
      <c r="DN10" s="644"/>
      <c r="DO10" s="644"/>
      <c r="DP10" s="645"/>
      <c r="DQ10" s="649" t="s">
        <v>122</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237</v>
      </c>
      <c r="AE11" s="704"/>
      <c r="AF11" s="704"/>
      <c r="AG11" s="704"/>
      <c r="AH11" s="704"/>
      <c r="AI11" s="704"/>
      <c r="AJ11" s="704"/>
      <c r="AK11" s="704"/>
      <c r="AL11" s="646" t="s">
        <v>237</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208629</v>
      </c>
      <c r="BH11" s="644"/>
      <c r="BI11" s="644"/>
      <c r="BJ11" s="644"/>
      <c r="BK11" s="644"/>
      <c r="BL11" s="644"/>
      <c r="BM11" s="644"/>
      <c r="BN11" s="645"/>
      <c r="BO11" s="703">
        <v>5.0999999999999996</v>
      </c>
      <c r="BP11" s="703"/>
      <c r="BQ11" s="703"/>
      <c r="BR11" s="703"/>
      <c r="BS11" s="649">
        <v>24022</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341645</v>
      </c>
      <c r="CS11" s="644"/>
      <c r="CT11" s="644"/>
      <c r="CU11" s="644"/>
      <c r="CV11" s="644"/>
      <c r="CW11" s="644"/>
      <c r="CX11" s="644"/>
      <c r="CY11" s="645"/>
      <c r="CZ11" s="703">
        <v>2.2999999999999998</v>
      </c>
      <c r="DA11" s="703"/>
      <c r="DB11" s="703"/>
      <c r="DC11" s="703"/>
      <c r="DD11" s="649">
        <v>195936</v>
      </c>
      <c r="DE11" s="644"/>
      <c r="DF11" s="644"/>
      <c r="DG11" s="644"/>
      <c r="DH11" s="644"/>
      <c r="DI11" s="644"/>
      <c r="DJ11" s="644"/>
      <c r="DK11" s="644"/>
      <c r="DL11" s="644"/>
      <c r="DM11" s="644"/>
      <c r="DN11" s="644"/>
      <c r="DO11" s="644"/>
      <c r="DP11" s="645"/>
      <c r="DQ11" s="649">
        <v>146263</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538805</v>
      </c>
      <c r="S12" s="644"/>
      <c r="T12" s="644"/>
      <c r="U12" s="644"/>
      <c r="V12" s="644"/>
      <c r="W12" s="644"/>
      <c r="X12" s="644"/>
      <c r="Y12" s="645"/>
      <c r="Z12" s="703">
        <v>3.5</v>
      </c>
      <c r="AA12" s="703"/>
      <c r="AB12" s="703"/>
      <c r="AC12" s="703"/>
      <c r="AD12" s="704">
        <v>538805</v>
      </c>
      <c r="AE12" s="704"/>
      <c r="AF12" s="704"/>
      <c r="AG12" s="704"/>
      <c r="AH12" s="704"/>
      <c r="AI12" s="704"/>
      <c r="AJ12" s="704"/>
      <c r="AK12" s="704"/>
      <c r="AL12" s="646">
        <v>6.3</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1918303</v>
      </c>
      <c r="BH12" s="644"/>
      <c r="BI12" s="644"/>
      <c r="BJ12" s="644"/>
      <c r="BK12" s="644"/>
      <c r="BL12" s="644"/>
      <c r="BM12" s="644"/>
      <c r="BN12" s="645"/>
      <c r="BO12" s="703">
        <v>46.6</v>
      </c>
      <c r="BP12" s="703"/>
      <c r="BQ12" s="703"/>
      <c r="BR12" s="703"/>
      <c r="BS12" s="649" t="s">
        <v>169</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82498</v>
      </c>
      <c r="CS12" s="644"/>
      <c r="CT12" s="644"/>
      <c r="CU12" s="644"/>
      <c r="CV12" s="644"/>
      <c r="CW12" s="644"/>
      <c r="CX12" s="644"/>
      <c r="CY12" s="645"/>
      <c r="CZ12" s="703">
        <v>0.6</v>
      </c>
      <c r="DA12" s="703"/>
      <c r="DB12" s="703"/>
      <c r="DC12" s="703"/>
      <c r="DD12" s="649">
        <v>3468</v>
      </c>
      <c r="DE12" s="644"/>
      <c r="DF12" s="644"/>
      <c r="DG12" s="644"/>
      <c r="DH12" s="644"/>
      <c r="DI12" s="644"/>
      <c r="DJ12" s="644"/>
      <c r="DK12" s="644"/>
      <c r="DL12" s="644"/>
      <c r="DM12" s="644"/>
      <c r="DN12" s="644"/>
      <c r="DO12" s="644"/>
      <c r="DP12" s="645"/>
      <c r="DQ12" s="649">
        <v>77905</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237</v>
      </c>
      <c r="S13" s="644"/>
      <c r="T13" s="644"/>
      <c r="U13" s="644"/>
      <c r="V13" s="644"/>
      <c r="W13" s="644"/>
      <c r="X13" s="644"/>
      <c r="Y13" s="645"/>
      <c r="Z13" s="703" t="s">
        <v>122</v>
      </c>
      <c r="AA13" s="703"/>
      <c r="AB13" s="703"/>
      <c r="AC13" s="703"/>
      <c r="AD13" s="704" t="s">
        <v>122</v>
      </c>
      <c r="AE13" s="704"/>
      <c r="AF13" s="704"/>
      <c r="AG13" s="704"/>
      <c r="AH13" s="704"/>
      <c r="AI13" s="704"/>
      <c r="AJ13" s="704"/>
      <c r="AK13" s="704"/>
      <c r="AL13" s="646" t="s">
        <v>122</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1915384</v>
      </c>
      <c r="BH13" s="644"/>
      <c r="BI13" s="644"/>
      <c r="BJ13" s="644"/>
      <c r="BK13" s="644"/>
      <c r="BL13" s="644"/>
      <c r="BM13" s="644"/>
      <c r="BN13" s="645"/>
      <c r="BO13" s="703">
        <v>46.5</v>
      </c>
      <c r="BP13" s="703"/>
      <c r="BQ13" s="703"/>
      <c r="BR13" s="703"/>
      <c r="BS13" s="649" t="s">
        <v>122</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1965214</v>
      </c>
      <c r="CS13" s="644"/>
      <c r="CT13" s="644"/>
      <c r="CU13" s="644"/>
      <c r="CV13" s="644"/>
      <c r="CW13" s="644"/>
      <c r="CX13" s="644"/>
      <c r="CY13" s="645"/>
      <c r="CZ13" s="703">
        <v>13.2</v>
      </c>
      <c r="DA13" s="703"/>
      <c r="DB13" s="703"/>
      <c r="DC13" s="703"/>
      <c r="DD13" s="649">
        <v>855976</v>
      </c>
      <c r="DE13" s="644"/>
      <c r="DF13" s="644"/>
      <c r="DG13" s="644"/>
      <c r="DH13" s="644"/>
      <c r="DI13" s="644"/>
      <c r="DJ13" s="644"/>
      <c r="DK13" s="644"/>
      <c r="DL13" s="644"/>
      <c r="DM13" s="644"/>
      <c r="DN13" s="644"/>
      <c r="DO13" s="644"/>
      <c r="DP13" s="645"/>
      <c r="DQ13" s="649">
        <v>1215714</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92040</v>
      </c>
      <c r="BH14" s="644"/>
      <c r="BI14" s="644"/>
      <c r="BJ14" s="644"/>
      <c r="BK14" s="644"/>
      <c r="BL14" s="644"/>
      <c r="BM14" s="644"/>
      <c r="BN14" s="645"/>
      <c r="BO14" s="703">
        <v>2.2000000000000002</v>
      </c>
      <c r="BP14" s="703"/>
      <c r="BQ14" s="703"/>
      <c r="BR14" s="703"/>
      <c r="BS14" s="649" t="s">
        <v>122</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551952</v>
      </c>
      <c r="CS14" s="644"/>
      <c r="CT14" s="644"/>
      <c r="CU14" s="644"/>
      <c r="CV14" s="644"/>
      <c r="CW14" s="644"/>
      <c r="CX14" s="644"/>
      <c r="CY14" s="645"/>
      <c r="CZ14" s="703">
        <v>3.7</v>
      </c>
      <c r="DA14" s="703"/>
      <c r="DB14" s="703"/>
      <c r="DC14" s="703"/>
      <c r="DD14" s="649" t="s">
        <v>122</v>
      </c>
      <c r="DE14" s="644"/>
      <c r="DF14" s="644"/>
      <c r="DG14" s="644"/>
      <c r="DH14" s="644"/>
      <c r="DI14" s="644"/>
      <c r="DJ14" s="644"/>
      <c r="DK14" s="644"/>
      <c r="DL14" s="644"/>
      <c r="DM14" s="644"/>
      <c r="DN14" s="644"/>
      <c r="DO14" s="644"/>
      <c r="DP14" s="645"/>
      <c r="DQ14" s="649">
        <v>548063</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33559</v>
      </c>
      <c r="S15" s="644"/>
      <c r="T15" s="644"/>
      <c r="U15" s="644"/>
      <c r="V15" s="644"/>
      <c r="W15" s="644"/>
      <c r="X15" s="644"/>
      <c r="Y15" s="645"/>
      <c r="Z15" s="703">
        <v>0.2</v>
      </c>
      <c r="AA15" s="703"/>
      <c r="AB15" s="703"/>
      <c r="AC15" s="703"/>
      <c r="AD15" s="704">
        <v>33559</v>
      </c>
      <c r="AE15" s="704"/>
      <c r="AF15" s="704"/>
      <c r="AG15" s="704"/>
      <c r="AH15" s="704"/>
      <c r="AI15" s="704"/>
      <c r="AJ15" s="704"/>
      <c r="AK15" s="704"/>
      <c r="AL15" s="646">
        <v>0.4</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222336</v>
      </c>
      <c r="BH15" s="644"/>
      <c r="BI15" s="644"/>
      <c r="BJ15" s="644"/>
      <c r="BK15" s="644"/>
      <c r="BL15" s="644"/>
      <c r="BM15" s="644"/>
      <c r="BN15" s="645"/>
      <c r="BO15" s="703">
        <v>5.4</v>
      </c>
      <c r="BP15" s="703"/>
      <c r="BQ15" s="703"/>
      <c r="BR15" s="703"/>
      <c r="BS15" s="649" t="s">
        <v>169</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1964408</v>
      </c>
      <c r="CS15" s="644"/>
      <c r="CT15" s="644"/>
      <c r="CU15" s="644"/>
      <c r="CV15" s="644"/>
      <c r="CW15" s="644"/>
      <c r="CX15" s="644"/>
      <c r="CY15" s="645"/>
      <c r="CZ15" s="703">
        <v>13.2</v>
      </c>
      <c r="DA15" s="703"/>
      <c r="DB15" s="703"/>
      <c r="DC15" s="703"/>
      <c r="DD15" s="649">
        <v>451887</v>
      </c>
      <c r="DE15" s="644"/>
      <c r="DF15" s="644"/>
      <c r="DG15" s="644"/>
      <c r="DH15" s="644"/>
      <c r="DI15" s="644"/>
      <c r="DJ15" s="644"/>
      <c r="DK15" s="644"/>
      <c r="DL15" s="644"/>
      <c r="DM15" s="644"/>
      <c r="DN15" s="644"/>
      <c r="DO15" s="644"/>
      <c r="DP15" s="645"/>
      <c r="DQ15" s="649">
        <v>1316740</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237</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237</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55046</v>
      </c>
      <c r="CS16" s="644"/>
      <c r="CT16" s="644"/>
      <c r="CU16" s="644"/>
      <c r="CV16" s="644"/>
      <c r="CW16" s="644"/>
      <c r="CX16" s="644"/>
      <c r="CY16" s="645"/>
      <c r="CZ16" s="703">
        <v>0.4</v>
      </c>
      <c r="DA16" s="703"/>
      <c r="DB16" s="703"/>
      <c r="DC16" s="703"/>
      <c r="DD16" s="649" t="s">
        <v>122</v>
      </c>
      <c r="DE16" s="644"/>
      <c r="DF16" s="644"/>
      <c r="DG16" s="644"/>
      <c r="DH16" s="644"/>
      <c r="DI16" s="644"/>
      <c r="DJ16" s="644"/>
      <c r="DK16" s="644"/>
      <c r="DL16" s="644"/>
      <c r="DM16" s="644"/>
      <c r="DN16" s="644"/>
      <c r="DO16" s="644"/>
      <c r="DP16" s="645"/>
      <c r="DQ16" s="649">
        <v>29382</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37294</v>
      </c>
      <c r="S17" s="644"/>
      <c r="T17" s="644"/>
      <c r="U17" s="644"/>
      <c r="V17" s="644"/>
      <c r="W17" s="644"/>
      <c r="X17" s="644"/>
      <c r="Y17" s="645"/>
      <c r="Z17" s="703">
        <v>0.2</v>
      </c>
      <c r="AA17" s="703"/>
      <c r="AB17" s="703"/>
      <c r="AC17" s="703"/>
      <c r="AD17" s="704">
        <v>37294</v>
      </c>
      <c r="AE17" s="704"/>
      <c r="AF17" s="704"/>
      <c r="AG17" s="704"/>
      <c r="AH17" s="704"/>
      <c r="AI17" s="704"/>
      <c r="AJ17" s="704"/>
      <c r="AK17" s="704"/>
      <c r="AL17" s="646">
        <v>0.4</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237</v>
      </c>
      <c r="BP17" s="703"/>
      <c r="BQ17" s="703"/>
      <c r="BR17" s="703"/>
      <c r="BS17" s="649" t="s">
        <v>122</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1297756</v>
      </c>
      <c r="CS17" s="644"/>
      <c r="CT17" s="644"/>
      <c r="CU17" s="644"/>
      <c r="CV17" s="644"/>
      <c r="CW17" s="644"/>
      <c r="CX17" s="644"/>
      <c r="CY17" s="645"/>
      <c r="CZ17" s="703">
        <v>8.6999999999999993</v>
      </c>
      <c r="DA17" s="703"/>
      <c r="DB17" s="703"/>
      <c r="DC17" s="703"/>
      <c r="DD17" s="649" t="s">
        <v>122</v>
      </c>
      <c r="DE17" s="644"/>
      <c r="DF17" s="644"/>
      <c r="DG17" s="644"/>
      <c r="DH17" s="644"/>
      <c r="DI17" s="644"/>
      <c r="DJ17" s="644"/>
      <c r="DK17" s="644"/>
      <c r="DL17" s="644"/>
      <c r="DM17" s="644"/>
      <c r="DN17" s="644"/>
      <c r="DO17" s="644"/>
      <c r="DP17" s="645"/>
      <c r="DQ17" s="649">
        <v>1282696</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4175529</v>
      </c>
      <c r="S18" s="644"/>
      <c r="T18" s="644"/>
      <c r="U18" s="644"/>
      <c r="V18" s="644"/>
      <c r="W18" s="644"/>
      <c r="X18" s="644"/>
      <c r="Y18" s="645"/>
      <c r="Z18" s="703">
        <v>27.4</v>
      </c>
      <c r="AA18" s="703"/>
      <c r="AB18" s="703"/>
      <c r="AC18" s="703"/>
      <c r="AD18" s="704">
        <v>3540217</v>
      </c>
      <c r="AE18" s="704"/>
      <c r="AF18" s="704"/>
      <c r="AG18" s="704"/>
      <c r="AH18" s="704"/>
      <c r="AI18" s="704"/>
      <c r="AJ18" s="704"/>
      <c r="AK18" s="704"/>
      <c r="AL18" s="646">
        <v>41.5</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169</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3540217</v>
      </c>
      <c r="S19" s="644"/>
      <c r="T19" s="644"/>
      <c r="U19" s="644"/>
      <c r="V19" s="644"/>
      <c r="W19" s="644"/>
      <c r="X19" s="644"/>
      <c r="Y19" s="645"/>
      <c r="Z19" s="703">
        <v>23.2</v>
      </c>
      <c r="AA19" s="703"/>
      <c r="AB19" s="703"/>
      <c r="AC19" s="703"/>
      <c r="AD19" s="704">
        <v>3540217</v>
      </c>
      <c r="AE19" s="704"/>
      <c r="AF19" s="704"/>
      <c r="AG19" s="704"/>
      <c r="AH19" s="704"/>
      <c r="AI19" s="704"/>
      <c r="AJ19" s="704"/>
      <c r="AK19" s="704"/>
      <c r="AL19" s="646">
        <v>41.5</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t="s">
        <v>122</v>
      </c>
      <c r="BH19" s="644"/>
      <c r="BI19" s="644"/>
      <c r="BJ19" s="644"/>
      <c r="BK19" s="644"/>
      <c r="BL19" s="644"/>
      <c r="BM19" s="644"/>
      <c r="BN19" s="645"/>
      <c r="BO19" s="703" t="s">
        <v>122</v>
      </c>
      <c r="BP19" s="703"/>
      <c r="BQ19" s="703"/>
      <c r="BR19" s="703"/>
      <c r="BS19" s="649" t="s">
        <v>122</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635312</v>
      </c>
      <c r="S20" s="644"/>
      <c r="T20" s="644"/>
      <c r="U20" s="644"/>
      <c r="V20" s="644"/>
      <c r="W20" s="644"/>
      <c r="X20" s="644"/>
      <c r="Y20" s="645"/>
      <c r="Z20" s="703">
        <v>4.2</v>
      </c>
      <c r="AA20" s="703"/>
      <c r="AB20" s="703"/>
      <c r="AC20" s="703"/>
      <c r="AD20" s="704" t="s">
        <v>169</v>
      </c>
      <c r="AE20" s="704"/>
      <c r="AF20" s="704"/>
      <c r="AG20" s="704"/>
      <c r="AH20" s="704"/>
      <c r="AI20" s="704"/>
      <c r="AJ20" s="704"/>
      <c r="AK20" s="704"/>
      <c r="AL20" s="646" t="s">
        <v>122</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t="s">
        <v>122</v>
      </c>
      <c r="BH20" s="644"/>
      <c r="BI20" s="644"/>
      <c r="BJ20" s="644"/>
      <c r="BK20" s="644"/>
      <c r="BL20" s="644"/>
      <c r="BM20" s="644"/>
      <c r="BN20" s="645"/>
      <c r="BO20" s="703" t="s">
        <v>122</v>
      </c>
      <c r="BP20" s="703"/>
      <c r="BQ20" s="703"/>
      <c r="BR20" s="703"/>
      <c r="BS20" s="649" t="s">
        <v>122</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14900675</v>
      </c>
      <c r="CS20" s="644"/>
      <c r="CT20" s="644"/>
      <c r="CU20" s="644"/>
      <c r="CV20" s="644"/>
      <c r="CW20" s="644"/>
      <c r="CX20" s="644"/>
      <c r="CY20" s="645"/>
      <c r="CZ20" s="703">
        <v>100</v>
      </c>
      <c r="DA20" s="703"/>
      <c r="DB20" s="703"/>
      <c r="DC20" s="703"/>
      <c r="DD20" s="649">
        <v>2123521</v>
      </c>
      <c r="DE20" s="644"/>
      <c r="DF20" s="644"/>
      <c r="DG20" s="644"/>
      <c r="DH20" s="644"/>
      <c r="DI20" s="644"/>
      <c r="DJ20" s="644"/>
      <c r="DK20" s="644"/>
      <c r="DL20" s="644"/>
      <c r="DM20" s="644"/>
      <c r="DN20" s="644"/>
      <c r="DO20" s="644"/>
      <c r="DP20" s="645"/>
      <c r="DQ20" s="649">
        <v>9947940</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169</v>
      </c>
      <c r="S21" s="644"/>
      <c r="T21" s="644"/>
      <c r="U21" s="644"/>
      <c r="V21" s="644"/>
      <c r="W21" s="644"/>
      <c r="X21" s="644"/>
      <c r="Y21" s="645"/>
      <c r="Z21" s="703" t="s">
        <v>122</v>
      </c>
      <c r="AA21" s="703"/>
      <c r="AB21" s="703"/>
      <c r="AC21" s="703"/>
      <c r="AD21" s="704" t="s">
        <v>237</v>
      </c>
      <c r="AE21" s="704"/>
      <c r="AF21" s="704"/>
      <c r="AG21" s="704"/>
      <c r="AH21" s="704"/>
      <c r="AI21" s="704"/>
      <c r="AJ21" s="704"/>
      <c r="AK21" s="704"/>
      <c r="AL21" s="646" t="s">
        <v>122</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122</v>
      </c>
      <c r="BH21" s="644"/>
      <c r="BI21" s="644"/>
      <c r="BJ21" s="644"/>
      <c r="BK21" s="644"/>
      <c r="BL21" s="644"/>
      <c r="BM21" s="644"/>
      <c r="BN21" s="645"/>
      <c r="BO21" s="703" t="s">
        <v>122</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9090997</v>
      </c>
      <c r="S22" s="644"/>
      <c r="T22" s="644"/>
      <c r="U22" s="644"/>
      <c r="V22" s="644"/>
      <c r="W22" s="644"/>
      <c r="X22" s="644"/>
      <c r="Y22" s="645"/>
      <c r="Z22" s="703">
        <v>59.6</v>
      </c>
      <c r="AA22" s="703"/>
      <c r="AB22" s="703"/>
      <c r="AC22" s="703"/>
      <c r="AD22" s="704">
        <v>8455685</v>
      </c>
      <c r="AE22" s="704"/>
      <c r="AF22" s="704"/>
      <c r="AG22" s="704"/>
      <c r="AH22" s="704"/>
      <c r="AI22" s="704"/>
      <c r="AJ22" s="704"/>
      <c r="AK22" s="704"/>
      <c r="AL22" s="646">
        <v>99.1</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237</v>
      </c>
      <c r="BP22" s="703"/>
      <c r="BQ22" s="703"/>
      <c r="BR22" s="703"/>
      <c r="BS22" s="649" t="s">
        <v>122</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4194</v>
      </c>
      <c r="S23" s="644"/>
      <c r="T23" s="644"/>
      <c r="U23" s="644"/>
      <c r="V23" s="644"/>
      <c r="W23" s="644"/>
      <c r="X23" s="644"/>
      <c r="Y23" s="645"/>
      <c r="Z23" s="703">
        <v>0</v>
      </c>
      <c r="AA23" s="703"/>
      <c r="AB23" s="703"/>
      <c r="AC23" s="703"/>
      <c r="AD23" s="704">
        <v>4194</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169</v>
      </c>
      <c r="BP23" s="703"/>
      <c r="BQ23" s="703"/>
      <c r="BR23" s="703"/>
      <c r="BS23" s="649" t="s">
        <v>122</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349861</v>
      </c>
      <c r="S24" s="644"/>
      <c r="T24" s="644"/>
      <c r="U24" s="644"/>
      <c r="V24" s="644"/>
      <c r="W24" s="644"/>
      <c r="X24" s="644"/>
      <c r="Y24" s="645"/>
      <c r="Z24" s="703">
        <v>2.2999999999999998</v>
      </c>
      <c r="AA24" s="703"/>
      <c r="AB24" s="703"/>
      <c r="AC24" s="703"/>
      <c r="AD24" s="704">
        <v>1465</v>
      </c>
      <c r="AE24" s="704"/>
      <c r="AF24" s="704"/>
      <c r="AG24" s="704"/>
      <c r="AH24" s="704"/>
      <c r="AI24" s="704"/>
      <c r="AJ24" s="704"/>
      <c r="AK24" s="704"/>
      <c r="AL24" s="646">
        <v>0</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237</v>
      </c>
      <c r="BP24" s="703"/>
      <c r="BQ24" s="703"/>
      <c r="BR24" s="703"/>
      <c r="BS24" s="649" t="s">
        <v>122</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6836214</v>
      </c>
      <c r="CS24" s="707"/>
      <c r="CT24" s="707"/>
      <c r="CU24" s="707"/>
      <c r="CV24" s="707"/>
      <c r="CW24" s="707"/>
      <c r="CX24" s="707"/>
      <c r="CY24" s="753"/>
      <c r="CZ24" s="754">
        <v>45.9</v>
      </c>
      <c r="DA24" s="723"/>
      <c r="DB24" s="723"/>
      <c r="DC24" s="757"/>
      <c r="DD24" s="752">
        <v>4645499</v>
      </c>
      <c r="DE24" s="707"/>
      <c r="DF24" s="707"/>
      <c r="DG24" s="707"/>
      <c r="DH24" s="707"/>
      <c r="DI24" s="707"/>
      <c r="DJ24" s="707"/>
      <c r="DK24" s="753"/>
      <c r="DL24" s="752">
        <v>4584783</v>
      </c>
      <c r="DM24" s="707"/>
      <c r="DN24" s="707"/>
      <c r="DO24" s="707"/>
      <c r="DP24" s="707"/>
      <c r="DQ24" s="707"/>
      <c r="DR24" s="707"/>
      <c r="DS24" s="707"/>
      <c r="DT24" s="707"/>
      <c r="DU24" s="707"/>
      <c r="DV24" s="753"/>
      <c r="DW24" s="754">
        <v>50.7</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227837</v>
      </c>
      <c r="S25" s="644"/>
      <c r="T25" s="644"/>
      <c r="U25" s="644"/>
      <c r="V25" s="644"/>
      <c r="W25" s="644"/>
      <c r="X25" s="644"/>
      <c r="Y25" s="645"/>
      <c r="Z25" s="703">
        <v>1.5</v>
      </c>
      <c r="AA25" s="703"/>
      <c r="AB25" s="703"/>
      <c r="AC25" s="703"/>
      <c r="AD25" s="704">
        <v>58220</v>
      </c>
      <c r="AE25" s="704"/>
      <c r="AF25" s="704"/>
      <c r="AG25" s="704"/>
      <c r="AH25" s="704"/>
      <c r="AI25" s="704"/>
      <c r="AJ25" s="704"/>
      <c r="AK25" s="704"/>
      <c r="AL25" s="646">
        <v>0.7</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2610998</v>
      </c>
      <c r="CS25" s="642"/>
      <c r="CT25" s="642"/>
      <c r="CU25" s="642"/>
      <c r="CV25" s="642"/>
      <c r="CW25" s="642"/>
      <c r="CX25" s="642"/>
      <c r="CY25" s="643"/>
      <c r="CZ25" s="646">
        <v>17.5</v>
      </c>
      <c r="DA25" s="675"/>
      <c r="DB25" s="675"/>
      <c r="DC25" s="676"/>
      <c r="DD25" s="649">
        <v>2511500</v>
      </c>
      <c r="DE25" s="642"/>
      <c r="DF25" s="642"/>
      <c r="DG25" s="642"/>
      <c r="DH25" s="642"/>
      <c r="DI25" s="642"/>
      <c r="DJ25" s="642"/>
      <c r="DK25" s="643"/>
      <c r="DL25" s="649">
        <v>2451152</v>
      </c>
      <c r="DM25" s="642"/>
      <c r="DN25" s="642"/>
      <c r="DO25" s="642"/>
      <c r="DP25" s="642"/>
      <c r="DQ25" s="642"/>
      <c r="DR25" s="642"/>
      <c r="DS25" s="642"/>
      <c r="DT25" s="642"/>
      <c r="DU25" s="642"/>
      <c r="DV25" s="643"/>
      <c r="DW25" s="646">
        <v>27.1</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79548</v>
      </c>
      <c r="S26" s="644"/>
      <c r="T26" s="644"/>
      <c r="U26" s="644"/>
      <c r="V26" s="644"/>
      <c r="W26" s="644"/>
      <c r="X26" s="644"/>
      <c r="Y26" s="645"/>
      <c r="Z26" s="703">
        <v>0.5</v>
      </c>
      <c r="AA26" s="703"/>
      <c r="AB26" s="703"/>
      <c r="AC26" s="703"/>
      <c r="AD26" s="704" t="s">
        <v>122</v>
      </c>
      <c r="AE26" s="704"/>
      <c r="AF26" s="704"/>
      <c r="AG26" s="704"/>
      <c r="AH26" s="704"/>
      <c r="AI26" s="704"/>
      <c r="AJ26" s="704"/>
      <c r="AK26" s="704"/>
      <c r="AL26" s="646" t="s">
        <v>122</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1573273</v>
      </c>
      <c r="CS26" s="644"/>
      <c r="CT26" s="644"/>
      <c r="CU26" s="644"/>
      <c r="CV26" s="644"/>
      <c r="CW26" s="644"/>
      <c r="CX26" s="644"/>
      <c r="CY26" s="645"/>
      <c r="CZ26" s="646">
        <v>10.6</v>
      </c>
      <c r="DA26" s="675"/>
      <c r="DB26" s="675"/>
      <c r="DC26" s="676"/>
      <c r="DD26" s="649">
        <v>1493863</v>
      </c>
      <c r="DE26" s="644"/>
      <c r="DF26" s="644"/>
      <c r="DG26" s="644"/>
      <c r="DH26" s="644"/>
      <c r="DI26" s="644"/>
      <c r="DJ26" s="644"/>
      <c r="DK26" s="645"/>
      <c r="DL26" s="649" t="s">
        <v>122</v>
      </c>
      <c r="DM26" s="644"/>
      <c r="DN26" s="644"/>
      <c r="DO26" s="644"/>
      <c r="DP26" s="644"/>
      <c r="DQ26" s="644"/>
      <c r="DR26" s="644"/>
      <c r="DS26" s="644"/>
      <c r="DT26" s="644"/>
      <c r="DU26" s="644"/>
      <c r="DV26" s="645"/>
      <c r="DW26" s="646" t="s">
        <v>169</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1939471</v>
      </c>
      <c r="S27" s="644"/>
      <c r="T27" s="644"/>
      <c r="U27" s="644"/>
      <c r="V27" s="644"/>
      <c r="W27" s="644"/>
      <c r="X27" s="644"/>
      <c r="Y27" s="645"/>
      <c r="Z27" s="703">
        <v>12.7</v>
      </c>
      <c r="AA27" s="703"/>
      <c r="AB27" s="703"/>
      <c r="AC27" s="703"/>
      <c r="AD27" s="704" t="s">
        <v>237</v>
      </c>
      <c r="AE27" s="704"/>
      <c r="AF27" s="704"/>
      <c r="AG27" s="704"/>
      <c r="AH27" s="704"/>
      <c r="AI27" s="704"/>
      <c r="AJ27" s="704"/>
      <c r="AK27" s="704"/>
      <c r="AL27" s="646" t="s">
        <v>122</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4118803</v>
      </c>
      <c r="BH27" s="644"/>
      <c r="BI27" s="644"/>
      <c r="BJ27" s="644"/>
      <c r="BK27" s="644"/>
      <c r="BL27" s="644"/>
      <c r="BM27" s="644"/>
      <c r="BN27" s="645"/>
      <c r="BO27" s="703">
        <v>100</v>
      </c>
      <c r="BP27" s="703"/>
      <c r="BQ27" s="703"/>
      <c r="BR27" s="703"/>
      <c r="BS27" s="649">
        <v>24022</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2927660</v>
      </c>
      <c r="CS27" s="642"/>
      <c r="CT27" s="642"/>
      <c r="CU27" s="642"/>
      <c r="CV27" s="642"/>
      <c r="CW27" s="642"/>
      <c r="CX27" s="642"/>
      <c r="CY27" s="643"/>
      <c r="CZ27" s="646">
        <v>19.600000000000001</v>
      </c>
      <c r="DA27" s="675"/>
      <c r="DB27" s="675"/>
      <c r="DC27" s="676"/>
      <c r="DD27" s="649">
        <v>851503</v>
      </c>
      <c r="DE27" s="642"/>
      <c r="DF27" s="642"/>
      <c r="DG27" s="642"/>
      <c r="DH27" s="642"/>
      <c r="DI27" s="642"/>
      <c r="DJ27" s="642"/>
      <c r="DK27" s="643"/>
      <c r="DL27" s="649">
        <v>851135</v>
      </c>
      <c r="DM27" s="642"/>
      <c r="DN27" s="642"/>
      <c r="DO27" s="642"/>
      <c r="DP27" s="642"/>
      <c r="DQ27" s="642"/>
      <c r="DR27" s="642"/>
      <c r="DS27" s="642"/>
      <c r="DT27" s="642"/>
      <c r="DU27" s="642"/>
      <c r="DV27" s="643"/>
      <c r="DW27" s="646">
        <v>9.4</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237</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1297556</v>
      </c>
      <c r="CS28" s="644"/>
      <c r="CT28" s="644"/>
      <c r="CU28" s="644"/>
      <c r="CV28" s="644"/>
      <c r="CW28" s="644"/>
      <c r="CX28" s="644"/>
      <c r="CY28" s="645"/>
      <c r="CZ28" s="646">
        <v>8.6999999999999993</v>
      </c>
      <c r="DA28" s="675"/>
      <c r="DB28" s="675"/>
      <c r="DC28" s="676"/>
      <c r="DD28" s="649">
        <v>1282496</v>
      </c>
      <c r="DE28" s="644"/>
      <c r="DF28" s="644"/>
      <c r="DG28" s="644"/>
      <c r="DH28" s="644"/>
      <c r="DI28" s="644"/>
      <c r="DJ28" s="644"/>
      <c r="DK28" s="645"/>
      <c r="DL28" s="649">
        <v>1282496</v>
      </c>
      <c r="DM28" s="644"/>
      <c r="DN28" s="644"/>
      <c r="DO28" s="644"/>
      <c r="DP28" s="644"/>
      <c r="DQ28" s="644"/>
      <c r="DR28" s="644"/>
      <c r="DS28" s="644"/>
      <c r="DT28" s="644"/>
      <c r="DU28" s="644"/>
      <c r="DV28" s="645"/>
      <c r="DW28" s="646">
        <v>14.2</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845930</v>
      </c>
      <c r="S29" s="644"/>
      <c r="T29" s="644"/>
      <c r="U29" s="644"/>
      <c r="V29" s="644"/>
      <c r="W29" s="644"/>
      <c r="X29" s="644"/>
      <c r="Y29" s="645"/>
      <c r="Z29" s="703">
        <v>5.5</v>
      </c>
      <c r="AA29" s="703"/>
      <c r="AB29" s="703"/>
      <c r="AC29" s="703"/>
      <c r="AD29" s="704" t="s">
        <v>122</v>
      </c>
      <c r="AE29" s="704"/>
      <c r="AF29" s="704"/>
      <c r="AG29" s="704"/>
      <c r="AH29" s="704"/>
      <c r="AI29" s="704"/>
      <c r="AJ29" s="704"/>
      <c r="AK29" s="704"/>
      <c r="AL29" s="646" t="s">
        <v>122</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1297326</v>
      </c>
      <c r="CS29" s="642"/>
      <c r="CT29" s="642"/>
      <c r="CU29" s="642"/>
      <c r="CV29" s="642"/>
      <c r="CW29" s="642"/>
      <c r="CX29" s="642"/>
      <c r="CY29" s="643"/>
      <c r="CZ29" s="646">
        <v>8.6999999999999993</v>
      </c>
      <c r="DA29" s="675"/>
      <c r="DB29" s="675"/>
      <c r="DC29" s="676"/>
      <c r="DD29" s="649">
        <v>1282266</v>
      </c>
      <c r="DE29" s="642"/>
      <c r="DF29" s="642"/>
      <c r="DG29" s="642"/>
      <c r="DH29" s="642"/>
      <c r="DI29" s="642"/>
      <c r="DJ29" s="642"/>
      <c r="DK29" s="643"/>
      <c r="DL29" s="649">
        <v>1282266</v>
      </c>
      <c r="DM29" s="642"/>
      <c r="DN29" s="642"/>
      <c r="DO29" s="642"/>
      <c r="DP29" s="642"/>
      <c r="DQ29" s="642"/>
      <c r="DR29" s="642"/>
      <c r="DS29" s="642"/>
      <c r="DT29" s="642"/>
      <c r="DU29" s="642"/>
      <c r="DV29" s="643"/>
      <c r="DW29" s="646">
        <v>14.2</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6905</v>
      </c>
      <c r="S30" s="644"/>
      <c r="T30" s="644"/>
      <c r="U30" s="644"/>
      <c r="V30" s="644"/>
      <c r="W30" s="644"/>
      <c r="X30" s="644"/>
      <c r="Y30" s="645"/>
      <c r="Z30" s="703">
        <v>0</v>
      </c>
      <c r="AA30" s="703"/>
      <c r="AB30" s="703"/>
      <c r="AC30" s="703"/>
      <c r="AD30" s="704">
        <v>1705</v>
      </c>
      <c r="AE30" s="704"/>
      <c r="AF30" s="704"/>
      <c r="AG30" s="704"/>
      <c r="AH30" s="704"/>
      <c r="AI30" s="704"/>
      <c r="AJ30" s="704"/>
      <c r="AK30" s="704"/>
      <c r="AL30" s="646">
        <v>0</v>
      </c>
      <c r="AM30" s="647"/>
      <c r="AN30" s="647"/>
      <c r="AO30" s="705"/>
      <c r="AP30" s="731" t="s">
        <v>302</v>
      </c>
      <c r="AQ30" s="732"/>
      <c r="AR30" s="732"/>
      <c r="AS30" s="732"/>
      <c r="AT30" s="737" t="s">
        <v>303</v>
      </c>
      <c r="AU30" s="210"/>
      <c r="AV30" s="210"/>
      <c r="AW30" s="210"/>
      <c r="AX30" s="740" t="s">
        <v>181</v>
      </c>
      <c r="AY30" s="741"/>
      <c r="AZ30" s="741"/>
      <c r="BA30" s="741"/>
      <c r="BB30" s="741"/>
      <c r="BC30" s="741"/>
      <c r="BD30" s="741"/>
      <c r="BE30" s="741"/>
      <c r="BF30" s="742"/>
      <c r="BG30" s="721">
        <v>98.9</v>
      </c>
      <c r="BH30" s="722"/>
      <c r="BI30" s="722"/>
      <c r="BJ30" s="722"/>
      <c r="BK30" s="722"/>
      <c r="BL30" s="722"/>
      <c r="BM30" s="723">
        <v>95.2</v>
      </c>
      <c r="BN30" s="722"/>
      <c r="BO30" s="722"/>
      <c r="BP30" s="722"/>
      <c r="BQ30" s="724"/>
      <c r="BR30" s="721">
        <v>98.9</v>
      </c>
      <c r="BS30" s="722"/>
      <c r="BT30" s="722"/>
      <c r="BU30" s="722"/>
      <c r="BV30" s="722"/>
      <c r="BW30" s="722"/>
      <c r="BX30" s="723">
        <v>94.8</v>
      </c>
      <c r="BY30" s="722"/>
      <c r="BZ30" s="722"/>
      <c r="CA30" s="722"/>
      <c r="CB30" s="724"/>
      <c r="CD30" s="727"/>
      <c r="CE30" s="728"/>
      <c r="CF30" s="685" t="s">
        <v>304</v>
      </c>
      <c r="CG30" s="682"/>
      <c r="CH30" s="682"/>
      <c r="CI30" s="682"/>
      <c r="CJ30" s="682"/>
      <c r="CK30" s="682"/>
      <c r="CL30" s="682"/>
      <c r="CM30" s="682"/>
      <c r="CN30" s="682"/>
      <c r="CO30" s="682"/>
      <c r="CP30" s="682"/>
      <c r="CQ30" s="683"/>
      <c r="CR30" s="641">
        <v>1190335</v>
      </c>
      <c r="CS30" s="644"/>
      <c r="CT30" s="644"/>
      <c r="CU30" s="644"/>
      <c r="CV30" s="644"/>
      <c r="CW30" s="644"/>
      <c r="CX30" s="644"/>
      <c r="CY30" s="645"/>
      <c r="CZ30" s="646">
        <v>8</v>
      </c>
      <c r="DA30" s="675"/>
      <c r="DB30" s="675"/>
      <c r="DC30" s="676"/>
      <c r="DD30" s="649">
        <v>1176769</v>
      </c>
      <c r="DE30" s="644"/>
      <c r="DF30" s="644"/>
      <c r="DG30" s="644"/>
      <c r="DH30" s="644"/>
      <c r="DI30" s="644"/>
      <c r="DJ30" s="644"/>
      <c r="DK30" s="645"/>
      <c r="DL30" s="649">
        <v>1176769</v>
      </c>
      <c r="DM30" s="644"/>
      <c r="DN30" s="644"/>
      <c r="DO30" s="644"/>
      <c r="DP30" s="644"/>
      <c r="DQ30" s="644"/>
      <c r="DR30" s="644"/>
      <c r="DS30" s="644"/>
      <c r="DT30" s="644"/>
      <c r="DU30" s="644"/>
      <c r="DV30" s="645"/>
      <c r="DW30" s="646">
        <v>13</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6156</v>
      </c>
      <c r="S31" s="644"/>
      <c r="T31" s="644"/>
      <c r="U31" s="644"/>
      <c r="V31" s="644"/>
      <c r="W31" s="644"/>
      <c r="X31" s="644"/>
      <c r="Y31" s="645"/>
      <c r="Z31" s="703">
        <v>0</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v>
      </c>
      <c r="BH31" s="642"/>
      <c r="BI31" s="642"/>
      <c r="BJ31" s="642"/>
      <c r="BK31" s="642"/>
      <c r="BL31" s="642"/>
      <c r="BM31" s="647">
        <v>96.5</v>
      </c>
      <c r="BN31" s="720"/>
      <c r="BO31" s="720"/>
      <c r="BP31" s="720"/>
      <c r="BQ31" s="681"/>
      <c r="BR31" s="719">
        <v>98.9</v>
      </c>
      <c r="BS31" s="642"/>
      <c r="BT31" s="642"/>
      <c r="BU31" s="642"/>
      <c r="BV31" s="642"/>
      <c r="BW31" s="642"/>
      <c r="BX31" s="647">
        <v>96.1</v>
      </c>
      <c r="BY31" s="720"/>
      <c r="BZ31" s="720"/>
      <c r="CA31" s="720"/>
      <c r="CB31" s="681"/>
      <c r="CD31" s="727"/>
      <c r="CE31" s="728"/>
      <c r="CF31" s="685" t="s">
        <v>308</v>
      </c>
      <c r="CG31" s="682"/>
      <c r="CH31" s="682"/>
      <c r="CI31" s="682"/>
      <c r="CJ31" s="682"/>
      <c r="CK31" s="682"/>
      <c r="CL31" s="682"/>
      <c r="CM31" s="682"/>
      <c r="CN31" s="682"/>
      <c r="CO31" s="682"/>
      <c r="CP31" s="682"/>
      <c r="CQ31" s="683"/>
      <c r="CR31" s="641">
        <v>106991</v>
      </c>
      <c r="CS31" s="642"/>
      <c r="CT31" s="642"/>
      <c r="CU31" s="642"/>
      <c r="CV31" s="642"/>
      <c r="CW31" s="642"/>
      <c r="CX31" s="642"/>
      <c r="CY31" s="643"/>
      <c r="CZ31" s="646">
        <v>0.7</v>
      </c>
      <c r="DA31" s="675"/>
      <c r="DB31" s="675"/>
      <c r="DC31" s="676"/>
      <c r="DD31" s="649">
        <v>105497</v>
      </c>
      <c r="DE31" s="642"/>
      <c r="DF31" s="642"/>
      <c r="DG31" s="642"/>
      <c r="DH31" s="642"/>
      <c r="DI31" s="642"/>
      <c r="DJ31" s="642"/>
      <c r="DK31" s="643"/>
      <c r="DL31" s="649">
        <v>105497</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348323</v>
      </c>
      <c r="S32" s="644"/>
      <c r="T32" s="644"/>
      <c r="U32" s="644"/>
      <c r="V32" s="644"/>
      <c r="W32" s="644"/>
      <c r="X32" s="644"/>
      <c r="Y32" s="645"/>
      <c r="Z32" s="703">
        <v>2.2999999999999998</v>
      </c>
      <c r="AA32" s="703"/>
      <c r="AB32" s="703"/>
      <c r="AC32" s="703"/>
      <c r="AD32" s="704" t="s">
        <v>169</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98.7</v>
      </c>
      <c r="BH32" s="657"/>
      <c r="BI32" s="657"/>
      <c r="BJ32" s="657"/>
      <c r="BK32" s="657"/>
      <c r="BL32" s="657"/>
      <c r="BM32" s="701">
        <v>93.7</v>
      </c>
      <c r="BN32" s="657"/>
      <c r="BO32" s="657"/>
      <c r="BP32" s="657"/>
      <c r="BQ32" s="694"/>
      <c r="BR32" s="718">
        <v>98.8</v>
      </c>
      <c r="BS32" s="657"/>
      <c r="BT32" s="657"/>
      <c r="BU32" s="657"/>
      <c r="BV32" s="657"/>
      <c r="BW32" s="657"/>
      <c r="BX32" s="701">
        <v>93.2</v>
      </c>
      <c r="BY32" s="657"/>
      <c r="BZ32" s="657"/>
      <c r="CA32" s="657"/>
      <c r="CB32" s="694"/>
      <c r="CD32" s="729"/>
      <c r="CE32" s="730"/>
      <c r="CF32" s="685" t="s">
        <v>311</v>
      </c>
      <c r="CG32" s="682"/>
      <c r="CH32" s="682"/>
      <c r="CI32" s="682"/>
      <c r="CJ32" s="682"/>
      <c r="CK32" s="682"/>
      <c r="CL32" s="682"/>
      <c r="CM32" s="682"/>
      <c r="CN32" s="682"/>
      <c r="CO32" s="682"/>
      <c r="CP32" s="682"/>
      <c r="CQ32" s="683"/>
      <c r="CR32" s="641">
        <v>230</v>
      </c>
      <c r="CS32" s="644"/>
      <c r="CT32" s="644"/>
      <c r="CU32" s="644"/>
      <c r="CV32" s="644"/>
      <c r="CW32" s="644"/>
      <c r="CX32" s="644"/>
      <c r="CY32" s="645"/>
      <c r="CZ32" s="646">
        <v>0</v>
      </c>
      <c r="DA32" s="675"/>
      <c r="DB32" s="675"/>
      <c r="DC32" s="676"/>
      <c r="DD32" s="649">
        <v>230</v>
      </c>
      <c r="DE32" s="644"/>
      <c r="DF32" s="644"/>
      <c r="DG32" s="644"/>
      <c r="DH32" s="644"/>
      <c r="DI32" s="644"/>
      <c r="DJ32" s="644"/>
      <c r="DK32" s="645"/>
      <c r="DL32" s="649">
        <v>230</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613364</v>
      </c>
      <c r="S33" s="644"/>
      <c r="T33" s="644"/>
      <c r="U33" s="644"/>
      <c r="V33" s="644"/>
      <c r="W33" s="644"/>
      <c r="X33" s="644"/>
      <c r="Y33" s="645"/>
      <c r="Z33" s="703">
        <v>4</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5885894</v>
      </c>
      <c r="CS33" s="642"/>
      <c r="CT33" s="642"/>
      <c r="CU33" s="642"/>
      <c r="CV33" s="642"/>
      <c r="CW33" s="642"/>
      <c r="CX33" s="642"/>
      <c r="CY33" s="643"/>
      <c r="CZ33" s="646">
        <v>39.5</v>
      </c>
      <c r="DA33" s="675"/>
      <c r="DB33" s="675"/>
      <c r="DC33" s="676"/>
      <c r="DD33" s="649">
        <v>4992282</v>
      </c>
      <c r="DE33" s="642"/>
      <c r="DF33" s="642"/>
      <c r="DG33" s="642"/>
      <c r="DH33" s="642"/>
      <c r="DI33" s="642"/>
      <c r="DJ33" s="642"/>
      <c r="DK33" s="643"/>
      <c r="DL33" s="649">
        <v>4069203</v>
      </c>
      <c r="DM33" s="642"/>
      <c r="DN33" s="642"/>
      <c r="DO33" s="642"/>
      <c r="DP33" s="642"/>
      <c r="DQ33" s="642"/>
      <c r="DR33" s="642"/>
      <c r="DS33" s="642"/>
      <c r="DT33" s="642"/>
      <c r="DU33" s="642"/>
      <c r="DV33" s="643"/>
      <c r="DW33" s="646">
        <v>45</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179670</v>
      </c>
      <c r="S34" s="644"/>
      <c r="T34" s="644"/>
      <c r="U34" s="644"/>
      <c r="V34" s="644"/>
      <c r="W34" s="644"/>
      <c r="X34" s="644"/>
      <c r="Y34" s="645"/>
      <c r="Z34" s="703">
        <v>1.2</v>
      </c>
      <c r="AA34" s="703"/>
      <c r="AB34" s="703"/>
      <c r="AC34" s="703"/>
      <c r="AD34" s="704">
        <v>8249</v>
      </c>
      <c r="AE34" s="704"/>
      <c r="AF34" s="704"/>
      <c r="AG34" s="704"/>
      <c r="AH34" s="704"/>
      <c r="AI34" s="704"/>
      <c r="AJ34" s="704"/>
      <c r="AK34" s="704"/>
      <c r="AL34" s="646">
        <v>0.1</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2247711</v>
      </c>
      <c r="CS34" s="644"/>
      <c r="CT34" s="644"/>
      <c r="CU34" s="644"/>
      <c r="CV34" s="644"/>
      <c r="CW34" s="644"/>
      <c r="CX34" s="644"/>
      <c r="CY34" s="645"/>
      <c r="CZ34" s="646">
        <v>15.1</v>
      </c>
      <c r="DA34" s="675"/>
      <c r="DB34" s="675"/>
      <c r="DC34" s="676"/>
      <c r="DD34" s="649">
        <v>1716132</v>
      </c>
      <c r="DE34" s="644"/>
      <c r="DF34" s="644"/>
      <c r="DG34" s="644"/>
      <c r="DH34" s="644"/>
      <c r="DI34" s="644"/>
      <c r="DJ34" s="644"/>
      <c r="DK34" s="645"/>
      <c r="DL34" s="649">
        <v>1643341</v>
      </c>
      <c r="DM34" s="644"/>
      <c r="DN34" s="644"/>
      <c r="DO34" s="644"/>
      <c r="DP34" s="644"/>
      <c r="DQ34" s="644"/>
      <c r="DR34" s="644"/>
      <c r="DS34" s="644"/>
      <c r="DT34" s="644"/>
      <c r="DU34" s="644"/>
      <c r="DV34" s="645"/>
      <c r="DW34" s="646">
        <v>18.2</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1558600</v>
      </c>
      <c r="S35" s="644"/>
      <c r="T35" s="644"/>
      <c r="U35" s="644"/>
      <c r="V35" s="644"/>
      <c r="W35" s="644"/>
      <c r="X35" s="644"/>
      <c r="Y35" s="645"/>
      <c r="Z35" s="703">
        <v>10.199999999999999</v>
      </c>
      <c r="AA35" s="703"/>
      <c r="AB35" s="703"/>
      <c r="AC35" s="703"/>
      <c r="AD35" s="704" t="s">
        <v>122</v>
      </c>
      <c r="AE35" s="704"/>
      <c r="AF35" s="704"/>
      <c r="AG35" s="704"/>
      <c r="AH35" s="704"/>
      <c r="AI35" s="704"/>
      <c r="AJ35" s="704"/>
      <c r="AK35" s="704"/>
      <c r="AL35" s="646" t="s">
        <v>122</v>
      </c>
      <c r="AM35" s="647"/>
      <c r="AN35" s="647"/>
      <c r="AO35" s="705"/>
      <c r="AP35" s="214"/>
      <c r="AQ35" s="709" t="s">
        <v>319</v>
      </c>
      <c r="AR35" s="710"/>
      <c r="AS35" s="710"/>
      <c r="AT35" s="710"/>
      <c r="AU35" s="710"/>
      <c r="AV35" s="710"/>
      <c r="AW35" s="710"/>
      <c r="AX35" s="710"/>
      <c r="AY35" s="711"/>
      <c r="AZ35" s="706">
        <v>2132953</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91006</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102507</v>
      </c>
      <c r="CS35" s="642"/>
      <c r="CT35" s="642"/>
      <c r="CU35" s="642"/>
      <c r="CV35" s="642"/>
      <c r="CW35" s="642"/>
      <c r="CX35" s="642"/>
      <c r="CY35" s="643"/>
      <c r="CZ35" s="646">
        <v>0.7</v>
      </c>
      <c r="DA35" s="675"/>
      <c r="DB35" s="675"/>
      <c r="DC35" s="676"/>
      <c r="DD35" s="649">
        <v>98296</v>
      </c>
      <c r="DE35" s="642"/>
      <c r="DF35" s="642"/>
      <c r="DG35" s="642"/>
      <c r="DH35" s="642"/>
      <c r="DI35" s="642"/>
      <c r="DJ35" s="642"/>
      <c r="DK35" s="643"/>
      <c r="DL35" s="649">
        <v>98296</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169</v>
      </c>
      <c r="AA36" s="703"/>
      <c r="AB36" s="703"/>
      <c r="AC36" s="703"/>
      <c r="AD36" s="704" t="s">
        <v>169</v>
      </c>
      <c r="AE36" s="704"/>
      <c r="AF36" s="704"/>
      <c r="AG36" s="704"/>
      <c r="AH36" s="704"/>
      <c r="AI36" s="704"/>
      <c r="AJ36" s="704"/>
      <c r="AK36" s="704"/>
      <c r="AL36" s="646" t="s">
        <v>122</v>
      </c>
      <c r="AM36" s="647"/>
      <c r="AN36" s="647"/>
      <c r="AO36" s="705"/>
      <c r="AQ36" s="678" t="s">
        <v>323</v>
      </c>
      <c r="AR36" s="679"/>
      <c r="AS36" s="679"/>
      <c r="AT36" s="679"/>
      <c r="AU36" s="679"/>
      <c r="AV36" s="679"/>
      <c r="AW36" s="679"/>
      <c r="AX36" s="679"/>
      <c r="AY36" s="680"/>
      <c r="AZ36" s="641">
        <v>746000</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-254847</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1365752</v>
      </c>
      <c r="CS36" s="644"/>
      <c r="CT36" s="644"/>
      <c r="CU36" s="644"/>
      <c r="CV36" s="644"/>
      <c r="CW36" s="644"/>
      <c r="CX36" s="644"/>
      <c r="CY36" s="645"/>
      <c r="CZ36" s="646">
        <v>9.1999999999999993</v>
      </c>
      <c r="DA36" s="675"/>
      <c r="DB36" s="675"/>
      <c r="DC36" s="676"/>
      <c r="DD36" s="649">
        <v>1258767</v>
      </c>
      <c r="DE36" s="644"/>
      <c r="DF36" s="644"/>
      <c r="DG36" s="644"/>
      <c r="DH36" s="644"/>
      <c r="DI36" s="644"/>
      <c r="DJ36" s="644"/>
      <c r="DK36" s="645"/>
      <c r="DL36" s="649">
        <v>942332</v>
      </c>
      <c r="DM36" s="644"/>
      <c r="DN36" s="644"/>
      <c r="DO36" s="644"/>
      <c r="DP36" s="644"/>
      <c r="DQ36" s="644"/>
      <c r="DR36" s="644"/>
      <c r="DS36" s="644"/>
      <c r="DT36" s="644"/>
      <c r="DU36" s="644"/>
      <c r="DV36" s="645"/>
      <c r="DW36" s="646">
        <v>10.4</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522300</v>
      </c>
      <c r="S37" s="644"/>
      <c r="T37" s="644"/>
      <c r="U37" s="644"/>
      <c r="V37" s="644"/>
      <c r="W37" s="644"/>
      <c r="X37" s="644"/>
      <c r="Y37" s="645"/>
      <c r="Z37" s="703">
        <v>3.4</v>
      </c>
      <c r="AA37" s="703"/>
      <c r="AB37" s="703"/>
      <c r="AC37" s="703"/>
      <c r="AD37" s="704" t="s">
        <v>122</v>
      </c>
      <c r="AE37" s="704"/>
      <c r="AF37" s="704"/>
      <c r="AG37" s="704"/>
      <c r="AH37" s="704"/>
      <c r="AI37" s="704"/>
      <c r="AJ37" s="704"/>
      <c r="AK37" s="704"/>
      <c r="AL37" s="646" t="s">
        <v>122</v>
      </c>
      <c r="AM37" s="647"/>
      <c r="AN37" s="647"/>
      <c r="AO37" s="705"/>
      <c r="AQ37" s="678" t="s">
        <v>327</v>
      </c>
      <c r="AR37" s="679"/>
      <c r="AS37" s="679"/>
      <c r="AT37" s="679"/>
      <c r="AU37" s="679"/>
      <c r="AV37" s="679"/>
      <c r="AW37" s="679"/>
      <c r="AX37" s="679"/>
      <c r="AY37" s="680"/>
      <c r="AZ37" s="641">
        <v>2956</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5137</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641458</v>
      </c>
      <c r="CS37" s="642"/>
      <c r="CT37" s="642"/>
      <c r="CU37" s="642"/>
      <c r="CV37" s="642"/>
      <c r="CW37" s="642"/>
      <c r="CX37" s="642"/>
      <c r="CY37" s="643"/>
      <c r="CZ37" s="646">
        <v>4.3</v>
      </c>
      <c r="DA37" s="675"/>
      <c r="DB37" s="675"/>
      <c r="DC37" s="676"/>
      <c r="DD37" s="649">
        <v>641380</v>
      </c>
      <c r="DE37" s="642"/>
      <c r="DF37" s="642"/>
      <c r="DG37" s="642"/>
      <c r="DH37" s="642"/>
      <c r="DI37" s="642"/>
      <c r="DJ37" s="642"/>
      <c r="DK37" s="643"/>
      <c r="DL37" s="649">
        <v>610865</v>
      </c>
      <c r="DM37" s="642"/>
      <c r="DN37" s="642"/>
      <c r="DO37" s="642"/>
      <c r="DP37" s="642"/>
      <c r="DQ37" s="642"/>
      <c r="DR37" s="642"/>
      <c r="DS37" s="642"/>
      <c r="DT37" s="642"/>
      <c r="DU37" s="642"/>
      <c r="DV37" s="643"/>
      <c r="DW37" s="646">
        <v>6.7</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15250856</v>
      </c>
      <c r="S38" s="693"/>
      <c r="T38" s="693"/>
      <c r="U38" s="693"/>
      <c r="V38" s="693"/>
      <c r="W38" s="693"/>
      <c r="X38" s="693"/>
      <c r="Y38" s="698"/>
      <c r="Z38" s="699">
        <v>100</v>
      </c>
      <c r="AA38" s="699"/>
      <c r="AB38" s="699"/>
      <c r="AC38" s="699"/>
      <c r="AD38" s="700">
        <v>8529518</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122</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9392</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2129997</v>
      </c>
      <c r="CS38" s="644"/>
      <c r="CT38" s="644"/>
      <c r="CU38" s="644"/>
      <c r="CV38" s="644"/>
      <c r="CW38" s="644"/>
      <c r="CX38" s="644"/>
      <c r="CY38" s="645"/>
      <c r="CZ38" s="646">
        <v>14.3</v>
      </c>
      <c r="DA38" s="675"/>
      <c r="DB38" s="675"/>
      <c r="DC38" s="676"/>
      <c r="DD38" s="649">
        <v>1918987</v>
      </c>
      <c r="DE38" s="644"/>
      <c r="DF38" s="644"/>
      <c r="DG38" s="644"/>
      <c r="DH38" s="644"/>
      <c r="DI38" s="644"/>
      <c r="DJ38" s="644"/>
      <c r="DK38" s="645"/>
      <c r="DL38" s="649">
        <v>1385234</v>
      </c>
      <c r="DM38" s="644"/>
      <c r="DN38" s="644"/>
      <c r="DO38" s="644"/>
      <c r="DP38" s="644"/>
      <c r="DQ38" s="644"/>
      <c r="DR38" s="644"/>
      <c r="DS38" s="644"/>
      <c r="DT38" s="644"/>
      <c r="DU38" s="644"/>
      <c r="DV38" s="645"/>
      <c r="DW38" s="646">
        <v>15.3</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237</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71</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39927</v>
      </c>
      <c r="CS39" s="642"/>
      <c r="CT39" s="642"/>
      <c r="CU39" s="642"/>
      <c r="CV39" s="642"/>
      <c r="CW39" s="642"/>
      <c r="CX39" s="642"/>
      <c r="CY39" s="643"/>
      <c r="CZ39" s="646">
        <v>0.3</v>
      </c>
      <c r="DA39" s="675"/>
      <c r="DB39" s="675"/>
      <c r="DC39" s="676"/>
      <c r="DD39" s="649">
        <v>100</v>
      </c>
      <c r="DE39" s="642"/>
      <c r="DF39" s="642"/>
      <c r="DG39" s="642"/>
      <c r="DH39" s="642"/>
      <c r="DI39" s="642"/>
      <c r="DJ39" s="642"/>
      <c r="DK39" s="643"/>
      <c r="DL39" s="649" t="s">
        <v>169</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555550</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121</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t="s">
        <v>122</v>
      </c>
      <c r="CS40" s="644"/>
      <c r="CT40" s="644"/>
      <c r="CU40" s="644"/>
      <c r="CV40" s="644"/>
      <c r="CW40" s="644"/>
      <c r="CX40" s="644"/>
      <c r="CY40" s="645"/>
      <c r="CZ40" s="646" t="s">
        <v>122</v>
      </c>
      <c r="DA40" s="675"/>
      <c r="DB40" s="675"/>
      <c r="DC40" s="676"/>
      <c r="DD40" s="649" t="s">
        <v>237</v>
      </c>
      <c r="DE40" s="644"/>
      <c r="DF40" s="644"/>
      <c r="DG40" s="644"/>
      <c r="DH40" s="644"/>
      <c r="DI40" s="644"/>
      <c r="DJ40" s="644"/>
      <c r="DK40" s="645"/>
      <c r="DL40" s="649" t="s">
        <v>122</v>
      </c>
      <c r="DM40" s="644"/>
      <c r="DN40" s="644"/>
      <c r="DO40" s="644"/>
      <c r="DP40" s="644"/>
      <c r="DQ40" s="644"/>
      <c r="DR40" s="644"/>
      <c r="DS40" s="644"/>
      <c r="DT40" s="644"/>
      <c r="DU40" s="644"/>
      <c r="DV40" s="645"/>
      <c r="DW40" s="646" t="s">
        <v>122</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828447</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287</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169</v>
      </c>
      <c r="CS41" s="642"/>
      <c r="CT41" s="642"/>
      <c r="CU41" s="642"/>
      <c r="CV41" s="642"/>
      <c r="CW41" s="642"/>
      <c r="CX41" s="642"/>
      <c r="CY41" s="643"/>
      <c r="CZ41" s="646" t="s">
        <v>237</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2178567</v>
      </c>
      <c r="CS42" s="644"/>
      <c r="CT42" s="644"/>
      <c r="CU42" s="644"/>
      <c r="CV42" s="644"/>
      <c r="CW42" s="644"/>
      <c r="CX42" s="644"/>
      <c r="CY42" s="645"/>
      <c r="CZ42" s="646">
        <v>14.6</v>
      </c>
      <c r="DA42" s="647"/>
      <c r="DB42" s="647"/>
      <c r="DC42" s="648"/>
      <c r="DD42" s="649">
        <v>310159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73668</v>
      </c>
      <c r="CS43" s="642"/>
      <c r="CT43" s="642"/>
      <c r="CU43" s="642"/>
      <c r="CV43" s="642"/>
      <c r="CW43" s="642"/>
      <c r="CX43" s="642"/>
      <c r="CY43" s="643"/>
      <c r="CZ43" s="646">
        <v>0.5</v>
      </c>
      <c r="DA43" s="675"/>
      <c r="DB43" s="675"/>
      <c r="DC43" s="676"/>
      <c r="DD43" s="649">
        <v>73668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2123521</v>
      </c>
      <c r="CS44" s="644"/>
      <c r="CT44" s="644"/>
      <c r="CU44" s="644"/>
      <c r="CV44" s="644"/>
      <c r="CW44" s="644"/>
      <c r="CX44" s="644"/>
      <c r="CY44" s="645"/>
      <c r="CZ44" s="646">
        <v>14.3</v>
      </c>
      <c r="DA44" s="647"/>
      <c r="DB44" s="647"/>
      <c r="DC44" s="648"/>
      <c r="DD44" s="649">
        <v>280777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1093312</v>
      </c>
      <c r="CS45" s="642"/>
      <c r="CT45" s="642"/>
      <c r="CU45" s="642"/>
      <c r="CV45" s="642"/>
      <c r="CW45" s="642"/>
      <c r="CX45" s="642"/>
      <c r="CY45" s="643"/>
      <c r="CZ45" s="646">
        <v>7.3</v>
      </c>
      <c r="DA45" s="675"/>
      <c r="DB45" s="675"/>
      <c r="DC45" s="676"/>
      <c r="DD45" s="649">
        <v>26951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1018886</v>
      </c>
      <c r="CS46" s="644"/>
      <c r="CT46" s="644"/>
      <c r="CU46" s="644"/>
      <c r="CV46" s="644"/>
      <c r="CW46" s="644"/>
      <c r="CX46" s="644"/>
      <c r="CY46" s="645"/>
      <c r="CZ46" s="646">
        <v>6.8</v>
      </c>
      <c r="DA46" s="647"/>
      <c r="DB46" s="647"/>
      <c r="DC46" s="648"/>
      <c r="DD46" s="649">
        <v>253103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55046</v>
      </c>
      <c r="CS47" s="642"/>
      <c r="CT47" s="642"/>
      <c r="CU47" s="642"/>
      <c r="CV47" s="642"/>
      <c r="CW47" s="642"/>
      <c r="CX47" s="642"/>
      <c r="CY47" s="643"/>
      <c r="CZ47" s="646">
        <v>0.4</v>
      </c>
      <c r="DA47" s="675"/>
      <c r="DB47" s="675"/>
      <c r="DC47" s="676"/>
      <c r="DD47" s="649">
        <v>29382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169</v>
      </c>
      <c r="CS48" s="644"/>
      <c r="CT48" s="644"/>
      <c r="CU48" s="644"/>
      <c r="CV48" s="644"/>
      <c r="CW48" s="644"/>
      <c r="CX48" s="644"/>
      <c r="CY48" s="645"/>
      <c r="CZ48" s="646" t="s">
        <v>169</v>
      </c>
      <c r="DA48" s="647"/>
      <c r="DB48" s="647"/>
      <c r="DC48" s="648"/>
      <c r="DD48" s="649" t="s">
        <v>169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14900675</v>
      </c>
      <c r="CS49" s="657"/>
      <c r="CT49" s="657"/>
      <c r="CU49" s="657"/>
      <c r="CV49" s="657"/>
      <c r="CW49" s="657"/>
      <c r="CX49" s="657"/>
      <c r="CY49" s="658"/>
      <c r="CZ49" s="659">
        <v>100</v>
      </c>
      <c r="DA49" s="660"/>
      <c r="DB49" s="660"/>
      <c r="DC49" s="661"/>
      <c r="DD49" s="662">
        <v>9947940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oIXtBEuKeVm3oJrh4dE1oF/UqcsTGTVNNgwDPXsLiwv3TrDwgCmCv/ZZOK6Cuy3f1Jh5BOnOX/1j8WwcnHeFJQ==" saltValue="IzTb7hPIs1kKlVBgpp52z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15057</v>
      </c>
      <c r="R7" s="1174"/>
      <c r="S7" s="1174"/>
      <c r="T7" s="1174"/>
      <c r="U7" s="1174"/>
      <c r="V7" s="1174">
        <v>14708</v>
      </c>
      <c r="W7" s="1174"/>
      <c r="X7" s="1174"/>
      <c r="Y7" s="1174"/>
      <c r="Z7" s="1174"/>
      <c r="AA7" s="1174">
        <v>349</v>
      </c>
      <c r="AB7" s="1174"/>
      <c r="AC7" s="1174"/>
      <c r="AD7" s="1174"/>
      <c r="AE7" s="1175"/>
      <c r="AF7" s="1176">
        <v>165</v>
      </c>
      <c r="AG7" s="1177"/>
      <c r="AH7" s="1177"/>
      <c r="AI7" s="1177"/>
      <c r="AJ7" s="1178"/>
      <c r="AK7" s="1160">
        <v>345</v>
      </c>
      <c r="AL7" s="1161"/>
      <c r="AM7" s="1161"/>
      <c r="AN7" s="1161"/>
      <c r="AO7" s="1161"/>
      <c r="AP7" s="1161">
        <v>19917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575</v>
      </c>
      <c r="BS7" s="1164" t="s">
        <v>572</v>
      </c>
      <c r="BT7" s="1165"/>
      <c r="BU7" s="1165"/>
      <c r="BV7" s="1165"/>
      <c r="BW7" s="1165"/>
      <c r="BX7" s="1165"/>
      <c r="BY7" s="1165"/>
      <c r="BZ7" s="1165"/>
      <c r="CA7" s="1165"/>
      <c r="CB7" s="1165"/>
      <c r="CC7" s="1165"/>
      <c r="CD7" s="1165"/>
      <c r="CE7" s="1165"/>
      <c r="CF7" s="1165"/>
      <c r="CG7" s="1166"/>
      <c r="CH7" s="1157">
        <v>0</v>
      </c>
      <c r="CI7" s="1158"/>
      <c r="CJ7" s="1158"/>
      <c r="CK7" s="1158"/>
      <c r="CL7" s="1159"/>
      <c r="CM7" s="1157">
        <v>124</v>
      </c>
      <c r="CN7" s="1158"/>
      <c r="CO7" s="1158"/>
      <c r="CP7" s="1158"/>
      <c r="CQ7" s="1159"/>
      <c r="CR7" s="1157" t="s">
        <v>581</v>
      </c>
      <c r="CS7" s="1158"/>
      <c r="CT7" s="1158"/>
      <c r="CU7" s="1158"/>
      <c r="CV7" s="1159"/>
      <c r="CW7" s="1157" t="s">
        <v>582</v>
      </c>
      <c r="CX7" s="1158"/>
      <c r="CY7" s="1158"/>
      <c r="CZ7" s="1158"/>
      <c r="DA7" s="1159"/>
      <c r="DB7" s="1157" t="s">
        <v>581</v>
      </c>
      <c r="DC7" s="1158"/>
      <c r="DD7" s="1158"/>
      <c r="DE7" s="1158"/>
      <c r="DF7" s="1159"/>
      <c r="DG7" s="1157">
        <v>325</v>
      </c>
      <c r="DH7" s="1158"/>
      <c r="DI7" s="1158"/>
      <c r="DJ7" s="1158"/>
      <c r="DK7" s="1159"/>
      <c r="DL7" s="1157" t="s">
        <v>581</v>
      </c>
      <c r="DM7" s="1158"/>
      <c r="DN7" s="1158"/>
      <c r="DO7" s="1158"/>
      <c r="DP7" s="1159"/>
      <c r="DQ7" s="1157">
        <v>319</v>
      </c>
      <c r="DR7" s="1158"/>
      <c r="DS7" s="1158"/>
      <c r="DT7" s="1158"/>
      <c r="DU7" s="1159"/>
      <c r="DV7" s="1184"/>
      <c r="DW7" s="1185"/>
      <c r="DX7" s="1185"/>
      <c r="DY7" s="1185"/>
      <c r="DZ7" s="1186"/>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353</v>
      </c>
      <c r="R8" s="1113"/>
      <c r="S8" s="1113"/>
      <c r="T8" s="1113"/>
      <c r="U8" s="1113"/>
      <c r="V8" s="1113">
        <v>353</v>
      </c>
      <c r="W8" s="1113"/>
      <c r="X8" s="1113"/>
      <c r="Y8" s="1113"/>
      <c r="Z8" s="1113"/>
      <c r="AA8" s="1113">
        <v>0</v>
      </c>
      <c r="AB8" s="1113"/>
      <c r="AC8" s="1113"/>
      <c r="AD8" s="1113"/>
      <c r="AE8" s="1114"/>
      <c r="AF8" s="1088">
        <v>0</v>
      </c>
      <c r="AG8" s="1089"/>
      <c r="AH8" s="1089"/>
      <c r="AI8" s="1089"/>
      <c r="AJ8" s="1090"/>
      <c r="AK8" s="1155">
        <v>175</v>
      </c>
      <c r="AL8" s="1156"/>
      <c r="AM8" s="1156"/>
      <c r="AN8" s="1156"/>
      <c r="AO8" s="1156"/>
      <c r="AP8" s="1156" t="s">
        <v>581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575</v>
      </c>
      <c r="BS8" s="1083" t="s">
        <v>573</v>
      </c>
      <c r="BT8" s="1084"/>
      <c r="BU8" s="1084"/>
      <c r="BV8" s="1084"/>
      <c r="BW8" s="1084"/>
      <c r="BX8" s="1084"/>
      <c r="BY8" s="1084"/>
      <c r="BZ8" s="1084"/>
      <c r="CA8" s="1084"/>
      <c r="CB8" s="1084"/>
      <c r="CC8" s="1084"/>
      <c r="CD8" s="1084"/>
      <c r="CE8" s="1084"/>
      <c r="CF8" s="1084"/>
      <c r="CG8" s="1085"/>
      <c r="CH8" s="1058">
        <v>620</v>
      </c>
      <c r="CI8" s="1059"/>
      <c r="CJ8" s="1059"/>
      <c r="CK8" s="1059"/>
      <c r="CL8" s="1060"/>
      <c r="CM8" s="1058">
        <v>28012</v>
      </c>
      <c r="CN8" s="1059"/>
      <c r="CO8" s="1059"/>
      <c r="CP8" s="1059"/>
      <c r="CQ8" s="1060"/>
      <c r="CR8" s="1058" t="s">
        <v>581</v>
      </c>
      <c r="CS8" s="1059"/>
      <c r="CT8" s="1059"/>
      <c r="CU8" s="1059"/>
      <c r="CV8" s="1060"/>
      <c r="CW8" s="1058" t="s">
        <v>581</v>
      </c>
      <c r="CX8" s="1059"/>
      <c r="CY8" s="1059"/>
      <c r="CZ8" s="1059"/>
      <c r="DA8" s="1060"/>
      <c r="DB8" s="1058" t="s">
        <v>582</v>
      </c>
      <c r="DC8" s="1059"/>
      <c r="DD8" s="1059"/>
      <c r="DE8" s="1059"/>
      <c r="DF8" s="1060"/>
      <c r="DG8" s="1058" t="s">
        <v>581</v>
      </c>
      <c r="DH8" s="1059"/>
      <c r="DI8" s="1059"/>
      <c r="DJ8" s="1059"/>
      <c r="DK8" s="1060"/>
      <c r="DL8" s="1058" t="s">
        <v>581</v>
      </c>
      <c r="DM8" s="1059"/>
      <c r="DN8" s="1059"/>
      <c r="DO8" s="1059"/>
      <c r="DP8" s="1060"/>
      <c r="DQ8" s="1058" t="s">
        <v>581</v>
      </c>
      <c r="DR8" s="1059"/>
      <c r="DS8" s="1059"/>
      <c r="DT8" s="1059"/>
      <c r="DU8" s="1060"/>
      <c r="DV8" s="1061"/>
      <c r="DW8" s="1062"/>
      <c r="DX8" s="1062"/>
      <c r="DY8" s="1062"/>
      <c r="DZ8" s="1063"/>
      <c r="EA8" s="234"/>
    </row>
    <row r="9" spans="1:131" s="235" customFormat="1" ht="26.25" customHeight="1" x14ac:dyDescent="0.15">
      <c r="A9" s="241">
        <v>3</v>
      </c>
      <c r="B9" s="1106" t="s">
        <v>379</v>
      </c>
      <c r="C9" s="1107"/>
      <c r="D9" s="1107"/>
      <c r="E9" s="1107"/>
      <c r="F9" s="1107"/>
      <c r="G9" s="1107"/>
      <c r="H9" s="1107"/>
      <c r="I9" s="1107"/>
      <c r="J9" s="1107"/>
      <c r="K9" s="1107"/>
      <c r="L9" s="1107"/>
      <c r="M9" s="1107"/>
      <c r="N9" s="1107"/>
      <c r="O9" s="1107"/>
      <c r="P9" s="1108"/>
      <c r="Q9" s="1112">
        <v>1</v>
      </c>
      <c r="R9" s="1113"/>
      <c r="S9" s="1113"/>
      <c r="T9" s="1113"/>
      <c r="U9" s="1113"/>
      <c r="V9" s="1113">
        <v>1</v>
      </c>
      <c r="W9" s="1113"/>
      <c r="X9" s="1113"/>
      <c r="Y9" s="1113"/>
      <c r="Z9" s="1113"/>
      <c r="AA9" s="1113">
        <v>0</v>
      </c>
      <c r="AB9" s="1113"/>
      <c r="AC9" s="1113"/>
      <c r="AD9" s="1113"/>
      <c r="AE9" s="1114"/>
      <c r="AF9" s="1088">
        <v>0</v>
      </c>
      <c r="AG9" s="1089"/>
      <c r="AH9" s="1089"/>
      <c r="AI9" s="1089"/>
      <c r="AJ9" s="1090"/>
      <c r="AK9" s="1155" t="s">
        <v>581</v>
      </c>
      <c r="AL9" s="1156"/>
      <c r="AM9" s="1156"/>
      <c r="AN9" s="1156"/>
      <c r="AO9" s="1156"/>
      <c r="AP9" s="1156" t="s">
        <v>582</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574</v>
      </c>
      <c r="BT9" s="1084"/>
      <c r="BU9" s="1084"/>
      <c r="BV9" s="1084"/>
      <c r="BW9" s="1084"/>
      <c r="BX9" s="1084"/>
      <c r="BY9" s="1084"/>
      <c r="BZ9" s="1084"/>
      <c r="CA9" s="1084"/>
      <c r="CB9" s="1084"/>
      <c r="CC9" s="1084"/>
      <c r="CD9" s="1084"/>
      <c r="CE9" s="1084"/>
      <c r="CF9" s="1084"/>
      <c r="CG9" s="1085"/>
      <c r="CH9" s="1058">
        <v>2</v>
      </c>
      <c r="CI9" s="1059"/>
      <c r="CJ9" s="1059"/>
      <c r="CK9" s="1059"/>
      <c r="CL9" s="1060"/>
      <c r="CM9" s="1058">
        <v>14</v>
      </c>
      <c r="CN9" s="1059"/>
      <c r="CO9" s="1059"/>
      <c r="CP9" s="1059"/>
      <c r="CQ9" s="1060"/>
      <c r="CR9" s="1058" t="s">
        <v>582</v>
      </c>
      <c r="CS9" s="1059"/>
      <c r="CT9" s="1059"/>
      <c r="CU9" s="1059"/>
      <c r="CV9" s="1060"/>
      <c r="CW9" s="1058">
        <v>11</v>
      </c>
      <c r="CX9" s="1059"/>
      <c r="CY9" s="1059"/>
      <c r="CZ9" s="1059"/>
      <c r="DA9" s="1060"/>
      <c r="DB9" s="1058" t="s">
        <v>581</v>
      </c>
      <c r="DC9" s="1059"/>
      <c r="DD9" s="1059"/>
      <c r="DE9" s="1059"/>
      <c r="DF9" s="1060"/>
      <c r="DG9" s="1058" t="s">
        <v>582</v>
      </c>
      <c r="DH9" s="1059"/>
      <c r="DI9" s="1059"/>
      <c r="DJ9" s="1059"/>
      <c r="DK9" s="1060"/>
      <c r="DL9" s="1058" t="s">
        <v>582</v>
      </c>
      <c r="DM9" s="1059"/>
      <c r="DN9" s="1059"/>
      <c r="DO9" s="1059"/>
      <c r="DP9" s="1060"/>
      <c r="DQ9" s="1058" t="s">
        <v>581</v>
      </c>
      <c r="DR9" s="1059"/>
      <c r="DS9" s="1059"/>
      <c r="DT9" s="1059"/>
      <c r="DU9" s="1060"/>
      <c r="DV9" s="1061"/>
      <c r="DW9" s="1062"/>
      <c r="DX9" s="1062"/>
      <c r="DY9" s="1062"/>
      <c r="DZ9" s="1063"/>
      <c r="EA9" s="234"/>
    </row>
    <row r="10" spans="1:131" s="235" customFormat="1" ht="26.25" customHeight="1" x14ac:dyDescent="0.15">
      <c r="A10" s="241">
        <v>4</v>
      </c>
      <c r="B10" s="1106" t="s">
        <v>380</v>
      </c>
      <c r="C10" s="1107"/>
      <c r="D10" s="1107"/>
      <c r="E10" s="1107"/>
      <c r="F10" s="1107"/>
      <c r="G10" s="1107"/>
      <c r="H10" s="1107"/>
      <c r="I10" s="1107"/>
      <c r="J10" s="1107"/>
      <c r="K10" s="1107"/>
      <c r="L10" s="1107"/>
      <c r="M10" s="1107"/>
      <c r="N10" s="1107"/>
      <c r="O10" s="1107"/>
      <c r="P10" s="1108"/>
      <c r="Q10" s="1112">
        <v>17</v>
      </c>
      <c r="R10" s="1113"/>
      <c r="S10" s="1113"/>
      <c r="T10" s="1113"/>
      <c r="U10" s="1113"/>
      <c r="V10" s="1113">
        <v>16</v>
      </c>
      <c r="W10" s="1113"/>
      <c r="X10" s="1113"/>
      <c r="Y10" s="1113"/>
      <c r="Z10" s="1113"/>
      <c r="AA10" s="1113">
        <v>1</v>
      </c>
      <c r="AB10" s="1113"/>
      <c r="AC10" s="1113"/>
      <c r="AD10" s="1113"/>
      <c r="AE10" s="1114"/>
      <c r="AF10" s="1088">
        <v>1</v>
      </c>
      <c r="AG10" s="1089"/>
      <c r="AH10" s="1089"/>
      <c r="AI10" s="1089"/>
      <c r="AJ10" s="1090"/>
      <c r="AK10" s="1155">
        <v>5</v>
      </c>
      <c r="AL10" s="1156"/>
      <c r="AM10" s="1156"/>
      <c r="AN10" s="1156"/>
      <c r="AO10" s="1156"/>
      <c r="AP10" s="1156" t="s">
        <v>581</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15251</v>
      </c>
      <c r="R23" s="1138"/>
      <c r="S23" s="1138"/>
      <c r="T23" s="1138"/>
      <c r="U23" s="1138"/>
      <c r="V23" s="1138">
        <v>14901</v>
      </c>
      <c r="W23" s="1138"/>
      <c r="X23" s="1138"/>
      <c r="Y23" s="1138"/>
      <c r="Z23" s="1138"/>
      <c r="AA23" s="1138">
        <v>350</v>
      </c>
      <c r="AB23" s="1138"/>
      <c r="AC23" s="1138"/>
      <c r="AD23" s="1138"/>
      <c r="AE23" s="1139"/>
      <c r="AF23" s="1140">
        <v>166</v>
      </c>
      <c r="AG23" s="1138"/>
      <c r="AH23" s="1138"/>
      <c r="AI23" s="1138"/>
      <c r="AJ23" s="1141"/>
      <c r="AK23" s="1142"/>
      <c r="AL23" s="1143"/>
      <c r="AM23" s="1143"/>
      <c r="AN23" s="1143"/>
      <c r="AO23" s="1143"/>
      <c r="AP23" s="1138">
        <v>19917</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4699</v>
      </c>
      <c r="R28" s="1123"/>
      <c r="S28" s="1123"/>
      <c r="T28" s="1123"/>
      <c r="U28" s="1123"/>
      <c r="V28" s="1123">
        <v>4609</v>
      </c>
      <c r="W28" s="1123"/>
      <c r="X28" s="1123"/>
      <c r="Y28" s="1123"/>
      <c r="Z28" s="1123"/>
      <c r="AA28" s="1123">
        <v>91</v>
      </c>
      <c r="AB28" s="1123"/>
      <c r="AC28" s="1123"/>
      <c r="AD28" s="1123"/>
      <c r="AE28" s="1124"/>
      <c r="AF28" s="1125">
        <v>91</v>
      </c>
      <c r="AG28" s="1123"/>
      <c r="AH28" s="1123"/>
      <c r="AI28" s="1123"/>
      <c r="AJ28" s="1126"/>
      <c r="AK28" s="1127">
        <v>522</v>
      </c>
      <c r="AL28" s="1115"/>
      <c r="AM28" s="1115"/>
      <c r="AN28" s="1115"/>
      <c r="AO28" s="1115"/>
      <c r="AP28" s="1115" t="s">
        <v>581</v>
      </c>
      <c r="AQ28" s="1115"/>
      <c r="AR28" s="1115"/>
      <c r="AS28" s="1115"/>
      <c r="AT28" s="1115"/>
      <c r="AU28" s="1115" t="s">
        <v>581</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2633</v>
      </c>
      <c r="R29" s="1113"/>
      <c r="S29" s="1113"/>
      <c r="T29" s="1113"/>
      <c r="U29" s="1113"/>
      <c r="V29" s="1113">
        <v>2600</v>
      </c>
      <c r="W29" s="1113"/>
      <c r="X29" s="1113"/>
      <c r="Y29" s="1113"/>
      <c r="Z29" s="1113"/>
      <c r="AA29" s="1113">
        <v>33</v>
      </c>
      <c r="AB29" s="1113"/>
      <c r="AC29" s="1113"/>
      <c r="AD29" s="1113"/>
      <c r="AE29" s="1114"/>
      <c r="AF29" s="1088">
        <v>33</v>
      </c>
      <c r="AG29" s="1089"/>
      <c r="AH29" s="1089"/>
      <c r="AI29" s="1089"/>
      <c r="AJ29" s="1090"/>
      <c r="AK29" s="1049">
        <v>359</v>
      </c>
      <c r="AL29" s="1040"/>
      <c r="AM29" s="1040"/>
      <c r="AN29" s="1040"/>
      <c r="AO29" s="1040"/>
      <c r="AP29" s="1040" t="s">
        <v>581</v>
      </c>
      <c r="AQ29" s="1040"/>
      <c r="AR29" s="1040"/>
      <c r="AS29" s="1040"/>
      <c r="AT29" s="1040"/>
      <c r="AU29" s="1040" t="s">
        <v>581</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25</v>
      </c>
      <c r="R30" s="1113"/>
      <c r="S30" s="1113"/>
      <c r="T30" s="1113"/>
      <c r="U30" s="1113"/>
      <c r="V30" s="1113">
        <v>25</v>
      </c>
      <c r="W30" s="1113"/>
      <c r="X30" s="1113"/>
      <c r="Y30" s="1113"/>
      <c r="Z30" s="1113"/>
      <c r="AA30" s="1113">
        <v>0</v>
      </c>
      <c r="AB30" s="1113"/>
      <c r="AC30" s="1113"/>
      <c r="AD30" s="1113"/>
      <c r="AE30" s="1114"/>
      <c r="AF30" s="1088" t="s">
        <v>122</v>
      </c>
      <c r="AG30" s="1089"/>
      <c r="AH30" s="1089"/>
      <c r="AI30" s="1089"/>
      <c r="AJ30" s="1090"/>
      <c r="AK30" s="1049">
        <v>7</v>
      </c>
      <c r="AL30" s="1040"/>
      <c r="AM30" s="1040"/>
      <c r="AN30" s="1040"/>
      <c r="AO30" s="1040"/>
      <c r="AP30" s="1040" t="s">
        <v>581</v>
      </c>
      <c r="AQ30" s="1040"/>
      <c r="AR30" s="1040"/>
      <c r="AS30" s="1040"/>
      <c r="AT30" s="1040"/>
      <c r="AU30" s="1040" t="s">
        <v>581</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14</v>
      </c>
      <c r="R31" s="1113"/>
      <c r="S31" s="1113"/>
      <c r="T31" s="1113"/>
      <c r="U31" s="1113"/>
      <c r="V31" s="1113">
        <v>14</v>
      </c>
      <c r="W31" s="1113"/>
      <c r="X31" s="1113"/>
      <c r="Y31" s="1113"/>
      <c r="Z31" s="1113"/>
      <c r="AA31" s="1113">
        <v>0</v>
      </c>
      <c r="AB31" s="1113"/>
      <c r="AC31" s="1113"/>
      <c r="AD31" s="1113"/>
      <c r="AE31" s="1114"/>
      <c r="AF31" s="1088" t="s">
        <v>398</v>
      </c>
      <c r="AG31" s="1089"/>
      <c r="AH31" s="1089"/>
      <c r="AI31" s="1089"/>
      <c r="AJ31" s="1090"/>
      <c r="AK31" s="1049">
        <v>7</v>
      </c>
      <c r="AL31" s="1040"/>
      <c r="AM31" s="1040"/>
      <c r="AN31" s="1040"/>
      <c r="AO31" s="1040"/>
      <c r="AP31" s="1040" t="s">
        <v>581</v>
      </c>
      <c r="AQ31" s="1040"/>
      <c r="AR31" s="1040"/>
      <c r="AS31" s="1040"/>
      <c r="AT31" s="1040"/>
      <c r="AU31" s="1040" t="s">
        <v>582</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385</v>
      </c>
      <c r="R32" s="1113"/>
      <c r="S32" s="1113"/>
      <c r="T32" s="1113"/>
      <c r="U32" s="1113"/>
      <c r="V32" s="1113">
        <v>385</v>
      </c>
      <c r="W32" s="1113"/>
      <c r="X32" s="1113"/>
      <c r="Y32" s="1113"/>
      <c r="Z32" s="1113"/>
      <c r="AA32" s="1113">
        <v>1</v>
      </c>
      <c r="AB32" s="1113"/>
      <c r="AC32" s="1113"/>
      <c r="AD32" s="1113"/>
      <c r="AE32" s="1114"/>
      <c r="AF32" s="1088">
        <v>1</v>
      </c>
      <c r="AG32" s="1089"/>
      <c r="AH32" s="1089"/>
      <c r="AI32" s="1089"/>
      <c r="AJ32" s="1090"/>
      <c r="AK32" s="1049">
        <v>99</v>
      </c>
      <c r="AL32" s="1040"/>
      <c r="AM32" s="1040"/>
      <c r="AN32" s="1040"/>
      <c r="AO32" s="1040"/>
      <c r="AP32" s="1040" t="s">
        <v>581</v>
      </c>
      <c r="AQ32" s="1040"/>
      <c r="AR32" s="1040"/>
      <c r="AS32" s="1040"/>
      <c r="AT32" s="1040"/>
      <c r="AU32" s="1040" t="s">
        <v>583</v>
      </c>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400</v>
      </c>
      <c r="C33" s="1107"/>
      <c r="D33" s="1107"/>
      <c r="E33" s="1107"/>
      <c r="F33" s="1107"/>
      <c r="G33" s="1107"/>
      <c r="H33" s="1107"/>
      <c r="I33" s="1107"/>
      <c r="J33" s="1107"/>
      <c r="K33" s="1107"/>
      <c r="L33" s="1107"/>
      <c r="M33" s="1107"/>
      <c r="N33" s="1107"/>
      <c r="O33" s="1107"/>
      <c r="P33" s="1108"/>
      <c r="Q33" s="1112">
        <v>748</v>
      </c>
      <c r="R33" s="1113"/>
      <c r="S33" s="1113"/>
      <c r="T33" s="1113"/>
      <c r="U33" s="1113"/>
      <c r="V33" s="1113">
        <v>612</v>
      </c>
      <c r="W33" s="1113"/>
      <c r="X33" s="1113"/>
      <c r="Y33" s="1113"/>
      <c r="Z33" s="1113"/>
      <c r="AA33" s="1113">
        <v>136</v>
      </c>
      <c r="AB33" s="1113"/>
      <c r="AC33" s="1113"/>
      <c r="AD33" s="1113"/>
      <c r="AE33" s="1114"/>
      <c r="AF33" s="1088">
        <v>2112</v>
      </c>
      <c r="AG33" s="1089"/>
      <c r="AH33" s="1089"/>
      <c r="AI33" s="1089"/>
      <c r="AJ33" s="1090"/>
      <c r="AK33" s="1049" t="s">
        <v>581</v>
      </c>
      <c r="AL33" s="1040"/>
      <c r="AM33" s="1040"/>
      <c r="AN33" s="1040"/>
      <c r="AO33" s="1040"/>
      <c r="AP33" s="1040">
        <v>408</v>
      </c>
      <c r="AQ33" s="1040"/>
      <c r="AR33" s="1040"/>
      <c r="AS33" s="1040"/>
      <c r="AT33" s="1040"/>
      <c r="AU33" s="1040" t="s">
        <v>581</v>
      </c>
      <c r="AV33" s="1040"/>
      <c r="AW33" s="1040"/>
      <c r="AX33" s="1040"/>
      <c r="AY33" s="1040"/>
      <c r="AZ33" s="1111"/>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402</v>
      </c>
      <c r="C34" s="1107"/>
      <c r="D34" s="1107"/>
      <c r="E34" s="1107"/>
      <c r="F34" s="1107"/>
      <c r="G34" s="1107"/>
      <c r="H34" s="1107"/>
      <c r="I34" s="1107"/>
      <c r="J34" s="1107"/>
      <c r="K34" s="1107"/>
      <c r="L34" s="1107"/>
      <c r="M34" s="1107"/>
      <c r="N34" s="1107"/>
      <c r="O34" s="1107"/>
      <c r="P34" s="1108"/>
      <c r="Q34" s="1112">
        <v>1550</v>
      </c>
      <c r="R34" s="1113"/>
      <c r="S34" s="1113"/>
      <c r="T34" s="1113"/>
      <c r="U34" s="1113"/>
      <c r="V34" s="1113">
        <v>1549</v>
      </c>
      <c r="W34" s="1113"/>
      <c r="X34" s="1113"/>
      <c r="Y34" s="1113"/>
      <c r="Z34" s="1113"/>
      <c r="AA34" s="1113">
        <v>1</v>
      </c>
      <c r="AB34" s="1113"/>
      <c r="AC34" s="1113"/>
      <c r="AD34" s="1113"/>
      <c r="AE34" s="1114"/>
      <c r="AF34" s="1088">
        <v>1</v>
      </c>
      <c r="AG34" s="1089"/>
      <c r="AH34" s="1089"/>
      <c r="AI34" s="1089"/>
      <c r="AJ34" s="1090"/>
      <c r="AK34" s="1049">
        <v>746</v>
      </c>
      <c r="AL34" s="1040"/>
      <c r="AM34" s="1040"/>
      <c r="AN34" s="1040"/>
      <c r="AO34" s="1040"/>
      <c r="AP34" s="1040">
        <v>10192</v>
      </c>
      <c r="AQ34" s="1040"/>
      <c r="AR34" s="1040"/>
      <c r="AS34" s="1040"/>
      <c r="AT34" s="1040"/>
      <c r="AU34" s="1040">
        <v>6186</v>
      </c>
      <c r="AV34" s="1040"/>
      <c r="AW34" s="1040"/>
      <c r="AX34" s="1040"/>
      <c r="AY34" s="1040"/>
      <c r="AZ34" s="1111"/>
      <c r="BA34" s="1111"/>
      <c r="BB34" s="1111"/>
      <c r="BC34" s="1111"/>
      <c r="BD34" s="1111"/>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2237</v>
      </c>
      <c r="AG63" s="1028"/>
      <c r="AH63" s="1028"/>
      <c r="AI63" s="1028"/>
      <c r="AJ63" s="1099"/>
      <c r="AK63" s="1100"/>
      <c r="AL63" s="1032"/>
      <c r="AM63" s="1032"/>
      <c r="AN63" s="1032"/>
      <c r="AO63" s="1032"/>
      <c r="AP63" s="1028">
        <v>10600</v>
      </c>
      <c r="AQ63" s="1028"/>
      <c r="AR63" s="1028"/>
      <c r="AS63" s="1028"/>
      <c r="AT63" s="1028"/>
      <c r="AU63" s="1028">
        <v>6186</v>
      </c>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409</v>
      </c>
      <c r="W66" s="1071"/>
      <c r="X66" s="1071"/>
      <c r="Y66" s="1071"/>
      <c r="Z66" s="1072"/>
      <c r="AA66" s="1070" t="s">
        <v>410</v>
      </c>
      <c r="AB66" s="1071"/>
      <c r="AC66" s="1071"/>
      <c r="AD66" s="1071"/>
      <c r="AE66" s="1072"/>
      <c r="AF66" s="1076" t="s">
        <v>411</v>
      </c>
      <c r="AG66" s="1077"/>
      <c r="AH66" s="1077"/>
      <c r="AI66" s="1077"/>
      <c r="AJ66" s="1078"/>
      <c r="AK66" s="1070" t="s">
        <v>390</v>
      </c>
      <c r="AL66" s="1065"/>
      <c r="AM66" s="1065"/>
      <c r="AN66" s="1065"/>
      <c r="AO66" s="1066"/>
      <c r="AP66" s="1070" t="s">
        <v>412</v>
      </c>
      <c r="AQ66" s="1071"/>
      <c r="AR66" s="1071"/>
      <c r="AS66" s="1071"/>
      <c r="AT66" s="1072"/>
      <c r="AU66" s="1070" t="s">
        <v>413</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565</v>
      </c>
      <c r="C68" s="1055"/>
      <c r="D68" s="1055"/>
      <c r="E68" s="1055"/>
      <c r="F68" s="1055"/>
      <c r="G68" s="1055"/>
      <c r="H68" s="1055"/>
      <c r="I68" s="1055"/>
      <c r="J68" s="1055"/>
      <c r="K68" s="1055"/>
      <c r="L68" s="1055"/>
      <c r="M68" s="1055"/>
      <c r="N68" s="1055"/>
      <c r="O68" s="1055"/>
      <c r="P68" s="1056"/>
      <c r="Q68" s="1057">
        <v>1766</v>
      </c>
      <c r="R68" s="1051"/>
      <c r="S68" s="1051"/>
      <c r="T68" s="1051"/>
      <c r="U68" s="1051"/>
      <c r="V68" s="1051">
        <v>1762</v>
      </c>
      <c r="W68" s="1051"/>
      <c r="X68" s="1051"/>
      <c r="Y68" s="1051"/>
      <c r="Z68" s="1051"/>
      <c r="AA68" s="1051">
        <v>14</v>
      </c>
      <c r="AB68" s="1051"/>
      <c r="AC68" s="1051"/>
      <c r="AD68" s="1051"/>
      <c r="AE68" s="1051"/>
      <c r="AF68" s="1051">
        <v>14</v>
      </c>
      <c r="AG68" s="1051"/>
      <c r="AH68" s="1051"/>
      <c r="AI68" s="1051"/>
      <c r="AJ68" s="1051"/>
      <c r="AK68" s="1051">
        <v>140</v>
      </c>
      <c r="AL68" s="1051"/>
      <c r="AM68" s="1051"/>
      <c r="AN68" s="1051"/>
      <c r="AO68" s="1051"/>
      <c r="AP68" s="1051">
        <v>36</v>
      </c>
      <c r="AQ68" s="1051"/>
      <c r="AR68" s="1051"/>
      <c r="AS68" s="1051"/>
      <c r="AT68" s="1051"/>
      <c r="AU68" s="1051">
        <v>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566</v>
      </c>
      <c r="C69" s="1044"/>
      <c r="D69" s="1044"/>
      <c r="E69" s="1044"/>
      <c r="F69" s="1044"/>
      <c r="G69" s="1044"/>
      <c r="H69" s="1044"/>
      <c r="I69" s="1044"/>
      <c r="J69" s="1044"/>
      <c r="K69" s="1044"/>
      <c r="L69" s="1044"/>
      <c r="M69" s="1044"/>
      <c r="N69" s="1044"/>
      <c r="O69" s="1044"/>
      <c r="P69" s="1045"/>
      <c r="Q69" s="1046">
        <v>4697</v>
      </c>
      <c r="R69" s="1040"/>
      <c r="S69" s="1040"/>
      <c r="T69" s="1040"/>
      <c r="U69" s="1040"/>
      <c r="V69" s="1040">
        <v>4682</v>
      </c>
      <c r="W69" s="1040"/>
      <c r="X69" s="1040"/>
      <c r="Y69" s="1040"/>
      <c r="Z69" s="1040"/>
      <c r="AA69" s="1040">
        <v>15</v>
      </c>
      <c r="AB69" s="1040"/>
      <c r="AC69" s="1040"/>
      <c r="AD69" s="1040"/>
      <c r="AE69" s="1040"/>
      <c r="AF69" s="1040">
        <v>15</v>
      </c>
      <c r="AG69" s="1040"/>
      <c r="AH69" s="1040"/>
      <c r="AI69" s="1040"/>
      <c r="AJ69" s="1040"/>
      <c r="AK69" s="1040">
        <v>0</v>
      </c>
      <c r="AL69" s="1040"/>
      <c r="AM69" s="1040"/>
      <c r="AN69" s="1040"/>
      <c r="AO69" s="1040"/>
      <c r="AP69" s="1040" t="s">
        <v>581</v>
      </c>
      <c r="AQ69" s="1040"/>
      <c r="AR69" s="1040"/>
      <c r="AS69" s="1040"/>
      <c r="AT69" s="1040"/>
      <c r="AU69" s="1040" t="s">
        <v>582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567</v>
      </c>
      <c r="C70" s="1044"/>
      <c r="D70" s="1044"/>
      <c r="E70" s="1044"/>
      <c r="F70" s="1044"/>
      <c r="G70" s="1044"/>
      <c r="H70" s="1044"/>
      <c r="I70" s="1044"/>
      <c r="J70" s="1044"/>
      <c r="K70" s="1044"/>
      <c r="L70" s="1044"/>
      <c r="M70" s="1044"/>
      <c r="N70" s="1044"/>
      <c r="O70" s="1044"/>
      <c r="P70" s="1045"/>
      <c r="Q70" s="1046">
        <v>141</v>
      </c>
      <c r="R70" s="1040"/>
      <c r="S70" s="1040"/>
      <c r="T70" s="1040"/>
      <c r="U70" s="1040"/>
      <c r="V70" s="1040">
        <v>104</v>
      </c>
      <c r="W70" s="1040"/>
      <c r="X70" s="1040"/>
      <c r="Y70" s="1040"/>
      <c r="Z70" s="1040"/>
      <c r="AA70" s="1040">
        <v>37</v>
      </c>
      <c r="AB70" s="1040"/>
      <c r="AC70" s="1040"/>
      <c r="AD70" s="1040"/>
      <c r="AE70" s="1040"/>
      <c r="AF70" s="1040">
        <v>37</v>
      </c>
      <c r="AG70" s="1040"/>
      <c r="AH70" s="1040"/>
      <c r="AI70" s="1040"/>
      <c r="AJ70" s="1040"/>
      <c r="AK70" s="1040">
        <v>0</v>
      </c>
      <c r="AL70" s="1040"/>
      <c r="AM70" s="1040"/>
      <c r="AN70" s="1040"/>
      <c r="AO70" s="1040"/>
      <c r="AP70" s="1040">
        <v>4</v>
      </c>
      <c r="AQ70" s="1040"/>
      <c r="AR70" s="1040"/>
      <c r="AS70" s="1040"/>
      <c r="AT70" s="1040"/>
      <c r="AU70" s="1040">
        <v>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568</v>
      </c>
      <c r="C71" s="1044"/>
      <c r="D71" s="1044"/>
      <c r="E71" s="1044"/>
      <c r="F71" s="1044"/>
      <c r="G71" s="1044"/>
      <c r="H71" s="1044"/>
      <c r="I71" s="1044"/>
      <c r="J71" s="1044"/>
      <c r="K71" s="1044"/>
      <c r="L71" s="1044"/>
      <c r="M71" s="1044"/>
      <c r="N71" s="1044"/>
      <c r="O71" s="1044"/>
      <c r="P71" s="1045"/>
      <c r="Q71" s="1046">
        <v>121</v>
      </c>
      <c r="R71" s="1040"/>
      <c r="S71" s="1040"/>
      <c r="T71" s="1040"/>
      <c r="U71" s="1040"/>
      <c r="V71" s="1040">
        <v>117</v>
      </c>
      <c r="W71" s="1040"/>
      <c r="X71" s="1040"/>
      <c r="Y71" s="1040"/>
      <c r="Z71" s="1040"/>
      <c r="AA71" s="1040">
        <v>4</v>
      </c>
      <c r="AB71" s="1040"/>
      <c r="AC71" s="1040"/>
      <c r="AD71" s="1040"/>
      <c r="AE71" s="1040"/>
      <c r="AF71" s="1040">
        <v>4</v>
      </c>
      <c r="AG71" s="1040"/>
      <c r="AH71" s="1040"/>
      <c r="AI71" s="1040"/>
      <c r="AJ71" s="1040"/>
      <c r="AK71" s="1040">
        <v>21</v>
      </c>
      <c r="AL71" s="1040"/>
      <c r="AM71" s="1040"/>
      <c r="AN71" s="1040"/>
      <c r="AO71" s="1040"/>
      <c r="AP71" s="1040" t="s">
        <v>582</v>
      </c>
      <c r="AQ71" s="1040"/>
      <c r="AR71" s="1040"/>
      <c r="AS71" s="1040"/>
      <c r="AT71" s="1040"/>
      <c r="AU71" s="1040" t="s">
        <v>584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569</v>
      </c>
      <c r="C72" s="1044"/>
      <c r="D72" s="1044"/>
      <c r="E72" s="1044"/>
      <c r="F72" s="1044"/>
      <c r="G72" s="1044"/>
      <c r="H72" s="1044"/>
      <c r="I72" s="1044"/>
      <c r="J72" s="1044"/>
      <c r="K72" s="1044"/>
      <c r="L72" s="1044"/>
      <c r="M72" s="1044"/>
      <c r="N72" s="1044"/>
      <c r="O72" s="1044"/>
      <c r="P72" s="1045"/>
      <c r="Q72" s="1046">
        <v>233</v>
      </c>
      <c r="R72" s="1040"/>
      <c r="S72" s="1040"/>
      <c r="T72" s="1040"/>
      <c r="U72" s="1040"/>
      <c r="V72" s="1040">
        <v>233</v>
      </c>
      <c r="W72" s="1040"/>
      <c r="X72" s="1040"/>
      <c r="Y72" s="1040"/>
      <c r="Z72" s="1040"/>
      <c r="AA72" s="1040">
        <v>0</v>
      </c>
      <c r="AB72" s="1040"/>
      <c r="AC72" s="1040"/>
      <c r="AD72" s="1040"/>
      <c r="AE72" s="1040"/>
      <c r="AF72" s="1040">
        <v>0</v>
      </c>
      <c r="AG72" s="1040"/>
      <c r="AH72" s="1040"/>
      <c r="AI72" s="1040"/>
      <c r="AJ72" s="1040"/>
      <c r="AK72" s="1040">
        <v>1</v>
      </c>
      <c r="AL72" s="1040"/>
      <c r="AM72" s="1040"/>
      <c r="AN72" s="1040"/>
      <c r="AO72" s="1040"/>
      <c r="AP72" s="1040" t="s">
        <v>582</v>
      </c>
      <c r="AQ72" s="1040"/>
      <c r="AR72" s="1040"/>
      <c r="AS72" s="1040"/>
      <c r="AT72" s="1040"/>
      <c r="AU72" s="1040" t="s">
        <v>584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570</v>
      </c>
      <c r="C73" s="1044"/>
      <c r="D73" s="1044"/>
      <c r="E73" s="1044"/>
      <c r="F73" s="1044"/>
      <c r="G73" s="1044"/>
      <c r="H73" s="1044"/>
      <c r="I73" s="1044"/>
      <c r="J73" s="1044"/>
      <c r="K73" s="1044"/>
      <c r="L73" s="1044"/>
      <c r="M73" s="1044"/>
      <c r="N73" s="1044"/>
      <c r="O73" s="1044"/>
      <c r="P73" s="1045"/>
      <c r="Q73" s="1046">
        <v>191</v>
      </c>
      <c r="R73" s="1040"/>
      <c r="S73" s="1040"/>
      <c r="T73" s="1040"/>
      <c r="U73" s="1040"/>
      <c r="V73" s="1040">
        <v>108</v>
      </c>
      <c r="W73" s="1040"/>
      <c r="X73" s="1040"/>
      <c r="Y73" s="1040"/>
      <c r="Z73" s="1040"/>
      <c r="AA73" s="1040">
        <v>83</v>
      </c>
      <c r="AB73" s="1040"/>
      <c r="AC73" s="1040"/>
      <c r="AD73" s="1040"/>
      <c r="AE73" s="1040"/>
      <c r="AF73" s="1040">
        <v>83</v>
      </c>
      <c r="AG73" s="1040"/>
      <c r="AH73" s="1040"/>
      <c r="AI73" s="1040"/>
      <c r="AJ73" s="1040"/>
      <c r="AK73" s="1040">
        <v>0</v>
      </c>
      <c r="AL73" s="1040"/>
      <c r="AM73" s="1040"/>
      <c r="AN73" s="1040"/>
      <c r="AO73" s="1040"/>
      <c r="AP73" s="1040" t="s">
        <v>581</v>
      </c>
      <c r="AQ73" s="1040"/>
      <c r="AR73" s="1040"/>
      <c r="AS73" s="1040"/>
      <c r="AT73" s="1040"/>
      <c r="AU73" s="1040" t="s">
        <v>581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571</v>
      </c>
      <c r="C74" s="1044"/>
      <c r="D74" s="1044"/>
      <c r="E74" s="1044"/>
      <c r="F74" s="1044"/>
      <c r="G74" s="1044"/>
      <c r="H74" s="1044"/>
      <c r="I74" s="1044"/>
      <c r="J74" s="1044"/>
      <c r="K74" s="1044"/>
      <c r="L74" s="1044"/>
      <c r="M74" s="1044"/>
      <c r="N74" s="1044"/>
      <c r="O74" s="1044"/>
      <c r="P74" s="1045"/>
      <c r="Q74" s="1046">
        <v>13791</v>
      </c>
      <c r="R74" s="1040"/>
      <c r="S74" s="1040"/>
      <c r="T74" s="1040"/>
      <c r="U74" s="1040"/>
      <c r="V74" s="1040">
        <v>13536</v>
      </c>
      <c r="W74" s="1040"/>
      <c r="X74" s="1040"/>
      <c r="Y74" s="1040"/>
      <c r="Z74" s="1040"/>
      <c r="AA74" s="1040">
        <v>256</v>
      </c>
      <c r="AB74" s="1040"/>
      <c r="AC74" s="1040"/>
      <c r="AD74" s="1040"/>
      <c r="AE74" s="1040"/>
      <c r="AF74" s="1040">
        <v>256</v>
      </c>
      <c r="AG74" s="1040"/>
      <c r="AH74" s="1040"/>
      <c r="AI74" s="1040"/>
      <c r="AJ74" s="1040"/>
      <c r="AK74" s="1040">
        <v>60</v>
      </c>
      <c r="AL74" s="1040"/>
      <c r="AM74" s="1040"/>
      <c r="AN74" s="1040"/>
      <c r="AO74" s="1040"/>
      <c r="AP74" s="1040">
        <v>3602</v>
      </c>
      <c r="AQ74" s="1040"/>
      <c r="AR74" s="1040"/>
      <c r="AS74" s="1040"/>
      <c r="AT74" s="1040"/>
      <c r="AU74" s="1040">
        <v>202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v>3642</v>
      </c>
      <c r="AQ88" s="1028"/>
      <c r="AR88" s="1028"/>
      <c r="AS88" s="1028"/>
      <c r="AT88" s="1028"/>
      <c r="AU88" s="1028">
        <v>207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298</v>
      </c>
      <c r="AG109" s="963"/>
      <c r="AH109" s="963"/>
      <c r="AI109" s="963"/>
      <c r="AJ109" s="964"/>
      <c r="AK109" s="965" t="s">
        <v>297</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298</v>
      </c>
      <c r="BW109" s="963"/>
      <c r="BX109" s="963"/>
      <c r="BY109" s="963"/>
      <c r="BZ109" s="964"/>
      <c r="CA109" s="965" t="s">
        <v>297</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298</v>
      </c>
      <c r="DM109" s="963"/>
      <c r="DN109" s="963"/>
      <c r="DO109" s="963"/>
      <c r="DP109" s="964"/>
      <c r="DQ109" s="965" t="s">
        <v>297</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1087046</v>
      </c>
      <c r="AB110" s="956"/>
      <c r="AC110" s="956"/>
      <c r="AD110" s="956"/>
      <c r="AE110" s="957"/>
      <c r="AF110" s="958">
        <v>1246966</v>
      </c>
      <c r="AG110" s="956"/>
      <c r="AH110" s="956"/>
      <c r="AI110" s="956"/>
      <c r="AJ110" s="957"/>
      <c r="AK110" s="958">
        <v>1297326</v>
      </c>
      <c r="AL110" s="956"/>
      <c r="AM110" s="956"/>
      <c r="AN110" s="956"/>
      <c r="AO110" s="957"/>
      <c r="AP110" s="959">
        <v>17.5</v>
      </c>
      <c r="AQ110" s="960"/>
      <c r="AR110" s="960"/>
      <c r="AS110" s="960"/>
      <c r="AT110" s="961"/>
      <c r="AU110" s="995" t="s">
        <v>66</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16198083</v>
      </c>
      <c r="BR110" s="903"/>
      <c r="BS110" s="903"/>
      <c r="BT110" s="903"/>
      <c r="BU110" s="903"/>
      <c r="BV110" s="903">
        <v>19548684</v>
      </c>
      <c r="BW110" s="903"/>
      <c r="BX110" s="903"/>
      <c r="BY110" s="903"/>
      <c r="BZ110" s="903"/>
      <c r="CA110" s="903">
        <v>19916949</v>
      </c>
      <c r="CB110" s="903"/>
      <c r="CC110" s="903"/>
      <c r="CD110" s="903"/>
      <c r="CE110" s="903"/>
      <c r="CF110" s="927">
        <v>267.89999999999998</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122</v>
      </c>
      <c r="DH110" s="903"/>
      <c r="DI110" s="903"/>
      <c r="DJ110" s="903"/>
      <c r="DK110" s="903"/>
      <c r="DL110" s="903" t="s">
        <v>398</v>
      </c>
      <c r="DM110" s="903"/>
      <c r="DN110" s="903"/>
      <c r="DO110" s="903"/>
      <c r="DP110" s="903"/>
      <c r="DQ110" s="903" t="s">
        <v>122</v>
      </c>
      <c r="DR110" s="903"/>
      <c r="DS110" s="903"/>
      <c r="DT110" s="903"/>
      <c r="DU110" s="903"/>
      <c r="DV110" s="904" t="s">
        <v>122</v>
      </c>
      <c r="DW110" s="904"/>
      <c r="DX110" s="904"/>
      <c r="DY110" s="904"/>
      <c r="DZ110" s="905"/>
    </row>
    <row r="111" spans="1:131" s="226" customFormat="1" ht="26.25" customHeight="1" x14ac:dyDescent="0.15">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122</v>
      </c>
      <c r="AG111" s="984"/>
      <c r="AH111" s="984"/>
      <c r="AI111" s="984"/>
      <c r="AJ111" s="985"/>
      <c r="AK111" s="986" t="s">
        <v>122</v>
      </c>
      <c r="AL111" s="984"/>
      <c r="AM111" s="984"/>
      <c r="AN111" s="984"/>
      <c r="AO111" s="985"/>
      <c r="AP111" s="987" t="s">
        <v>398</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t="s">
        <v>122</v>
      </c>
      <c r="BR111" s="875"/>
      <c r="BS111" s="875"/>
      <c r="BT111" s="875"/>
      <c r="BU111" s="875"/>
      <c r="BV111" s="875" t="s">
        <v>398</v>
      </c>
      <c r="BW111" s="875"/>
      <c r="BX111" s="875"/>
      <c r="BY111" s="875"/>
      <c r="BZ111" s="875"/>
      <c r="CA111" s="875" t="s">
        <v>122</v>
      </c>
      <c r="CB111" s="875"/>
      <c r="CC111" s="875"/>
      <c r="CD111" s="875"/>
      <c r="CE111" s="875"/>
      <c r="CF111" s="936" t="s">
        <v>122</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122</v>
      </c>
      <c r="DM111" s="875"/>
      <c r="DN111" s="875"/>
      <c r="DO111" s="875"/>
      <c r="DP111" s="875"/>
      <c r="DQ111" s="875" t="s">
        <v>398</v>
      </c>
      <c r="DR111" s="875"/>
      <c r="DS111" s="875"/>
      <c r="DT111" s="875"/>
      <c r="DU111" s="875"/>
      <c r="DV111" s="852" t="s">
        <v>122</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398</v>
      </c>
      <c r="AB112" s="838"/>
      <c r="AC112" s="838"/>
      <c r="AD112" s="838"/>
      <c r="AE112" s="839"/>
      <c r="AF112" s="840" t="s">
        <v>122</v>
      </c>
      <c r="AG112" s="838"/>
      <c r="AH112" s="838"/>
      <c r="AI112" s="838"/>
      <c r="AJ112" s="839"/>
      <c r="AK112" s="840" t="s">
        <v>122</v>
      </c>
      <c r="AL112" s="838"/>
      <c r="AM112" s="838"/>
      <c r="AN112" s="838"/>
      <c r="AO112" s="839"/>
      <c r="AP112" s="885" t="s">
        <v>122</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7988657</v>
      </c>
      <c r="BR112" s="875"/>
      <c r="BS112" s="875"/>
      <c r="BT112" s="875"/>
      <c r="BU112" s="875"/>
      <c r="BV112" s="875">
        <v>6923336</v>
      </c>
      <c r="BW112" s="875"/>
      <c r="BX112" s="875"/>
      <c r="BY112" s="875"/>
      <c r="BZ112" s="875"/>
      <c r="CA112" s="875">
        <v>6185786</v>
      </c>
      <c r="CB112" s="875"/>
      <c r="CC112" s="875"/>
      <c r="CD112" s="875"/>
      <c r="CE112" s="875"/>
      <c r="CF112" s="936">
        <v>83.2</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122</v>
      </c>
      <c r="DM112" s="875"/>
      <c r="DN112" s="875"/>
      <c r="DO112" s="875"/>
      <c r="DP112" s="875"/>
      <c r="DQ112" s="875" t="s">
        <v>398</v>
      </c>
      <c r="DR112" s="875"/>
      <c r="DS112" s="875"/>
      <c r="DT112" s="875"/>
      <c r="DU112" s="875"/>
      <c r="DV112" s="852" t="s">
        <v>122</v>
      </c>
      <c r="DW112" s="852"/>
      <c r="DX112" s="852"/>
      <c r="DY112" s="852"/>
      <c r="DZ112" s="853"/>
    </row>
    <row r="113" spans="1:130" s="226" customFormat="1" ht="26.25" customHeight="1" x14ac:dyDescent="0.15">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679180</v>
      </c>
      <c r="AB113" s="984"/>
      <c r="AC113" s="984"/>
      <c r="AD113" s="984"/>
      <c r="AE113" s="985"/>
      <c r="AF113" s="986">
        <v>591566</v>
      </c>
      <c r="AG113" s="984"/>
      <c r="AH113" s="984"/>
      <c r="AI113" s="984"/>
      <c r="AJ113" s="985"/>
      <c r="AK113" s="986">
        <v>656966</v>
      </c>
      <c r="AL113" s="984"/>
      <c r="AM113" s="984"/>
      <c r="AN113" s="984"/>
      <c r="AO113" s="985"/>
      <c r="AP113" s="987">
        <v>8.8000000000000007</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354155</v>
      </c>
      <c r="BR113" s="875"/>
      <c r="BS113" s="875"/>
      <c r="BT113" s="875"/>
      <c r="BU113" s="875"/>
      <c r="BV113" s="875">
        <v>273851</v>
      </c>
      <c r="BW113" s="875"/>
      <c r="BX113" s="875"/>
      <c r="BY113" s="875"/>
      <c r="BZ113" s="875"/>
      <c r="CA113" s="875">
        <v>207938</v>
      </c>
      <c r="CB113" s="875"/>
      <c r="CC113" s="875"/>
      <c r="CD113" s="875"/>
      <c r="CE113" s="875"/>
      <c r="CF113" s="936">
        <v>2.8</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122</v>
      </c>
      <c r="DM113" s="838"/>
      <c r="DN113" s="838"/>
      <c r="DO113" s="838"/>
      <c r="DP113" s="839"/>
      <c r="DQ113" s="840" t="s">
        <v>122</v>
      </c>
      <c r="DR113" s="838"/>
      <c r="DS113" s="838"/>
      <c r="DT113" s="838"/>
      <c r="DU113" s="839"/>
      <c r="DV113" s="885" t="s">
        <v>122</v>
      </c>
      <c r="DW113" s="886"/>
      <c r="DX113" s="886"/>
      <c r="DY113" s="886"/>
      <c r="DZ113" s="887"/>
    </row>
    <row r="114" spans="1:130" s="226" customFormat="1" ht="26.25" customHeight="1" x14ac:dyDescent="0.15">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97401</v>
      </c>
      <c r="AB114" s="838"/>
      <c r="AC114" s="838"/>
      <c r="AD114" s="838"/>
      <c r="AE114" s="839"/>
      <c r="AF114" s="840">
        <v>85772</v>
      </c>
      <c r="AG114" s="838"/>
      <c r="AH114" s="838"/>
      <c r="AI114" s="838"/>
      <c r="AJ114" s="839"/>
      <c r="AK114" s="840">
        <v>66328</v>
      </c>
      <c r="AL114" s="838"/>
      <c r="AM114" s="838"/>
      <c r="AN114" s="838"/>
      <c r="AO114" s="839"/>
      <c r="AP114" s="885">
        <v>0.9</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1666886</v>
      </c>
      <c r="BR114" s="875"/>
      <c r="BS114" s="875"/>
      <c r="BT114" s="875"/>
      <c r="BU114" s="875"/>
      <c r="BV114" s="875">
        <v>1640076</v>
      </c>
      <c r="BW114" s="875"/>
      <c r="BX114" s="875"/>
      <c r="BY114" s="875"/>
      <c r="BZ114" s="875"/>
      <c r="CA114" s="875">
        <v>1476710</v>
      </c>
      <c r="CB114" s="875"/>
      <c r="CC114" s="875"/>
      <c r="CD114" s="875"/>
      <c r="CE114" s="875"/>
      <c r="CF114" s="936">
        <v>19.899999999999999</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398</v>
      </c>
      <c r="DH114" s="838"/>
      <c r="DI114" s="838"/>
      <c r="DJ114" s="838"/>
      <c r="DK114" s="839"/>
      <c r="DL114" s="840" t="s">
        <v>122</v>
      </c>
      <c r="DM114" s="838"/>
      <c r="DN114" s="838"/>
      <c r="DO114" s="838"/>
      <c r="DP114" s="839"/>
      <c r="DQ114" s="840" t="s">
        <v>122</v>
      </c>
      <c r="DR114" s="838"/>
      <c r="DS114" s="838"/>
      <c r="DT114" s="838"/>
      <c r="DU114" s="839"/>
      <c r="DV114" s="885" t="s">
        <v>122</v>
      </c>
      <c r="DW114" s="886"/>
      <c r="DX114" s="886"/>
      <c r="DY114" s="886"/>
      <c r="DZ114" s="887"/>
    </row>
    <row r="115" spans="1:130" s="226" customFormat="1" ht="26.25" customHeight="1" x14ac:dyDescent="0.15">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122</v>
      </c>
      <c r="AB115" s="984"/>
      <c r="AC115" s="984"/>
      <c r="AD115" s="984"/>
      <c r="AE115" s="985"/>
      <c r="AF115" s="986" t="s">
        <v>122</v>
      </c>
      <c r="AG115" s="984"/>
      <c r="AH115" s="984"/>
      <c r="AI115" s="984"/>
      <c r="AJ115" s="985"/>
      <c r="AK115" s="986" t="s">
        <v>122</v>
      </c>
      <c r="AL115" s="984"/>
      <c r="AM115" s="984"/>
      <c r="AN115" s="984"/>
      <c r="AO115" s="985"/>
      <c r="AP115" s="987" t="s">
        <v>122</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v>463147</v>
      </c>
      <c r="BR115" s="875"/>
      <c r="BS115" s="875"/>
      <c r="BT115" s="875"/>
      <c r="BU115" s="875"/>
      <c r="BV115" s="875">
        <v>334664</v>
      </c>
      <c r="BW115" s="875"/>
      <c r="BX115" s="875"/>
      <c r="BY115" s="875"/>
      <c r="BZ115" s="875"/>
      <c r="CA115" s="875">
        <v>319297</v>
      </c>
      <c r="CB115" s="875"/>
      <c r="CC115" s="875"/>
      <c r="CD115" s="875"/>
      <c r="CE115" s="875"/>
      <c r="CF115" s="936">
        <v>4.3</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122</v>
      </c>
      <c r="DM115" s="838"/>
      <c r="DN115" s="838"/>
      <c r="DO115" s="838"/>
      <c r="DP115" s="839"/>
      <c r="DQ115" s="840" t="s">
        <v>122</v>
      </c>
      <c r="DR115" s="838"/>
      <c r="DS115" s="838"/>
      <c r="DT115" s="838"/>
      <c r="DU115" s="839"/>
      <c r="DV115" s="885" t="s">
        <v>398</v>
      </c>
      <c r="DW115" s="886"/>
      <c r="DX115" s="886"/>
      <c r="DY115" s="886"/>
      <c r="DZ115" s="887"/>
    </row>
    <row r="116" spans="1:130" s="226" customFormat="1" ht="26.25" customHeight="1" x14ac:dyDescent="0.15">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363</v>
      </c>
      <c r="AB116" s="838"/>
      <c r="AC116" s="838"/>
      <c r="AD116" s="838"/>
      <c r="AE116" s="839"/>
      <c r="AF116" s="840">
        <v>474</v>
      </c>
      <c r="AG116" s="838"/>
      <c r="AH116" s="838"/>
      <c r="AI116" s="838"/>
      <c r="AJ116" s="839"/>
      <c r="AK116" s="840">
        <v>32</v>
      </c>
      <c r="AL116" s="838"/>
      <c r="AM116" s="838"/>
      <c r="AN116" s="838"/>
      <c r="AO116" s="839"/>
      <c r="AP116" s="885">
        <v>0</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398</v>
      </c>
      <c r="BR116" s="875"/>
      <c r="BS116" s="875"/>
      <c r="BT116" s="875"/>
      <c r="BU116" s="875"/>
      <c r="BV116" s="875" t="s">
        <v>122</v>
      </c>
      <c r="BW116" s="875"/>
      <c r="BX116" s="875"/>
      <c r="BY116" s="875"/>
      <c r="BZ116" s="875"/>
      <c r="CA116" s="875" t="s">
        <v>122</v>
      </c>
      <c r="CB116" s="875"/>
      <c r="CC116" s="875"/>
      <c r="CD116" s="875"/>
      <c r="CE116" s="875"/>
      <c r="CF116" s="936" t="s">
        <v>398</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398</v>
      </c>
      <c r="DH116" s="838"/>
      <c r="DI116" s="838"/>
      <c r="DJ116" s="838"/>
      <c r="DK116" s="839"/>
      <c r="DL116" s="840" t="s">
        <v>122</v>
      </c>
      <c r="DM116" s="838"/>
      <c r="DN116" s="838"/>
      <c r="DO116" s="838"/>
      <c r="DP116" s="839"/>
      <c r="DQ116" s="840" t="s">
        <v>122</v>
      </c>
      <c r="DR116" s="838"/>
      <c r="DS116" s="838"/>
      <c r="DT116" s="838"/>
      <c r="DU116" s="839"/>
      <c r="DV116" s="885" t="s">
        <v>122</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1863990</v>
      </c>
      <c r="AB117" s="970"/>
      <c r="AC117" s="970"/>
      <c r="AD117" s="970"/>
      <c r="AE117" s="971"/>
      <c r="AF117" s="972">
        <v>1924778</v>
      </c>
      <c r="AG117" s="970"/>
      <c r="AH117" s="970"/>
      <c r="AI117" s="970"/>
      <c r="AJ117" s="971"/>
      <c r="AK117" s="972">
        <v>2020652</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398</v>
      </c>
      <c r="BW117" s="875"/>
      <c r="BX117" s="875"/>
      <c r="BY117" s="875"/>
      <c r="BZ117" s="875"/>
      <c r="CA117" s="875" t="s">
        <v>398</v>
      </c>
      <c r="CB117" s="875"/>
      <c r="CC117" s="875"/>
      <c r="CD117" s="875"/>
      <c r="CE117" s="875"/>
      <c r="CF117" s="936" t="s">
        <v>122</v>
      </c>
      <c r="CG117" s="937"/>
      <c r="CH117" s="937"/>
      <c r="CI117" s="937"/>
      <c r="CJ117" s="937"/>
      <c r="CK117" s="992"/>
      <c r="CL117" s="879"/>
      <c r="CM117" s="882" t="s">
        <v>451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452</v>
      </c>
      <c r="DH117" s="838"/>
      <c r="DI117" s="838"/>
      <c r="DJ117" s="838"/>
      <c r="DK117" s="839"/>
      <c r="DL117" s="840" t="s">
        <v>398</v>
      </c>
      <c r="DM117" s="838"/>
      <c r="DN117" s="838"/>
      <c r="DO117" s="838"/>
      <c r="DP117" s="839"/>
      <c r="DQ117" s="840" t="s">
        <v>122</v>
      </c>
      <c r="DR117" s="838"/>
      <c r="DS117" s="838"/>
      <c r="DT117" s="838"/>
      <c r="DU117" s="839"/>
      <c r="DV117" s="885" t="s">
        <v>398</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298</v>
      </c>
      <c r="AG118" s="963"/>
      <c r="AH118" s="963"/>
      <c r="AI118" s="963"/>
      <c r="AJ118" s="964"/>
      <c r="AK118" s="965" t="s">
        <v>297</v>
      </c>
      <c r="AL118" s="963"/>
      <c r="AM118" s="963"/>
      <c r="AN118" s="963"/>
      <c r="AO118" s="964"/>
      <c r="AP118" s="966" t="s">
        <v>424</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398</v>
      </c>
      <c r="BR118" s="906"/>
      <c r="BS118" s="906"/>
      <c r="BT118" s="906"/>
      <c r="BU118" s="906"/>
      <c r="BV118" s="906" t="s">
        <v>398</v>
      </c>
      <c r="BW118" s="906"/>
      <c r="BX118" s="906"/>
      <c r="BY118" s="906"/>
      <c r="BZ118" s="906"/>
      <c r="CA118" s="906" t="s">
        <v>398</v>
      </c>
      <c r="CB118" s="906"/>
      <c r="CC118" s="906"/>
      <c r="CD118" s="906"/>
      <c r="CE118" s="906"/>
      <c r="CF118" s="936" t="s">
        <v>398</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122</v>
      </c>
      <c r="DR118" s="838"/>
      <c r="DS118" s="838"/>
      <c r="DT118" s="838"/>
      <c r="DU118" s="839"/>
      <c r="DV118" s="885" t="s">
        <v>398</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398</v>
      </c>
      <c r="AB119" s="956"/>
      <c r="AC119" s="956"/>
      <c r="AD119" s="956"/>
      <c r="AE119" s="957"/>
      <c r="AF119" s="958" t="s">
        <v>122</v>
      </c>
      <c r="AG119" s="956"/>
      <c r="AH119" s="956"/>
      <c r="AI119" s="956"/>
      <c r="AJ119" s="957"/>
      <c r="AK119" s="958" t="s">
        <v>122</v>
      </c>
      <c r="AL119" s="956"/>
      <c r="AM119" s="956"/>
      <c r="AN119" s="956"/>
      <c r="AO119" s="957"/>
      <c r="AP119" s="959" t="s">
        <v>122</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455</v>
      </c>
      <c r="BP119" s="939"/>
      <c r="BQ119" s="943">
        <v>26670928</v>
      </c>
      <c r="BR119" s="906"/>
      <c r="BS119" s="906"/>
      <c r="BT119" s="906"/>
      <c r="BU119" s="906"/>
      <c r="BV119" s="906">
        <v>28720611</v>
      </c>
      <c r="BW119" s="906"/>
      <c r="BX119" s="906"/>
      <c r="BY119" s="906"/>
      <c r="BZ119" s="906"/>
      <c r="CA119" s="906">
        <v>28106680</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398</v>
      </c>
      <c r="DH119" s="821"/>
      <c r="DI119" s="821"/>
      <c r="DJ119" s="821"/>
      <c r="DK119" s="822"/>
      <c r="DL119" s="823" t="s">
        <v>398</v>
      </c>
      <c r="DM119" s="821"/>
      <c r="DN119" s="821"/>
      <c r="DO119" s="821"/>
      <c r="DP119" s="822"/>
      <c r="DQ119" s="823" t="s">
        <v>398</v>
      </c>
      <c r="DR119" s="821"/>
      <c r="DS119" s="821"/>
      <c r="DT119" s="821"/>
      <c r="DU119" s="822"/>
      <c r="DV119" s="909" t="s">
        <v>122</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122</v>
      </c>
      <c r="AG120" s="838"/>
      <c r="AH120" s="838"/>
      <c r="AI120" s="838"/>
      <c r="AJ120" s="839"/>
      <c r="AK120" s="840" t="s">
        <v>122</v>
      </c>
      <c r="AL120" s="838"/>
      <c r="AM120" s="838"/>
      <c r="AN120" s="838"/>
      <c r="AO120" s="839"/>
      <c r="AP120" s="885" t="s">
        <v>122</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4564091</v>
      </c>
      <c r="BR120" s="903"/>
      <c r="BS120" s="903"/>
      <c r="BT120" s="903"/>
      <c r="BU120" s="903"/>
      <c r="BV120" s="903">
        <v>3659085</v>
      </c>
      <c r="BW120" s="903"/>
      <c r="BX120" s="903"/>
      <c r="BY120" s="903"/>
      <c r="BZ120" s="903"/>
      <c r="CA120" s="903">
        <v>3460404</v>
      </c>
      <c r="CB120" s="903"/>
      <c r="CC120" s="903"/>
      <c r="CD120" s="903"/>
      <c r="CE120" s="903"/>
      <c r="CF120" s="927">
        <v>46.5</v>
      </c>
      <c r="CG120" s="928"/>
      <c r="CH120" s="928"/>
      <c r="CI120" s="928"/>
      <c r="CJ120" s="928"/>
      <c r="CK120" s="929" t="s">
        <v>459</v>
      </c>
      <c r="CL120" s="913"/>
      <c r="CM120" s="913"/>
      <c r="CN120" s="913"/>
      <c r="CO120" s="914"/>
      <c r="CP120" s="933" t="s">
        <v>460</v>
      </c>
      <c r="CQ120" s="934"/>
      <c r="CR120" s="934"/>
      <c r="CS120" s="934"/>
      <c r="CT120" s="934"/>
      <c r="CU120" s="934"/>
      <c r="CV120" s="934"/>
      <c r="CW120" s="934"/>
      <c r="CX120" s="934"/>
      <c r="CY120" s="934"/>
      <c r="CZ120" s="934"/>
      <c r="DA120" s="934"/>
      <c r="DB120" s="934"/>
      <c r="DC120" s="934"/>
      <c r="DD120" s="934"/>
      <c r="DE120" s="934"/>
      <c r="DF120" s="935"/>
      <c r="DG120" s="922">
        <v>7988657</v>
      </c>
      <c r="DH120" s="903"/>
      <c r="DI120" s="903"/>
      <c r="DJ120" s="903"/>
      <c r="DK120" s="903"/>
      <c r="DL120" s="903">
        <v>6923336</v>
      </c>
      <c r="DM120" s="903"/>
      <c r="DN120" s="903"/>
      <c r="DO120" s="903"/>
      <c r="DP120" s="903"/>
      <c r="DQ120" s="903">
        <v>6185786</v>
      </c>
      <c r="DR120" s="903"/>
      <c r="DS120" s="903"/>
      <c r="DT120" s="903"/>
      <c r="DU120" s="903"/>
      <c r="DV120" s="904">
        <v>83.2</v>
      </c>
      <c r="DW120" s="904"/>
      <c r="DX120" s="904"/>
      <c r="DY120" s="904"/>
      <c r="DZ120" s="905"/>
    </row>
    <row r="121" spans="1:130" s="226" customFormat="1" ht="26.25" customHeight="1" x14ac:dyDescent="0.15">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122</v>
      </c>
      <c r="AL121" s="838"/>
      <c r="AM121" s="838"/>
      <c r="AN121" s="838"/>
      <c r="AO121" s="839"/>
      <c r="AP121" s="885" t="s">
        <v>398</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v>218217</v>
      </c>
      <c r="BR121" s="875"/>
      <c r="BS121" s="875"/>
      <c r="BT121" s="875"/>
      <c r="BU121" s="875"/>
      <c r="BV121" s="875">
        <v>205115</v>
      </c>
      <c r="BW121" s="875"/>
      <c r="BX121" s="875"/>
      <c r="BY121" s="875"/>
      <c r="BZ121" s="875"/>
      <c r="CA121" s="875">
        <v>191531</v>
      </c>
      <c r="CB121" s="875"/>
      <c r="CC121" s="875"/>
      <c r="CD121" s="875"/>
      <c r="CE121" s="875"/>
      <c r="CF121" s="936">
        <v>2.6</v>
      </c>
      <c r="CG121" s="937"/>
      <c r="CH121" s="937"/>
      <c r="CI121" s="937"/>
      <c r="CJ121" s="937"/>
      <c r="CK121" s="930"/>
      <c r="CL121" s="916"/>
      <c r="CM121" s="916"/>
      <c r="CN121" s="916"/>
      <c r="CO121" s="917"/>
      <c r="CP121" s="896" t="s">
        <v>463</v>
      </c>
      <c r="CQ121" s="897"/>
      <c r="CR121" s="897"/>
      <c r="CS121" s="897"/>
      <c r="CT121" s="897"/>
      <c r="CU121" s="897"/>
      <c r="CV121" s="897"/>
      <c r="CW121" s="897"/>
      <c r="CX121" s="897"/>
      <c r="CY121" s="897"/>
      <c r="CZ121" s="897"/>
      <c r="DA121" s="897"/>
      <c r="DB121" s="897"/>
      <c r="DC121" s="897"/>
      <c r="DD121" s="897"/>
      <c r="DE121" s="897"/>
      <c r="DF121" s="898"/>
      <c r="DG121" s="874" t="s">
        <v>122</v>
      </c>
      <c r="DH121" s="875"/>
      <c r="DI121" s="875"/>
      <c r="DJ121" s="875"/>
      <c r="DK121" s="875"/>
      <c r="DL121" s="875" t="s">
        <v>398</v>
      </c>
      <c r="DM121" s="875"/>
      <c r="DN121" s="875"/>
      <c r="DO121" s="875"/>
      <c r="DP121" s="875"/>
      <c r="DQ121" s="875" t="s">
        <v>122</v>
      </c>
      <c r="DR121" s="875"/>
      <c r="DS121" s="875"/>
      <c r="DT121" s="875"/>
      <c r="DU121" s="875"/>
      <c r="DV121" s="852" t="s">
        <v>122</v>
      </c>
      <c r="DW121" s="852"/>
      <c r="DX121" s="852"/>
      <c r="DY121" s="852"/>
      <c r="DZ121" s="853"/>
    </row>
    <row r="122" spans="1:130" s="226" customFormat="1" ht="26.25" customHeight="1" x14ac:dyDescent="0.15">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398</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464</v>
      </c>
      <c r="BA122" s="941"/>
      <c r="BB122" s="941"/>
      <c r="BC122" s="941"/>
      <c r="BD122" s="941"/>
      <c r="BE122" s="941"/>
      <c r="BF122" s="941"/>
      <c r="BG122" s="941"/>
      <c r="BH122" s="941"/>
      <c r="BI122" s="941"/>
      <c r="BJ122" s="941"/>
      <c r="BK122" s="941"/>
      <c r="BL122" s="941"/>
      <c r="BM122" s="941"/>
      <c r="BN122" s="941"/>
      <c r="BO122" s="941"/>
      <c r="BP122" s="942"/>
      <c r="BQ122" s="943">
        <v>18376628</v>
      </c>
      <c r="BR122" s="906"/>
      <c r="BS122" s="906"/>
      <c r="BT122" s="906"/>
      <c r="BU122" s="906"/>
      <c r="BV122" s="906">
        <v>20458584</v>
      </c>
      <c r="BW122" s="906"/>
      <c r="BX122" s="906"/>
      <c r="BY122" s="906"/>
      <c r="BZ122" s="906"/>
      <c r="CA122" s="906">
        <v>20730389</v>
      </c>
      <c r="CB122" s="906"/>
      <c r="CC122" s="906"/>
      <c r="CD122" s="906"/>
      <c r="CE122" s="906"/>
      <c r="CF122" s="907">
        <v>278.89999999999998</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x14ac:dyDescent="0.15">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398</v>
      </c>
      <c r="AB123" s="838"/>
      <c r="AC123" s="838"/>
      <c r="AD123" s="838"/>
      <c r="AE123" s="839"/>
      <c r="AF123" s="840" t="s">
        <v>398</v>
      </c>
      <c r="AG123" s="838"/>
      <c r="AH123" s="838"/>
      <c r="AI123" s="838"/>
      <c r="AJ123" s="839"/>
      <c r="AK123" s="840" t="s">
        <v>122</v>
      </c>
      <c r="AL123" s="838"/>
      <c r="AM123" s="838"/>
      <c r="AN123" s="838"/>
      <c r="AO123" s="839"/>
      <c r="AP123" s="885" t="s">
        <v>122</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465</v>
      </c>
      <c r="BP123" s="939"/>
      <c r="BQ123" s="893">
        <v>23158936</v>
      </c>
      <c r="BR123" s="894"/>
      <c r="BS123" s="894"/>
      <c r="BT123" s="894"/>
      <c r="BU123" s="894"/>
      <c r="BV123" s="894">
        <v>24322784</v>
      </c>
      <c r="BW123" s="894"/>
      <c r="BX123" s="894"/>
      <c r="BY123" s="894"/>
      <c r="BZ123" s="894"/>
      <c r="CA123" s="894">
        <v>24382324</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451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398</v>
      </c>
      <c r="AG124" s="838"/>
      <c r="AH124" s="838"/>
      <c r="AI124" s="838"/>
      <c r="AJ124" s="839"/>
      <c r="AK124" s="840" t="s">
        <v>398</v>
      </c>
      <c r="AL124" s="838"/>
      <c r="AM124" s="838"/>
      <c r="AN124" s="838"/>
      <c r="AO124" s="839"/>
      <c r="AP124" s="885" t="s">
        <v>122</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47.7</v>
      </c>
      <c r="BR124" s="892"/>
      <c r="BS124" s="892"/>
      <c r="BT124" s="892"/>
      <c r="BU124" s="892"/>
      <c r="BV124" s="892">
        <v>60.2</v>
      </c>
      <c r="BW124" s="892"/>
      <c r="BX124" s="892"/>
      <c r="BY124" s="892"/>
      <c r="BZ124" s="892"/>
      <c r="CA124" s="892">
        <v>50</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398</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x14ac:dyDescent="0.15">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398</v>
      </c>
      <c r="AB125" s="838"/>
      <c r="AC125" s="838"/>
      <c r="AD125" s="838"/>
      <c r="AE125" s="839"/>
      <c r="AF125" s="840" t="s">
        <v>122</v>
      </c>
      <c r="AG125" s="838"/>
      <c r="AH125" s="838"/>
      <c r="AI125" s="838"/>
      <c r="AJ125" s="839"/>
      <c r="AK125" s="840" t="s">
        <v>122</v>
      </c>
      <c r="AL125" s="838"/>
      <c r="AM125" s="838"/>
      <c r="AN125" s="838"/>
      <c r="AO125" s="839"/>
      <c r="AP125" s="885" t="s">
        <v>398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398</v>
      </c>
      <c r="DR125" s="903"/>
      <c r="DS125" s="903"/>
      <c r="DT125" s="903"/>
      <c r="DU125" s="903"/>
      <c r="DV125" s="904" t="s">
        <v>122</v>
      </c>
      <c r="DW125" s="904"/>
      <c r="DX125" s="904"/>
      <c r="DY125" s="904"/>
      <c r="DZ125" s="905"/>
    </row>
    <row r="126" spans="1:130" s="226" customFormat="1" ht="26.25" customHeight="1" thickBot="1" x14ac:dyDescent="0.2">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122</v>
      </c>
      <c r="AB126" s="838"/>
      <c r="AC126" s="838"/>
      <c r="AD126" s="838"/>
      <c r="AE126" s="839"/>
      <c r="AF126" s="840" t="s">
        <v>398</v>
      </c>
      <c r="AG126" s="838"/>
      <c r="AH126" s="838"/>
      <c r="AI126" s="838"/>
      <c r="AJ126" s="839"/>
      <c r="AK126" s="840" t="s">
        <v>122</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v>463147</v>
      </c>
      <c r="DH126" s="875"/>
      <c r="DI126" s="875"/>
      <c r="DJ126" s="875"/>
      <c r="DK126" s="875"/>
      <c r="DL126" s="875">
        <v>334664</v>
      </c>
      <c r="DM126" s="875"/>
      <c r="DN126" s="875"/>
      <c r="DO126" s="875"/>
      <c r="DP126" s="875"/>
      <c r="DQ126" s="875">
        <v>319297</v>
      </c>
      <c r="DR126" s="875"/>
      <c r="DS126" s="875"/>
      <c r="DT126" s="875"/>
      <c r="DU126" s="875"/>
      <c r="DV126" s="852">
        <v>4.3</v>
      </c>
      <c r="DW126" s="852"/>
      <c r="DX126" s="852"/>
      <c r="DY126" s="852"/>
      <c r="DZ126" s="853"/>
    </row>
    <row r="127" spans="1:130" s="226" customFormat="1" ht="26.25" customHeight="1" x14ac:dyDescent="0.15">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122</v>
      </c>
      <c r="AG127" s="838"/>
      <c r="AH127" s="838"/>
      <c r="AI127" s="838"/>
      <c r="AJ127" s="839"/>
      <c r="AK127" s="840" t="s">
        <v>122</v>
      </c>
      <c r="AL127" s="838"/>
      <c r="AM127" s="838"/>
      <c r="AN127" s="838"/>
      <c r="AO127" s="839"/>
      <c r="AP127" s="885" t="s">
        <v>122</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398</v>
      </c>
      <c r="DM127" s="875"/>
      <c r="DN127" s="875"/>
      <c r="DO127" s="875"/>
      <c r="DP127" s="875"/>
      <c r="DQ127" s="875" t="s">
        <v>398</v>
      </c>
      <c r="DR127" s="875"/>
      <c r="DS127" s="875"/>
      <c r="DT127" s="875"/>
      <c r="DU127" s="875"/>
      <c r="DV127" s="852" t="s">
        <v>398</v>
      </c>
      <c r="DW127" s="852"/>
      <c r="DX127" s="852"/>
      <c r="DY127" s="852"/>
      <c r="DZ127" s="853"/>
    </row>
    <row r="128" spans="1:130" s="226" customFormat="1" ht="26.25" customHeight="1" thickBot="1" x14ac:dyDescent="0.2">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13628</v>
      </c>
      <c r="AB128" s="859"/>
      <c r="AC128" s="859"/>
      <c r="AD128" s="859"/>
      <c r="AE128" s="860"/>
      <c r="AF128" s="861">
        <v>14704</v>
      </c>
      <c r="AG128" s="859"/>
      <c r="AH128" s="859"/>
      <c r="AI128" s="859"/>
      <c r="AJ128" s="860"/>
      <c r="AK128" s="861">
        <v>15060</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122</v>
      </c>
      <c r="BG128" s="845"/>
      <c r="BH128" s="845"/>
      <c r="BI128" s="845"/>
      <c r="BJ128" s="845"/>
      <c r="BK128" s="845"/>
      <c r="BL128" s="868"/>
      <c r="BM128" s="844">
        <v>13.55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t="s">
        <v>398</v>
      </c>
      <c r="DH128" s="849"/>
      <c r="DI128" s="849"/>
      <c r="DJ128" s="849"/>
      <c r="DK128" s="849"/>
      <c r="DL128" s="849" t="s">
        <v>398</v>
      </c>
      <c r="DM128" s="849"/>
      <c r="DN128" s="849"/>
      <c r="DO128" s="849"/>
      <c r="DP128" s="849"/>
      <c r="DQ128" s="849" t="s">
        <v>398</v>
      </c>
      <c r="DR128" s="849"/>
      <c r="DS128" s="849"/>
      <c r="DT128" s="849"/>
      <c r="DU128" s="849"/>
      <c r="DV128" s="850" t="s">
        <v>398</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8819219</v>
      </c>
      <c r="AB129" s="838"/>
      <c r="AC129" s="838"/>
      <c r="AD129" s="838"/>
      <c r="AE129" s="839"/>
      <c r="AF129" s="840">
        <v>8751310</v>
      </c>
      <c r="AG129" s="838"/>
      <c r="AH129" s="838"/>
      <c r="AI129" s="838"/>
      <c r="AJ129" s="839"/>
      <c r="AK129" s="840">
        <v>8868011</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483</v>
      </c>
      <c r="BG129" s="828"/>
      <c r="BH129" s="828"/>
      <c r="BI129" s="828"/>
      <c r="BJ129" s="828"/>
      <c r="BK129" s="828"/>
      <c r="BL129" s="829"/>
      <c r="BM129" s="827">
        <v>18.55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485</v>
      </c>
      <c r="X130" s="835"/>
      <c r="Y130" s="835"/>
      <c r="Z130" s="836"/>
      <c r="AA130" s="837">
        <v>1469439</v>
      </c>
      <c r="AB130" s="838"/>
      <c r="AC130" s="838"/>
      <c r="AD130" s="838"/>
      <c r="AE130" s="839"/>
      <c r="AF130" s="840">
        <v>1447038</v>
      </c>
      <c r="AG130" s="838"/>
      <c r="AH130" s="838"/>
      <c r="AI130" s="838"/>
      <c r="AJ130" s="839"/>
      <c r="AK130" s="840">
        <v>1434152</v>
      </c>
      <c r="AL130" s="838"/>
      <c r="AM130" s="838"/>
      <c r="AN130" s="838"/>
      <c r="AO130" s="839"/>
      <c r="AP130" s="841"/>
      <c r="AQ130" s="842"/>
      <c r="AR130" s="842"/>
      <c r="AS130" s="842"/>
      <c r="AT130" s="843"/>
      <c r="AU130" s="264"/>
      <c r="AV130" s="264"/>
      <c r="AW130" s="264"/>
      <c r="AX130" s="807" t="s">
        <v>486</v>
      </c>
      <c r="AY130" s="808"/>
      <c r="AZ130" s="808"/>
      <c r="BA130" s="808"/>
      <c r="BB130" s="808"/>
      <c r="BC130" s="808"/>
      <c r="BD130" s="808"/>
      <c r="BE130" s="809"/>
      <c r="BF130" s="810">
        <v>6.4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487</v>
      </c>
      <c r="X131" s="818"/>
      <c r="Y131" s="818"/>
      <c r="Z131" s="819"/>
      <c r="AA131" s="820">
        <v>7349780</v>
      </c>
      <c r="AB131" s="821"/>
      <c r="AC131" s="821"/>
      <c r="AD131" s="821"/>
      <c r="AE131" s="822"/>
      <c r="AF131" s="823">
        <v>7304272</v>
      </c>
      <c r="AG131" s="821"/>
      <c r="AH131" s="821"/>
      <c r="AI131" s="821"/>
      <c r="AJ131" s="822"/>
      <c r="AK131" s="823">
        <v>7433859</v>
      </c>
      <c r="AL131" s="821"/>
      <c r="AM131" s="821"/>
      <c r="AN131" s="821"/>
      <c r="AO131" s="822"/>
      <c r="AP131" s="824"/>
      <c r="AQ131" s="825"/>
      <c r="AR131" s="825"/>
      <c r="AS131" s="825"/>
      <c r="AT131" s="826"/>
      <c r="AU131" s="264"/>
      <c r="AV131" s="264"/>
      <c r="AW131" s="264"/>
      <c r="AX131" s="785" t="s">
        <v>488</v>
      </c>
      <c r="AY131" s="786"/>
      <c r="AZ131" s="786"/>
      <c r="BA131" s="786"/>
      <c r="BB131" s="786"/>
      <c r="BC131" s="786"/>
      <c r="BD131" s="786"/>
      <c r="BE131" s="787"/>
      <c r="BF131" s="788">
        <v>50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490</v>
      </c>
      <c r="W132" s="798"/>
      <c r="X132" s="798"/>
      <c r="Y132" s="798"/>
      <c r="Z132" s="799"/>
      <c r="AA132" s="800">
        <v>5.1827809809999996</v>
      </c>
      <c r="AB132" s="801"/>
      <c r="AC132" s="801"/>
      <c r="AD132" s="801"/>
      <c r="AE132" s="802"/>
      <c r="AF132" s="803">
        <v>6.3392491409999998</v>
      </c>
      <c r="AG132" s="801"/>
      <c r="AH132" s="801"/>
      <c r="AI132" s="801"/>
      <c r="AJ132" s="802"/>
      <c r="AK132" s="803">
        <v>7.6869900280000003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491</v>
      </c>
      <c r="W133" s="777"/>
      <c r="X133" s="777"/>
      <c r="Y133" s="777"/>
      <c r="Z133" s="778"/>
      <c r="AA133" s="779">
        <v>5.9</v>
      </c>
      <c r="AB133" s="780"/>
      <c r="AC133" s="780"/>
      <c r="AD133" s="780"/>
      <c r="AE133" s="781"/>
      <c r="AF133" s="779">
        <v>5.8</v>
      </c>
      <c r="AG133" s="780"/>
      <c r="AH133" s="780"/>
      <c r="AI133" s="780"/>
      <c r="AJ133" s="781"/>
      <c r="AK133" s="779">
        <v>6.4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INY4UNjKTjnkhaXk7BKybb3HykGps9QLEXqzGNJGTUuTlwBAows3JBgRu2Xg0mp4ac6y4jLXmWzIw6GqhJGyg==" saltValue="YUa9xIRlNgmH4sA/N3DD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XFZVqBLdhOVs3v0VM7GWv+HJhI2hCwU44i2r6GIl6QT5oXGuQkuFYP+v0XC9gPm3GPY6mlDvY2D+rbMLpi3Bg==" saltValue="6TeYjI/4TNqzVOHsATTm8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SjQUjIBafEyrWTBP0EaqQPvFjJfkHkVoqAptKtx6EScXWB29MTXDsmNCY5Drgg+fq1EW3ZtcF7yT0/IR/Spjw==" saltValue="kzPuQBxeHfuIxmGE58lW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L64" sqref="L64"/>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500</v>
      </c>
      <c r="AL9" s="1207"/>
      <c r="AM9" s="1207"/>
      <c r="AN9" s="1208"/>
      <c r="AO9" s="292">
        <v>2610998</v>
      </c>
      <c r="AP9" s="292">
        <v>70066</v>
      </c>
      <c r="AQ9" s="293">
        <v>69000</v>
      </c>
      <c r="AR9" s="294">
        <v>1.5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501</v>
      </c>
      <c r="AL10" s="1207"/>
      <c r="AM10" s="1207"/>
      <c r="AN10" s="1208"/>
      <c r="AO10" s="295">
        <v>262173</v>
      </c>
      <c r="AP10" s="295">
        <v>7035</v>
      </c>
      <c r="AQ10" s="296">
        <v>7980</v>
      </c>
      <c r="AR10" s="297">
        <v>-11.8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502</v>
      </c>
      <c r="AL11" s="1207"/>
      <c r="AM11" s="1207"/>
      <c r="AN11" s="1208"/>
      <c r="AO11" s="295">
        <v>401580</v>
      </c>
      <c r="AP11" s="295">
        <v>10776</v>
      </c>
      <c r="AQ11" s="296">
        <v>8263</v>
      </c>
      <c r="AR11" s="297">
        <v>30.4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503</v>
      </c>
      <c r="AL12" s="1207"/>
      <c r="AM12" s="1207"/>
      <c r="AN12" s="1208"/>
      <c r="AO12" s="295" t="s">
        <v>504</v>
      </c>
      <c r="AP12" s="295" t="s">
        <v>504</v>
      </c>
      <c r="AQ12" s="296">
        <v>1174</v>
      </c>
      <c r="AR12" s="297" t="s">
        <v>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505</v>
      </c>
      <c r="AL13" s="1207"/>
      <c r="AM13" s="1207"/>
      <c r="AN13" s="1208"/>
      <c r="AO13" s="295" t="s">
        <v>504</v>
      </c>
      <c r="AP13" s="295" t="s">
        <v>504</v>
      </c>
      <c r="AQ13" s="296">
        <v>18</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506</v>
      </c>
      <c r="AL14" s="1207"/>
      <c r="AM14" s="1207"/>
      <c r="AN14" s="1208"/>
      <c r="AO14" s="295">
        <v>95083</v>
      </c>
      <c r="AP14" s="295">
        <v>2552</v>
      </c>
      <c r="AQ14" s="296">
        <v>2909</v>
      </c>
      <c r="AR14" s="297">
        <v>-12.3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507</v>
      </c>
      <c r="AL15" s="1207"/>
      <c r="AM15" s="1207"/>
      <c r="AN15" s="1208"/>
      <c r="AO15" s="295">
        <v>73668</v>
      </c>
      <c r="AP15" s="295">
        <v>1977</v>
      </c>
      <c r="AQ15" s="296">
        <v>1519</v>
      </c>
      <c r="AR15" s="297">
        <v>30.2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508</v>
      </c>
      <c r="AL16" s="1210"/>
      <c r="AM16" s="1210"/>
      <c r="AN16" s="1211"/>
      <c r="AO16" s="295">
        <v>-250842</v>
      </c>
      <c r="AP16" s="295">
        <v>-6731</v>
      </c>
      <c r="AQ16" s="296">
        <v>-6242</v>
      </c>
      <c r="AR16" s="297">
        <v>7.8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3192660</v>
      </c>
      <c r="AP17" s="295">
        <v>85674</v>
      </c>
      <c r="AQ17" s="296">
        <v>84621</v>
      </c>
      <c r="AR17" s="297">
        <v>1.2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513</v>
      </c>
      <c r="AL21" s="1204"/>
      <c r="AM21" s="1204"/>
      <c r="AN21" s="1205"/>
      <c r="AO21" s="307">
        <v>7.51</v>
      </c>
      <c r="AP21" s="308">
        <v>8.0399999999999991</v>
      </c>
      <c r="AQ21" s="309">
        <v>-0.53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514</v>
      </c>
      <c r="AL22" s="1204"/>
      <c r="AM22" s="1204"/>
      <c r="AN22" s="1205"/>
      <c r="AO22" s="312">
        <v>94.2</v>
      </c>
      <c r="AP22" s="313">
        <v>97.7</v>
      </c>
      <c r="AQ22" s="314">
        <v>-3.5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519</v>
      </c>
      <c r="AL32" s="1195"/>
      <c r="AM32" s="1195"/>
      <c r="AN32" s="1196"/>
      <c r="AO32" s="322">
        <v>1297326</v>
      </c>
      <c r="AP32" s="322">
        <v>34814</v>
      </c>
      <c r="AQ32" s="323">
        <v>49627</v>
      </c>
      <c r="AR32" s="324">
        <v>-29.8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520</v>
      </c>
      <c r="AL33" s="1195"/>
      <c r="AM33" s="1195"/>
      <c r="AN33" s="1196"/>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521</v>
      </c>
      <c r="AL34" s="1195"/>
      <c r="AM34" s="1195"/>
      <c r="AN34" s="1196"/>
      <c r="AO34" s="322" t="s">
        <v>504</v>
      </c>
      <c r="AP34" s="322" t="s">
        <v>504</v>
      </c>
      <c r="AQ34" s="323">
        <v>64</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522</v>
      </c>
      <c r="AL35" s="1195"/>
      <c r="AM35" s="1195"/>
      <c r="AN35" s="1196"/>
      <c r="AO35" s="322">
        <v>656966</v>
      </c>
      <c r="AP35" s="322">
        <v>17630</v>
      </c>
      <c r="AQ35" s="323">
        <v>20466</v>
      </c>
      <c r="AR35" s="324">
        <v>-13.9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523</v>
      </c>
      <c r="AL36" s="1195"/>
      <c r="AM36" s="1195"/>
      <c r="AN36" s="1196"/>
      <c r="AO36" s="322">
        <v>66328</v>
      </c>
      <c r="AP36" s="322">
        <v>1780</v>
      </c>
      <c r="AQ36" s="323">
        <v>2860</v>
      </c>
      <c r="AR36" s="324">
        <v>-37.799999999999997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524</v>
      </c>
      <c r="AL37" s="1195"/>
      <c r="AM37" s="1195"/>
      <c r="AN37" s="1196"/>
      <c r="AO37" s="322" t="s">
        <v>504</v>
      </c>
      <c r="AP37" s="322" t="s">
        <v>504</v>
      </c>
      <c r="AQ37" s="323">
        <v>677</v>
      </c>
      <c r="AR37" s="324" t="s">
        <v>504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525</v>
      </c>
      <c r="AL38" s="1198"/>
      <c r="AM38" s="1198"/>
      <c r="AN38" s="1199"/>
      <c r="AO38" s="325">
        <v>32</v>
      </c>
      <c r="AP38" s="325">
        <v>1</v>
      </c>
      <c r="AQ38" s="326">
        <v>4</v>
      </c>
      <c r="AR38" s="314">
        <v>-75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526</v>
      </c>
      <c r="AL39" s="1198"/>
      <c r="AM39" s="1198"/>
      <c r="AN39" s="1199"/>
      <c r="AO39" s="322">
        <v>-15060</v>
      </c>
      <c r="AP39" s="322">
        <v>-404</v>
      </c>
      <c r="AQ39" s="323">
        <v>-4704</v>
      </c>
      <c r="AR39" s="324">
        <v>-91.4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527</v>
      </c>
      <c r="AL40" s="1195"/>
      <c r="AM40" s="1195"/>
      <c r="AN40" s="1196"/>
      <c r="AO40" s="322">
        <v>-1434152</v>
      </c>
      <c r="AP40" s="322">
        <v>-38485</v>
      </c>
      <c r="AQ40" s="323">
        <v>-47177</v>
      </c>
      <c r="AR40" s="324">
        <v>-18.399999999999999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571440</v>
      </c>
      <c r="AP41" s="322">
        <v>15334</v>
      </c>
      <c r="AQ41" s="323">
        <v>21817</v>
      </c>
      <c r="AR41" s="324">
        <v>-29.7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495</v>
      </c>
      <c r="AN49" s="1189" t="s">
        <v>531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3591684</v>
      </c>
      <c r="AN51" s="344">
        <v>97375</v>
      </c>
      <c r="AO51" s="345">
        <v>63.4</v>
      </c>
      <c r="AP51" s="346">
        <v>90961</v>
      </c>
      <c r="AQ51" s="347">
        <v>20.100000000000001</v>
      </c>
      <c r="AR51" s="348">
        <v>43.3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993386</v>
      </c>
      <c r="AN52" s="352">
        <v>26932</v>
      </c>
      <c r="AO52" s="353">
        <v>-12.5</v>
      </c>
      <c r="AP52" s="354">
        <v>37720</v>
      </c>
      <c r="AQ52" s="355">
        <v>7.1</v>
      </c>
      <c r="AR52" s="356">
        <v>-19.600000000000001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3931221</v>
      </c>
      <c r="AN53" s="344">
        <v>106080</v>
      </c>
      <c r="AO53" s="345">
        <v>8.9</v>
      </c>
      <c r="AP53" s="346">
        <v>106614</v>
      </c>
      <c r="AQ53" s="347">
        <v>17.2</v>
      </c>
      <c r="AR53" s="348">
        <v>-8.3000000000000007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1682037</v>
      </c>
      <c r="AN54" s="352">
        <v>45388</v>
      </c>
      <c r="AO54" s="353">
        <v>68.5</v>
      </c>
      <c r="AP54" s="354">
        <v>45545</v>
      </c>
      <c r="AQ54" s="355">
        <v>20.7</v>
      </c>
      <c r="AR54" s="356">
        <v>47.8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3421499</v>
      </c>
      <c r="AN55" s="344">
        <v>92318</v>
      </c>
      <c r="AO55" s="345">
        <v>-13</v>
      </c>
      <c r="AP55" s="346">
        <v>81768</v>
      </c>
      <c r="AQ55" s="347">
        <v>-23.3</v>
      </c>
      <c r="AR55" s="348">
        <v>10.3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848922</v>
      </c>
      <c r="AN56" s="352">
        <v>22905</v>
      </c>
      <c r="AO56" s="353">
        <v>-49.5</v>
      </c>
      <c r="AP56" s="354">
        <v>37917</v>
      </c>
      <c r="AQ56" s="355">
        <v>-16.7</v>
      </c>
      <c r="AR56" s="356">
        <v>-32.799999999999997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6189392</v>
      </c>
      <c r="AN57" s="344">
        <v>166516</v>
      </c>
      <c r="AO57" s="345">
        <v>80.400000000000006</v>
      </c>
      <c r="AP57" s="346">
        <v>65876</v>
      </c>
      <c r="AQ57" s="347">
        <v>-19.399999999999999</v>
      </c>
      <c r="AR57" s="348">
        <v>99.8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1204248</v>
      </c>
      <c r="AN58" s="352">
        <v>32398</v>
      </c>
      <c r="AO58" s="353">
        <v>41.4</v>
      </c>
      <c r="AP58" s="354">
        <v>36484</v>
      </c>
      <c r="AQ58" s="355">
        <v>-3.8</v>
      </c>
      <c r="AR58" s="356">
        <v>45.2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2123521</v>
      </c>
      <c r="AN59" s="344">
        <v>56984</v>
      </c>
      <c r="AO59" s="345">
        <v>-65.8</v>
      </c>
      <c r="AP59" s="346">
        <v>68468</v>
      </c>
      <c r="AQ59" s="347">
        <v>3.9</v>
      </c>
      <c r="AR59" s="348">
        <v>-69.7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1018886</v>
      </c>
      <c r="AN60" s="352">
        <v>27342</v>
      </c>
      <c r="AO60" s="353">
        <v>-15.6</v>
      </c>
      <c r="AP60" s="354">
        <v>34140</v>
      </c>
      <c r="AQ60" s="355">
        <v>-6.4</v>
      </c>
      <c r="AR60" s="356">
        <v>-9.1999999999999993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3851463</v>
      </c>
      <c r="AN61" s="359">
        <v>103855</v>
      </c>
      <c r="AO61" s="360">
        <v>14.8</v>
      </c>
      <c r="AP61" s="361">
        <v>82737</v>
      </c>
      <c r="AQ61" s="362">
        <v>-0.3</v>
      </c>
      <c r="AR61" s="348">
        <v>15.1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1149496</v>
      </c>
      <c r="AN62" s="352">
        <v>30993</v>
      </c>
      <c r="AO62" s="353">
        <v>6.5</v>
      </c>
      <c r="AP62" s="354">
        <v>38361</v>
      </c>
      <c r="AQ62" s="355">
        <v>0.2</v>
      </c>
      <c r="AR62" s="356">
        <v>6.3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fqlfttCV2K5Z29f+T5lRkWwg24TWp0k24tkORc7uQPOUeS48oGDGOIIe5yVTtb680wT5GYO5T0Q1pF5ol4i0w==" saltValue="B8wX3Wqy2cVb/X8Yu9z/E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XuvLiI1phdYzko7lNAXx1WLolBAGa68DOioYOdcHT9WsWYN7v8xNVawkQI50Koh6krWvQJv21T2JKpeqgzWKw==" saltValue="Mi+ycauSl2WnrIOUCwNO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fYHO9YYa7R7uwnBwQfwm38JebVEIeFysaJzTKy2uktRTkdYE8DewTGEbTFgNFk5QH319CgtunfRuWZtQn3uzw==" saltValue="f7Aw/jq3DCn+WqrC4Eti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2" t="s">
        <v>3</v>
      </c>
      <c r="D47" s="1212"/>
      <c r="E47" s="1213"/>
      <c r="F47" s="11">
        <v>38.31</v>
      </c>
      <c r="G47" s="12">
        <v>39.49</v>
      </c>
      <c r="H47" s="12">
        <v>39.450000000000003</v>
      </c>
      <c r="I47" s="12">
        <v>29.12</v>
      </c>
      <c r="J47" s="13">
        <v>25.15</v>
      </c>
    </row>
    <row r="48" spans="2:10" ht="57.75" customHeight="1" x14ac:dyDescent="0.15">
      <c r="B48" s="14"/>
      <c r="C48" s="1214" t="s">
        <v>4</v>
      </c>
      <c r="D48" s="1214"/>
      <c r="E48" s="1215"/>
      <c r="F48" s="15">
        <v>7.24</v>
      </c>
      <c r="G48" s="16">
        <v>6.99</v>
      </c>
      <c r="H48" s="16">
        <v>2.02</v>
      </c>
      <c r="I48" s="16">
        <v>1.94</v>
      </c>
      <c r="J48" s="17">
        <v>1.87</v>
      </c>
    </row>
    <row r="49" spans="2:10" ht="57.75" customHeight="1" thickBot="1" x14ac:dyDescent="0.2">
      <c r="B49" s="18"/>
      <c r="C49" s="1216" t="s">
        <v>5</v>
      </c>
      <c r="D49" s="1216"/>
      <c r="E49" s="1217"/>
      <c r="F49" s="19">
        <v>2.5499999999999998</v>
      </c>
      <c r="G49" s="20">
        <v>0.56999999999999995</v>
      </c>
      <c r="H49" s="20" t="s">
        <v>552</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pIOi+dwk3/T7vp8DPlwBgmo4CF96e/+lChnIQ9+39Q6ax5QC4Muxb8LhLtkK1JisX8f3jv56nMMsZnKo++7RQ==" saltValue="PLY/dzxNES8qqNZ9FT26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2019-10-29T06:48:47Z</cp:lastPrinted>
  <dcterms:created xsi:type="dcterms:W3CDTF">2019-02-14T03:55:36Z</dcterms:created>
  <dcterms:modified xsi:type="dcterms:W3CDTF">2019-10-29T06:51:37Z</dcterms:modified>
</cp:coreProperties>
</file>