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部_財政課\00共有フォルダ\E_財政一般\H31\R011021_1636_【作業依頼】平成29年度財政状況資料集（公会計分）の作成及び提出について\回答\"/>
    </mc:Choice>
  </mc:AlternateContent>
  <bookViews>
    <workbookView xWindow="0" yWindow="60" windowWidth="15360" windowHeight="75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AM34" i="10" l="1"/>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alcChain>
</file>

<file path=xl/sharedStrings.xml><?xml version="1.0" encoding="utf-8"?>
<sst xmlns="http://schemas.openxmlformats.org/spreadsheetml/2006/main" count="1107" uniqueCount="599">
  <si>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</si>
  <si>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</si>
  <si>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</si>
  <si>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</si>
  <si>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</si>
  <si>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</si>
  <si>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</si>
  <si>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</si>
  <si>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</si>
  <si>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</si>
  <si>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</si>
  <si>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</si>
  <si>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</si>
  <si>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</si>
  <si>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</si>
  <si>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</si>
  <si>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</si>
  <si>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</si>
  <si>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</si>
  <si>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</si>
  <si>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</si>
  <si>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</si>
  <si>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</si>
  <si>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</si>
  <si>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</si>
  <si>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</si>
  <si>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</si>
  <si>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</si>
  <si>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</si>
  <si>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</si>
  <si>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</si>
  <si>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</si>
  <si>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</si>
  <si>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</si>
  <si>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</si>
  <si>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</si>
  <si>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</si>
  <si>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</si>
  <si>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</si>
  <si>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</si>
  <si>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</si>
  <si>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</si>
  <si>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</si>
  <si>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</si>
  <si>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</si>
  <si>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</si>
  <si>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</si>
  <si>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</si>
  <si>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</si>
  <si>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</si>
  <si>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</si>
  <si>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</si>
  <si>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</si>
  <si>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</si>
  <si>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</si>
  <si>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</si>
  <si>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</si>
  <si>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</si>
  <si>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</si>
  <si>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</si>
  <si>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</si>
  <si>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</si>
  <si>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</si>
  <si>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</si>
  <si>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</si>
  <si>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</si>
  <si>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</si>
  <si>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</si>
  <si>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</si>
  <si>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</si>
  <si>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</si>
  <si>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</si>
  <si>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</si>
  <si>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</si>
  <si>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</si>
  <si>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</si>
  <si>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</si>
  <si>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</si>
  <si>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</si>
  <si>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</si>
  <si>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</si>
  <si>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</si>
  <si>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</si>
  <si>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</si>
  <si>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</si>
  <si>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</si>
  <si>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</si>
  <si>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</si>
  <si>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</si>
  <si>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</si>
  <si>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</si>
  <si>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川西町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</si>
  <si>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</si>
  <si>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</si>
  <si>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</si>
  <si>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</si>
  <si>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</si>
  <si>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</si>
  <si>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</si>
  <si>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</si>
  <si>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</si>
  <si>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</si>
  <si>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</si>
  <si>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</si>
  <si>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</si>
  <si>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</si>
  <si>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</si>
  <si>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</si>
  <si>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</si>
  <si>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</si>
  <si>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</si>
  <si>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</si>
  <si>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</si>
  <si>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</si>
  <si>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</si>
  <si>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</si>
  <si>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</si>
  <si>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</si>
  <si>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</si>
  <si>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</si>
  <si>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</si>
  <si>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</si>
  <si>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</si>
  <si>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</si>
  <si>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</si>
  <si>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</si>
  <si>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</si>
  <si>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</si>
  <si>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</si>
  <si>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</si>
  <si>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</si>
  <si>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</si>
  <si>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</si>
  <si>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</si>
  <si>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</si>
  <si>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</si>
  <si>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</si>
  <si>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</si>
  <si>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</si>
  <si>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</si>
  <si>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</si>
  <si>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</si>
  <si>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</si>
  <si>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</si>
  <si>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</si>
  <si>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</si>
  <si>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</si>
  <si>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</si>
  <si>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</si>
  <si>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</si>
  <si>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</si>
  <si>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</si>
  <si>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</si>
  <si>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</si>
  <si>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</si>
  <si>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</si>
  <si>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</si>
  <si>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</si>
  <si>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</si>
  <si>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</si>
  <si>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</si>
  <si>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</si>
  <si>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</si>
  <si>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</si>
  <si>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</si>
  <si>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</si>
  <si>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</si>
  <si>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</si>
  <si>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</si>
  <si>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</si>
  <si>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</si>
  <si>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</si>
  <si>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</si>
  <si>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</si>
  <si>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</si>
  <si>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</si>
  <si>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</si>
  <si>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</si>
  <si>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</si>
  <si>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</si>
  <si>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</si>
  <si>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</si>
  <si>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</si>
  <si>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</si>
  <si>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</si>
  <si>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</si>
  <si>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</si>
  <si>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</si>
  <si>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</si>
  <si>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</si>
  <si>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</si>
  <si>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</si>
  <si>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</si>
  <si>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</si>
  <si>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</si>
  <si>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</si>
  <si>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</si>
  <si>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</si>
  <si>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</si>
  <si>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</si>
  <si>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</si>
  <si>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</si>
  <si>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</si>
  <si>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</si>
  <si>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</si>
  <si>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奈良県川西町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</si>
  <si>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</si>
  <si>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</si>
  <si>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</si>
  <si>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</si>
  <si>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</si>
  <si>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</si>
  <si>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</si>
  <si>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</si>
  <si>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</si>
  <si>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</si>
  <si>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</si>
  <si>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</si>
  <si>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</si>
  <si>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</si>
  <si>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</si>
  <si>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</si>
  <si>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</si>
  <si>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</si>
  <si>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</si>
  <si>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</si>
  <si>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</si>
  <si>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</si>
  <si>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</si>
  <si>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</si>
  <si>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</si>
  <si>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</si>
  <si>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</si>
  <si>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</si>
  <si>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</si>
  <si>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</si>
  <si>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</si>
  <si>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</si>
  <si>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</si>
  <si>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</si>
  <si>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</si>
  <si>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</si>
  <si>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</si>
  <si>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</si>
  <si>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</si>
  <si>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</si>
  <si>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</si>
  <si>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</si>
  <si>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</si>
  <si>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</si>
  <si>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</si>
  <si>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</si>
  <si>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</si>
  <si>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</si>
  <si>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</si>
  <si>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</si>
  <si>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</si>
  <si>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</si>
  <si>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</si>
  <si>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</si>
  <si>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</si>
  <si>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</si>
  <si>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</si>
  <si>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</si>
  <si>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</si>
  <si>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</si>
  <si>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</si>
  <si>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</si>
  <si>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</si>
  <si>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</si>
  <si>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</si>
  <si>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</si>
  <si>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</si>
  <si>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</si>
  <si>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</si>
  <si>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</si>
  <si>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</si>
  <si>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</si>
  <si>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</si>
  <si>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</si>
  <si>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</si>
  <si>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</si>
  <si>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</si>
  <si>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</si>
  <si>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</si>
  <si>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</si>
  <si>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</si>
  <si>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</si>
  <si>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</si>
  <si>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</si>
  <si>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</si>
  <si>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</si>
  <si>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</si>
  <si>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</si>
  <si>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</si>
  <si>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</si>
  <si>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</si>
  <si>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</si>
  <si>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</si>
  <si>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</si>
  <si>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</si>
  <si>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</si>
  <si>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</si>
  <si>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</si>
  <si>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</si>
  <si>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</si>
  <si>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</si>
  <si>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</si>
  <si>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</si>
  <si>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</si>
  <si>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</si>
  <si>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</si>
  <si>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</si>
  <si>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</si>
  <si>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</si>
  <si>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</si>
  <si>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</si>
  <si>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</si>
  <si>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</si>
  <si>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</si>
  <si>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</si>
  <si>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</si>
  <si>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</si>
  <si>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</si>
  <si>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</si>
  <si>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</si>
  <si>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</si>
  <si>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</si>
  <si>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</si>
  <si>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</si>
  <si>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</si>
  <si>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</si>
  <si>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</si>
  <si>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</si>
  <si>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</si>
  <si>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</si>
  <si>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</si>
  <si>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</si>
  <si>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</si>
  <si>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</si>
  <si>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</si>
  <si>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</si>
  <si>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</si>
  <si>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</si>
  <si>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</si>
  <si>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</si>
  <si>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</si>
  <si>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</si>
  <si>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</si>
  <si>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</si>
  <si>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</si>
  <si>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</si>
  <si>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</si>
  <si>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</si>
  <si>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</si>
  <si>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奈良県川西町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</si>
  <si>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</si>
  <si>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</si>
  <si>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</si>
  <si>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</si>
  <si>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</si>
  <si>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</si>
  <si>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</si>
  <si>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</si>
  <si>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</si>
  <si>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</si>
  <si>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</si>
  <si>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</si>
  <si>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</si>
  <si>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</si>
  <si>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</si>
  <si>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</si>
  <si>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</si>
  <si>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</si>
  <si>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</si>
  <si>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</si>
  <si>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</si>
  <si>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</si>
  <si>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</si>
  <si>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</si>
  <si>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</si>
  <si>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</si>
  <si>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</si>
  <si>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</si>
  <si>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</si>
  <si>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</si>
  <si>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</si>
  <si>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</si>
  <si>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</si>
  <si>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</si>
  <si>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</si>
  <si>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</si>
  <si>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</si>
  <si>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</si>
  <si>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</si>
  <si>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</si>
  <si>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</si>
  <si>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</si>
  <si>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</si>
  <si>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</si>
  <si>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</si>
  <si>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</si>
  <si>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</si>
  <si>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</si>
  <si>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</si>
  <si>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</si>
  <si>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</si>
  <si>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</si>
  <si>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</si>
  <si>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</si>
  <si>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</si>
  <si>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</si>
  <si>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</si>
  <si>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</si>
  <si>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</si>
  <si>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</si>
  <si>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</si>
  <si>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</si>
  <si>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</si>
  <si>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</si>
  <si>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</si>
  <si>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</si>
  <si>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</si>
  <si>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</si>
  <si>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</si>
  <si>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</si>
  <si>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</si>
  <si>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</si>
  <si>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</si>
  <si>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</si>
  <si>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</si>
  <si>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</si>
  <si>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</si>
  <si>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</si>
  <si>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</si>
  <si>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</si>
  <si>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</si>
  <si>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</si>
  <si>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</si>
  <si>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</si>
  <si>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</si>
  <si>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</si>
  <si>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</si>
  <si>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</si>
  <si>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</si>
  <si>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</si>
  <si>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</si>
  <si>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</si>
  <si>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</si>
  <si>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</si>
  <si>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</si>
  <si>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</si>
  <si>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</si>
  <si>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</si>
  <si>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</si>
  <si>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</si>
  <si>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</si>
  <si>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</si>
  <si>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</si>
  <si>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</si>
  <si>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</si>
  <si>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</si>
  <si>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</si>
  <si>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</si>
  <si>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</si>
  <si>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</si>
  <si>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</si>
  <si>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</si>
  <si>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</si>
  <si>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</si>
  <si>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</si>
  <si>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</si>
  <si>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</si>
  <si>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</si>
  <si>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</si>
  <si>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</si>
  <si>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</si>
  <si>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</si>
  <si>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</si>
  <si>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</si>
  <si>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</si>
  <si>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</si>
  <si>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</si>
  <si>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</si>
  <si>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</si>
  <si>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</si>
  <si>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</si>
  <si>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</si>
  <si>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</si>
  <si>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</si>
  <si>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</si>
  <si>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</si>
  <si>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</si>
  <si>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</si>
  <si>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</si>
  <si>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</si>
  <si>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</si>
  <si>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</si>
  <si>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</si>
  <si>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</si>
  <si>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</si>
  <si>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</si>
  <si>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</si>
  <si>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</si>
  <si>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</si>
  <si>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</si>
  <si>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</si>
  <si>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</si>
  <si>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</si>
  <si>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</si>
  <si>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</si>
  <si>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</si>
  <si>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</si>
  <si>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</si>
  <si>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</si>
  <si>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</si>
  <si>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</si>
  <si>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</si>
  <si>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</si>
  <si>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</si>
  <si>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</si>
  <si>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</si>
  <si>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</si>
  <si>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</si>
  <si>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</si>
  <si>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</si>
  <si>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</si>
  <si>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</si>
  <si>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</si>
  <si>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</si>
  <si>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</si>
  <si>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</si>
  <si>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</si>
  <si>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</si>
  <si>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</si>
  <si>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</si>
  <si>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</si>
  <si>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</si>
  <si>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</si>
  <si>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</si>
  <si>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</si>
  <si>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</si>
  <si>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</si>
  <si>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</si>
  <si>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住宅新築資金等貸付事業特別会計</t>
  </si>
  <si>
    <t>▲ 0.68</t>
  </si>
  <si>
    <t>▲ 0.67</t>
  </si>
  <si>
    <t>▲ 0.59</t>
  </si>
  <si>
    <t>▲ 0.49</t>
  </si>
  <si>
    <t>▲ 0.45</t>
  </si>
  <si>
    <t>水道事業会計</t>
  </si>
  <si>
    <t>一般会計</t>
  </si>
  <si>
    <t>下水道事業会計</t>
  </si>
  <si>
    <t>国民健康保険特別会計</t>
  </si>
  <si>
    <t>介護保険事業特別会計</t>
  </si>
  <si>
    <t>後期高齢者医療特別会計</t>
  </si>
  <si>
    <t>その他会計（赤字）</t>
  </si>
  <si>
    <t>▲ 0.20</t>
  </si>
  <si>
    <t>その他会計（黒字）</t>
  </si>
  <si>
    <t>-</t>
    <phoneticPr fontId="2"/>
  </si>
  <si>
    <t>土地開発公社</t>
    <rPh sb="0" eb="2">
      <t>トチ</t>
    </rPh>
    <rPh sb="2" eb="4">
      <t>カイハツ</t>
    </rPh>
    <rPh sb="4" eb="6">
      <t>コウシャ</t>
    </rPh>
    <phoneticPr fontId="2"/>
  </si>
  <si>
    <t>-</t>
    <phoneticPr fontId="2"/>
  </si>
  <si>
    <t>-</t>
    <phoneticPr fontId="2"/>
  </si>
  <si>
    <t>川西町・三宅町式下中学校組合</t>
    <rPh sb="0" eb="2">
      <t>カワニシ</t>
    </rPh>
    <rPh sb="2" eb="3">
      <t>チョウ</t>
    </rPh>
    <rPh sb="4" eb="7">
      <t>ミヤケチョウ</t>
    </rPh>
    <rPh sb="7" eb="8">
      <t>シキ</t>
    </rPh>
    <rPh sb="8" eb="9">
      <t>ゲ</t>
    </rPh>
    <rPh sb="9" eb="12">
      <t>チュウガッコウ</t>
    </rPh>
    <rPh sb="12" eb="14">
      <t>クミアイ</t>
    </rPh>
    <phoneticPr fontId="11"/>
  </si>
  <si>
    <t>奈良県市町村総合事務組合</t>
    <rPh sb="0" eb="3">
      <t>ナラケン</t>
    </rPh>
    <rPh sb="3" eb="6">
      <t>シチョウソン</t>
    </rPh>
    <rPh sb="6" eb="8">
      <t>ソウゴウ</t>
    </rPh>
    <rPh sb="8" eb="10">
      <t>ジム</t>
    </rPh>
    <rPh sb="10" eb="12">
      <t>クミアイ</t>
    </rPh>
    <phoneticPr fontId="11"/>
  </si>
  <si>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11"/>
  </si>
  <si>
    <t>奈良県後期高齢者医療広域組合</t>
    <rPh sb="0" eb="3">
      <t>ナラケン</t>
    </rPh>
    <rPh sb="3" eb="5">
      <t>コウキ</t>
    </rPh>
    <rPh sb="5" eb="8">
      <t>コウレイシャ</t>
    </rPh>
    <rPh sb="8" eb="10">
      <t>イリョウ</t>
    </rPh>
    <rPh sb="10" eb="12">
      <t>コウイキ</t>
    </rPh>
    <rPh sb="12" eb="14">
      <t>クミアイ</t>
    </rPh>
    <phoneticPr fontId="11"/>
  </si>
  <si>
    <t>奈良県広域消防組合</t>
    <rPh sb="0" eb="3">
      <t>ナラケン</t>
    </rPh>
    <rPh sb="3" eb="5">
      <t>コウイキ</t>
    </rPh>
    <rPh sb="5" eb="7">
      <t>ショウボウ</t>
    </rPh>
    <rPh sb="7" eb="9">
      <t>クミアイ</t>
    </rPh>
    <phoneticPr fontId="11"/>
  </si>
  <si>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11"/>
  </si>
  <si>
    <t>奈良広域水質検査センター組合</t>
    <rPh sb="0" eb="2">
      <t>ナラ</t>
    </rPh>
    <rPh sb="2" eb="4">
      <t>コウイキ</t>
    </rPh>
    <rPh sb="4" eb="6">
      <t>スイシツ</t>
    </rPh>
    <rPh sb="6" eb="8">
      <t>ケンサ</t>
    </rPh>
    <rPh sb="12" eb="14">
      <t>クミアイ</t>
    </rPh>
    <phoneticPr fontId="11"/>
  </si>
  <si>
    <t>国保中央病院組合</t>
    <phoneticPr fontId="11"/>
  </si>
  <si>
    <t>まちづくり基金</t>
    <rPh sb="5" eb="7">
      <t>キキン</t>
    </rPh>
    <phoneticPr fontId="11"/>
  </si>
  <si>
    <t>地域づくり振興基金</t>
    <rPh sb="0" eb="2">
      <t>チイキ</t>
    </rPh>
    <rPh sb="5" eb="7">
      <t>シンコウ</t>
    </rPh>
    <rPh sb="7" eb="9">
      <t>キキン</t>
    </rPh>
    <phoneticPr fontId="11"/>
  </si>
  <si>
    <t>地域福祉基金</t>
    <rPh sb="0" eb="2">
      <t>チイキ</t>
    </rPh>
    <rPh sb="2" eb="4">
      <t>フクシ</t>
    </rPh>
    <rPh sb="4" eb="6">
      <t>キキン</t>
    </rPh>
    <phoneticPr fontId="11"/>
  </si>
  <si>
    <t>自治振興基金</t>
    <rPh sb="0" eb="2">
      <t>ジチ</t>
    </rPh>
    <rPh sb="2" eb="4">
      <t>シンコウ</t>
    </rPh>
    <rPh sb="4" eb="6">
      <t>キキン</t>
    </rPh>
    <phoneticPr fontId="11"/>
  </si>
  <si>
    <t>環境整備基金</t>
    <rPh sb="0" eb="2">
      <t>カンキョウ</t>
    </rPh>
    <rPh sb="2" eb="4">
      <t>セイビ</t>
    </rPh>
    <rPh sb="4" eb="6">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</si>
  <si>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</si>
  <si>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</si>
  <si>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</si>
  <si>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</si>
  <si>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</si>
  <si>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</si>
  <si>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</si>
  <si>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</si>
  <si>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</si>
  <si>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</si>
  <si>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</si>
  <si>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</si>
  <si>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</si>
  <si>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</si>
  <si>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</si>
  <si>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</si>
  <si>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</si>
  <si>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</si>
  <si>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</si>
  <si>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</si>
  <si>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</si>
  <si>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将来負担比率は「－％」と、類似団体の中で最良であり、有形固定資産減価償却率においても類似団体平均より6.7%下回る割合となっている。
今後も、経常経費の削減や財政調整基金を始めとした基金の積み立て等を行い、将来にわたり計画性のある健全な財政運営に努める。</t>
    <phoneticPr fontId="5"/>
  </si>
  <si>
    <t>将来負担比率は「－％」と、類似団体の中で最良であり、実質公債費比率は、昨年度に比べ2.8％増の7.0%となっている。大規模事業による起債の償還が控えており、今後も縁故債の繰上償還に取り組むなど、公債費の削減に努める。</t>
    <rPh sb="35" eb="38">
      <t>サクネンド</t>
    </rPh>
    <rPh sb="39" eb="40">
      <t>クラ</t>
    </rPh>
    <rPh sb="45" eb="46">
      <t>ゾウ</t>
    </rPh>
    <rPh sb="58" eb="61">
      <t>ダイキボ</t>
    </rPh>
    <rPh sb="61" eb="63">
      <t>ジギョウ</t>
    </rPh>
    <rPh sb="66" eb="68">
      <t>キサイ</t>
    </rPh>
    <rPh sb="69" eb="71">
      <t>ショウカン</t>
    </rPh>
    <rPh sb="72" eb="73">
      <t>ヒカ</t>
    </rPh>
    <rPh sb="78" eb="80">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</si>
</sst>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1F7B-49AD-9DED-D6CDC03ABC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205868</c:v>
                </c:pt>
                <c:pt idx="1">
                  <c:v>98271</c:v>
                </c:pt>
                <c:pt idx="2">
                  <c:v>20308</c:v>
                </c:pt>
                <c:pt idx="3">
                  <c:v>61099</c:v>
                </c:pt>
                <c:pt idx="4">
                  <c:v>66447</c:v>
                </c:pt>
              </c:numCache>
            </c:numRef>
          </c:val>
          <c:smooth val="0"/>
          <c:extLst>
            <c:ext xmlns:c16="http://schemas.microsoft.com/office/drawing/2014/chart" uri="{C3380CC4-5D6E-409C-BE32-E72D297353CC}">
              <c16:uniqueId val="{00000001-1F7B-49AD-9DED-D6CDC03ABC7C}"/>
            </c:ext>
          </c:extLst>
        </c:ser>
        <c:dLbls>
          <c:showLegendKey val="0"/>
          <c:showVal val="0"/>
          <c:showCatName val="0"/>
          <c:showSerName val="0"/>
          <c:showPercent val="0"/>
          <c:showBubbleSize val="0"/>
        </c:dLbls>
        <c:marker val="1"/>
        <c:smooth val="0"/>
        <c:axId val="126208640"/>
        <c:axId val="126210816"/>
      </c:lineChart>
      <c:catAx>
        <c:axId val="126208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210816"/>
        <c:crosses val="autoZero"/>
        <c:auto val="1"/>
        <c:lblAlgn val="ctr"/>
        <c:lblOffset val="100"/>
        <c:tickLblSkip val="1"/>
        <c:tickMarkSkip val="1"/>
        <c:noMultiLvlLbl val="0"/>
      </c:catAx>
      <c:valAx>
        <c:axId val="1262108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208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1.62</c:v>
                </c:pt>
                <c:pt idx="1">
                  <c:v>4.84</c:v>
                </c:pt>
                <c:pt idx="2">
                  <c:v>6.88</c:v>
                </c:pt>
                <c:pt idx="3">
                  <c:v>7.63</c:v>
                </c:pt>
                <c:pt idx="4">
                  <c:v>11.22</c:v>
                </c:pt>
              </c:numCache>
            </c:numRef>
          </c:val>
          <c:extLst>
            <c:ext xmlns:c16="http://schemas.microsoft.com/office/drawing/2014/chart" uri="{C3380CC4-5D6E-409C-BE32-E72D297353CC}">
              <c16:uniqueId val="{00000000-4880-4D4F-B0E1-1012109FC1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30.27</c:v>
                </c:pt>
                <c:pt idx="1">
                  <c:v>29.84</c:v>
                </c:pt>
                <c:pt idx="2">
                  <c:v>29.32</c:v>
                </c:pt>
                <c:pt idx="3">
                  <c:v>30.43</c:v>
                </c:pt>
                <c:pt idx="4">
                  <c:v>30.22</c:v>
                </c:pt>
              </c:numCache>
            </c:numRef>
          </c:val>
          <c:extLst>
            <c:ext xmlns:c16="http://schemas.microsoft.com/office/drawing/2014/chart" uri="{C3380CC4-5D6E-409C-BE32-E72D297353CC}">
              <c16:uniqueId val="{00000001-4880-4D4F-B0E1-1012109FC19A}"/>
            </c:ext>
          </c:extLst>
        </c:ser>
        <c:dLbls>
          <c:showLegendKey val="0"/>
          <c:showVal val="0"/>
          <c:showCatName val="0"/>
          <c:showSerName val="0"/>
          <c:showPercent val="0"/>
          <c:showBubbleSize val="0"/>
        </c:dLbls>
        <c:gapWidth val="250"/>
        <c:overlap val="100"/>
        <c:axId val="134092672"/>
        <c:axId val="134094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11.29</c:v>
                </c:pt>
                <c:pt idx="1">
                  <c:v>2.9</c:v>
                </c:pt>
                <c:pt idx="2">
                  <c:v>2.2799999999999998</c:v>
                </c:pt>
                <c:pt idx="3">
                  <c:v>0.6</c:v>
                </c:pt>
                <c:pt idx="4">
                  <c:v>3.72</c:v>
                </c:pt>
              </c:numCache>
            </c:numRef>
          </c:val>
          <c:smooth val="0"/>
          <c:extLst>
            <c:ext xmlns:c16="http://schemas.microsoft.com/office/drawing/2014/chart" uri="{C3380CC4-5D6E-409C-BE32-E72D297353CC}">
              <c16:uniqueId val="{00000002-4880-4D4F-B0E1-1012109FC19A}"/>
            </c:ext>
          </c:extLst>
        </c:ser>
        <c:dLbls>
          <c:showLegendKey val="0"/>
          <c:showVal val="0"/>
          <c:showCatName val="0"/>
          <c:showSerName val="0"/>
          <c:showPercent val="0"/>
          <c:showBubbleSize val="0"/>
        </c:dLbls>
        <c:marker val="1"/>
        <c:smooth val="0"/>
        <c:axId val="134092672"/>
        <c:axId val="134094848"/>
      </c:lineChart>
      <c:catAx>
        <c:axId val="13409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094848"/>
        <c:crosses val="autoZero"/>
        <c:auto val="1"/>
        <c:lblAlgn val="ctr"/>
        <c:lblOffset val="100"/>
        <c:tickLblSkip val="1"/>
        <c:tickMarkSkip val="1"/>
        <c:noMultiLvlLbl val="0"/>
      </c:catAx>
      <c:valAx>
        <c:axId val="13409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9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0.03</c:v>
                </c:pt>
                <c:pt idx="4">
                  <c:v>#N/A</c:v>
                </c:pt>
                <c:pt idx="5">
                  <c:v>0.01</c:v>
                </c:pt>
                <c:pt idx="6">
                  <c:v>#N/A</c:v>
                </c:pt>
                <c:pt idx="7">
                  <c:v>0.01</c:v>
                </c:pt>
                <c:pt idx="8">
                  <c:v>0</c:v>
                </c:pt>
                <c:pt idx="9">
                  <c:v>0</c:v>
                </c:pt>
              </c:numCache>
            </c:numRef>
          </c:val>
          <c:extLst>
            <c:ext xmlns:c16="http://schemas.microsoft.com/office/drawing/2014/chart" uri="{C3380CC4-5D6E-409C-BE32-E72D297353CC}">
              <c16:uniqueId val="{00000000-C5B4-4DB9-9024-7D5FDDF466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0.2</c:v>
                </c:pt>
                <c:pt idx="7">
                  <c:v>#N/A</c:v>
                </c:pt>
                <c:pt idx="8">
                  <c:v>0</c:v>
                </c:pt>
                <c:pt idx="9">
                  <c:v>0</c:v>
                </c:pt>
              </c:numCache>
            </c:numRef>
          </c:val>
          <c:extLst>
            <c:ext xmlns:c16="http://schemas.microsoft.com/office/drawing/2014/chart" uri="{C3380CC4-5D6E-409C-BE32-E72D297353CC}">
              <c16:uniqueId val="{00000001-C5B4-4DB9-9024-7D5FDDF4662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5B4-4DB9-9024-7D5FDDF4662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C5B4-4DB9-9024-7D5FDDF4662B}"/>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0.25</c:v>
                </c:pt>
                <c:pt idx="4">
                  <c:v>#N/A</c:v>
                </c:pt>
                <c:pt idx="5">
                  <c:v>0.14000000000000001</c:v>
                </c:pt>
                <c:pt idx="6">
                  <c:v>#N/A</c:v>
                </c:pt>
                <c:pt idx="7">
                  <c:v>0.52</c:v>
                </c:pt>
                <c:pt idx="8">
                  <c:v>#N/A</c:v>
                </c:pt>
                <c:pt idx="9">
                  <c:v>0.33</c:v>
                </c:pt>
              </c:numCache>
            </c:numRef>
          </c:val>
          <c:extLst>
            <c:ext xmlns:c16="http://schemas.microsoft.com/office/drawing/2014/chart" uri="{C3380CC4-5D6E-409C-BE32-E72D297353CC}">
              <c16:uniqueId val="{00000004-C5B4-4DB9-9024-7D5FDDF4662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0.74</c:v>
                </c:pt>
                <c:pt idx="2">
                  <c:v>#N/A</c:v>
                </c:pt>
                <c:pt idx="3">
                  <c:v>0.03</c:v>
                </c:pt>
                <c:pt idx="4">
                  <c:v>#N/A</c:v>
                </c:pt>
                <c:pt idx="5">
                  <c:v>0.53</c:v>
                </c:pt>
                <c:pt idx="6">
                  <c:v>#N/A</c:v>
                </c:pt>
                <c:pt idx="7">
                  <c:v>0</c:v>
                </c:pt>
                <c:pt idx="8">
                  <c:v>#N/A</c:v>
                </c:pt>
                <c:pt idx="9">
                  <c:v>0.45</c:v>
                </c:pt>
              </c:numCache>
            </c:numRef>
          </c:val>
          <c:extLst>
            <c:ext xmlns:c16="http://schemas.microsoft.com/office/drawing/2014/chart" uri="{C3380CC4-5D6E-409C-BE32-E72D297353CC}">
              <c16:uniqueId val="{00000005-C5B4-4DB9-9024-7D5FDDF4662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1.03</c:v>
                </c:pt>
              </c:numCache>
            </c:numRef>
          </c:val>
          <c:extLst>
            <c:ext xmlns:c16="http://schemas.microsoft.com/office/drawing/2014/chart" uri="{C3380CC4-5D6E-409C-BE32-E72D297353CC}">
              <c16:uniqueId val="{00000006-C5B4-4DB9-9024-7D5FDDF4662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2.2999999999999998</c:v>
                </c:pt>
                <c:pt idx="2">
                  <c:v>#N/A</c:v>
                </c:pt>
                <c:pt idx="3">
                  <c:v>5.51</c:v>
                </c:pt>
                <c:pt idx="4">
                  <c:v>#N/A</c:v>
                </c:pt>
                <c:pt idx="5">
                  <c:v>7.25</c:v>
                </c:pt>
                <c:pt idx="6">
                  <c:v>#N/A</c:v>
                </c:pt>
                <c:pt idx="7">
                  <c:v>7.52</c:v>
                </c:pt>
                <c:pt idx="8">
                  <c:v>#N/A</c:v>
                </c:pt>
                <c:pt idx="9">
                  <c:v>11.68</c:v>
                </c:pt>
              </c:numCache>
            </c:numRef>
          </c:val>
          <c:extLst>
            <c:ext xmlns:c16="http://schemas.microsoft.com/office/drawing/2014/chart" uri="{C3380CC4-5D6E-409C-BE32-E72D297353CC}">
              <c16:uniqueId val="{00000007-C5B4-4DB9-9024-7D5FDDF4662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13.33</c:v>
                </c:pt>
                <c:pt idx="2">
                  <c:v>#N/A</c:v>
                </c:pt>
                <c:pt idx="3">
                  <c:v>12.84</c:v>
                </c:pt>
                <c:pt idx="4">
                  <c:v>#N/A</c:v>
                </c:pt>
                <c:pt idx="5">
                  <c:v>12.47</c:v>
                </c:pt>
                <c:pt idx="6">
                  <c:v>#N/A</c:v>
                </c:pt>
                <c:pt idx="7">
                  <c:v>13.24</c:v>
                </c:pt>
                <c:pt idx="8">
                  <c:v>#N/A</c:v>
                </c:pt>
                <c:pt idx="9">
                  <c:v>12.79</c:v>
                </c:pt>
              </c:numCache>
            </c:numRef>
          </c:val>
          <c:extLst>
            <c:ext xmlns:c16="http://schemas.microsoft.com/office/drawing/2014/chart" uri="{C3380CC4-5D6E-409C-BE32-E72D297353CC}">
              <c16:uniqueId val="{00000008-C5B4-4DB9-9024-7D5FDDF4662B}"/>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0.68</c:v>
                </c:pt>
                <c:pt idx="1">
                  <c:v>#N/A</c:v>
                </c:pt>
                <c:pt idx="2">
                  <c:v>0.67</c:v>
                </c:pt>
                <c:pt idx="3">
                  <c:v>#N/A</c:v>
                </c:pt>
                <c:pt idx="4">
                  <c:v>0.59</c:v>
                </c:pt>
                <c:pt idx="5">
                  <c:v>#N/A</c:v>
                </c:pt>
                <c:pt idx="6">
                  <c:v>0.49</c:v>
                </c:pt>
                <c:pt idx="7">
                  <c:v>#N/A</c:v>
                </c:pt>
                <c:pt idx="8">
                  <c:v>0.45</c:v>
                </c:pt>
                <c:pt idx="9">
                  <c:v>#N/A</c:v>
                </c:pt>
              </c:numCache>
            </c:numRef>
          </c:val>
          <c:extLst>
            <c:ext xmlns:c16="http://schemas.microsoft.com/office/drawing/2014/chart" uri="{C3380CC4-5D6E-409C-BE32-E72D297353CC}">
              <c16:uniqueId val="{00000009-C5B4-4DB9-9024-7D5FDDF4662B}"/>
            </c:ext>
          </c:extLst>
        </c:ser>
        <c:dLbls>
          <c:showLegendKey val="0"/>
          <c:showVal val="0"/>
          <c:showCatName val="0"/>
          <c:showSerName val="0"/>
          <c:showPercent val="0"/>
          <c:showBubbleSize val="0"/>
        </c:dLbls>
        <c:gapWidth val="150"/>
        <c:overlap val="100"/>
        <c:axId val="144134144"/>
        <c:axId val="144135680"/>
      </c:barChart>
      <c:catAx>
        <c:axId val="14413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135680"/>
        <c:crosses val="autoZero"/>
        <c:auto val="1"/>
        <c:lblAlgn val="ctr"/>
        <c:lblOffset val="100"/>
        <c:tickLblSkip val="1"/>
        <c:tickMarkSkip val="1"/>
        <c:noMultiLvlLbl val="0"/>
      </c:catAx>
      <c:valAx>
        <c:axId val="14413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134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445</c:v>
                </c:pt>
                <c:pt idx="5">
                  <c:v>471</c:v>
                </c:pt>
                <c:pt idx="8">
                  <c:v>461</c:v>
                </c:pt>
                <c:pt idx="11">
                  <c:v>422</c:v>
                </c:pt>
                <c:pt idx="14">
                  <c:v>434</c:v>
                </c:pt>
              </c:numCache>
            </c:numRef>
          </c:val>
          <c:extLst>
            <c:ext xmlns:c16="http://schemas.microsoft.com/office/drawing/2014/chart" uri="{C3380CC4-5D6E-409C-BE32-E72D297353CC}">
              <c16:uniqueId val="{00000000-514F-46E1-B0AB-8BEA4447CA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4F-46E1-B0AB-8BEA4447CA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2</c:v>
                </c:pt>
                <c:pt idx="6">
                  <c:v>2</c:v>
                </c:pt>
                <c:pt idx="9">
                  <c:v>7</c:v>
                </c:pt>
                <c:pt idx="12">
                  <c:v>14</c:v>
                </c:pt>
              </c:numCache>
            </c:numRef>
          </c:val>
          <c:extLst>
            <c:ext xmlns:c16="http://schemas.microsoft.com/office/drawing/2014/chart" uri="{C3380CC4-5D6E-409C-BE32-E72D297353CC}">
              <c16:uniqueId val="{00000002-514F-46E1-B0AB-8BEA4447CA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36</c:v>
                </c:pt>
                <c:pt idx="3">
                  <c:v>32</c:v>
                </c:pt>
                <c:pt idx="6">
                  <c:v>47</c:v>
                </c:pt>
                <c:pt idx="9">
                  <c:v>52</c:v>
                </c:pt>
                <c:pt idx="12">
                  <c:v>62</c:v>
                </c:pt>
              </c:numCache>
            </c:numRef>
          </c:val>
          <c:extLst>
            <c:ext xmlns:c16="http://schemas.microsoft.com/office/drawing/2014/chart" uri="{C3380CC4-5D6E-409C-BE32-E72D297353CC}">
              <c16:uniqueId val="{00000003-514F-46E1-B0AB-8BEA4447CA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104</c:v>
                </c:pt>
                <c:pt idx="3">
                  <c:v>101</c:v>
                </c:pt>
                <c:pt idx="6">
                  <c:v>94</c:v>
                </c:pt>
                <c:pt idx="9">
                  <c:v>102</c:v>
                </c:pt>
                <c:pt idx="12">
                  <c:v>129</c:v>
                </c:pt>
              </c:numCache>
            </c:numRef>
          </c:val>
          <c:extLst>
            <c:ext xmlns:c16="http://schemas.microsoft.com/office/drawing/2014/chart" uri="{C3380CC4-5D6E-409C-BE32-E72D297353CC}">
              <c16:uniqueId val="{00000004-514F-46E1-B0AB-8BEA4447CA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4F-46E1-B0AB-8BEA4447CA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4F-46E1-B0AB-8BEA4447CA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356</c:v>
                </c:pt>
                <c:pt idx="3">
                  <c:v>377</c:v>
                </c:pt>
                <c:pt idx="6">
                  <c:v>407</c:v>
                </c:pt>
                <c:pt idx="9">
                  <c:v>408</c:v>
                </c:pt>
                <c:pt idx="12">
                  <c:v>446</c:v>
                </c:pt>
              </c:numCache>
            </c:numRef>
          </c:val>
          <c:extLst>
            <c:ext xmlns:c16="http://schemas.microsoft.com/office/drawing/2014/chart" uri="{C3380CC4-5D6E-409C-BE32-E72D297353CC}">
              <c16:uniqueId val="{00000007-514F-46E1-B0AB-8BEA4447CA25}"/>
            </c:ext>
          </c:extLst>
        </c:ser>
        <c:dLbls>
          <c:showLegendKey val="0"/>
          <c:showVal val="0"/>
          <c:showCatName val="0"/>
          <c:showSerName val="0"/>
          <c:showPercent val="0"/>
          <c:showBubbleSize val="0"/>
        </c:dLbls>
        <c:gapWidth val="100"/>
        <c:overlap val="100"/>
        <c:axId val="144202368"/>
        <c:axId val="144208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51</c:v>
                </c:pt>
                <c:pt idx="2">
                  <c:v>#N/A</c:v>
                </c:pt>
                <c:pt idx="3">
                  <c:v>#N/A</c:v>
                </c:pt>
                <c:pt idx="4">
                  <c:v>41</c:v>
                </c:pt>
                <c:pt idx="5">
                  <c:v>#N/A</c:v>
                </c:pt>
                <c:pt idx="6">
                  <c:v>#N/A</c:v>
                </c:pt>
                <c:pt idx="7">
                  <c:v>89</c:v>
                </c:pt>
                <c:pt idx="8">
                  <c:v>#N/A</c:v>
                </c:pt>
                <c:pt idx="9">
                  <c:v>#N/A</c:v>
                </c:pt>
                <c:pt idx="10">
                  <c:v>147</c:v>
                </c:pt>
                <c:pt idx="11">
                  <c:v>#N/A</c:v>
                </c:pt>
                <c:pt idx="12">
                  <c:v>#N/A</c:v>
                </c:pt>
                <c:pt idx="13">
                  <c:v>217</c:v>
                </c:pt>
                <c:pt idx="14">
                  <c:v>#N/A</c:v>
                </c:pt>
              </c:numCache>
            </c:numRef>
          </c:val>
          <c:smooth val="0"/>
          <c:extLst>
            <c:ext xmlns:c16="http://schemas.microsoft.com/office/drawing/2014/chart" uri="{C3380CC4-5D6E-409C-BE32-E72D297353CC}">
              <c16:uniqueId val="{00000008-514F-46E1-B0AB-8BEA4447CA25}"/>
            </c:ext>
          </c:extLst>
        </c:ser>
        <c:dLbls>
          <c:showLegendKey val="0"/>
          <c:showVal val="0"/>
          <c:showCatName val="0"/>
          <c:showSerName val="0"/>
          <c:showPercent val="0"/>
          <c:showBubbleSize val="0"/>
        </c:dLbls>
        <c:marker val="1"/>
        <c:smooth val="0"/>
        <c:axId val="144202368"/>
        <c:axId val="144208640"/>
      </c:lineChart>
      <c:catAx>
        <c:axId val="14420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208640"/>
        <c:crosses val="autoZero"/>
        <c:auto val="1"/>
        <c:lblAlgn val="ctr"/>
        <c:lblOffset val="100"/>
        <c:tickLblSkip val="1"/>
        <c:tickMarkSkip val="1"/>
        <c:noMultiLvlLbl val="0"/>
      </c:catAx>
      <c:valAx>
        <c:axId val="14420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20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4539</c:v>
                </c:pt>
                <c:pt idx="5">
                  <c:v>4374</c:v>
                </c:pt>
                <c:pt idx="8">
                  <c:v>4270</c:v>
                </c:pt>
                <c:pt idx="11">
                  <c:v>4143</c:v>
                </c:pt>
                <c:pt idx="14">
                  <c:v>3988</c:v>
                </c:pt>
              </c:numCache>
            </c:numRef>
          </c:val>
          <c:extLst>
            <c:ext xmlns:c16="http://schemas.microsoft.com/office/drawing/2014/chart" uri="{C3380CC4-5D6E-409C-BE32-E72D297353CC}">
              <c16:uniqueId val="{00000000-5C3A-4F72-9427-642F523CB9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198</c:v>
                </c:pt>
                <c:pt idx="5">
                  <c:v>201</c:v>
                </c:pt>
                <c:pt idx="8">
                  <c:v>224</c:v>
                </c:pt>
                <c:pt idx="11">
                  <c:v>178</c:v>
                </c:pt>
                <c:pt idx="14">
                  <c:v>136</c:v>
                </c:pt>
              </c:numCache>
            </c:numRef>
          </c:val>
          <c:extLst>
            <c:ext xmlns:c16="http://schemas.microsoft.com/office/drawing/2014/chart" uri="{C3380CC4-5D6E-409C-BE32-E72D297353CC}">
              <c16:uniqueId val="{00000001-5C3A-4F72-9427-642F523CB9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2654</c:v>
                </c:pt>
                <c:pt idx="5">
                  <c:v>2865</c:v>
                </c:pt>
                <c:pt idx="8">
                  <c:v>3579</c:v>
                </c:pt>
                <c:pt idx="11">
                  <c:v>3555</c:v>
                </c:pt>
                <c:pt idx="14">
                  <c:v>3341</c:v>
                </c:pt>
              </c:numCache>
            </c:numRef>
          </c:val>
          <c:extLst>
            <c:ext xmlns:c16="http://schemas.microsoft.com/office/drawing/2014/chart" uri="{C3380CC4-5D6E-409C-BE32-E72D297353CC}">
              <c16:uniqueId val="{00000002-5C3A-4F72-9427-642F523CB9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3A-4F72-9427-642F523CB9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3A-4F72-9427-642F523CB9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38</c:v>
                </c:pt>
                <c:pt idx="6">
                  <c:v>38</c:v>
                </c:pt>
                <c:pt idx="9">
                  <c:v>38</c:v>
                </c:pt>
                <c:pt idx="12">
                  <c:v>38</c:v>
                </c:pt>
              </c:numCache>
            </c:numRef>
          </c:val>
          <c:extLst>
            <c:ext xmlns:c16="http://schemas.microsoft.com/office/drawing/2014/chart" uri="{C3380CC4-5D6E-409C-BE32-E72D297353CC}">
              <c16:uniqueId val="{00000005-5C3A-4F72-9427-642F523CB9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782</c:v>
                </c:pt>
                <c:pt idx="3">
                  <c:v>703</c:v>
                </c:pt>
                <c:pt idx="6">
                  <c:v>613</c:v>
                </c:pt>
                <c:pt idx="9">
                  <c:v>577</c:v>
                </c:pt>
                <c:pt idx="12">
                  <c:v>573</c:v>
                </c:pt>
              </c:numCache>
            </c:numRef>
          </c:val>
          <c:extLst>
            <c:ext xmlns:c16="http://schemas.microsoft.com/office/drawing/2014/chart" uri="{C3380CC4-5D6E-409C-BE32-E72D297353CC}">
              <c16:uniqueId val="{00000006-5C3A-4F72-9427-642F523CB9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570</c:v>
                </c:pt>
                <c:pt idx="3">
                  <c:v>573</c:v>
                </c:pt>
                <c:pt idx="6">
                  <c:v>575</c:v>
                </c:pt>
                <c:pt idx="9">
                  <c:v>529</c:v>
                </c:pt>
                <c:pt idx="12">
                  <c:v>504</c:v>
                </c:pt>
              </c:numCache>
            </c:numRef>
          </c:val>
          <c:extLst>
            <c:ext xmlns:c16="http://schemas.microsoft.com/office/drawing/2014/chart" uri="{C3380CC4-5D6E-409C-BE32-E72D297353CC}">
              <c16:uniqueId val="{00000007-5C3A-4F72-9427-642F523CB9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874</c:v>
                </c:pt>
                <c:pt idx="3">
                  <c:v>780</c:v>
                </c:pt>
                <c:pt idx="6">
                  <c:v>716</c:v>
                </c:pt>
                <c:pt idx="9">
                  <c:v>663</c:v>
                </c:pt>
                <c:pt idx="12">
                  <c:v>655</c:v>
                </c:pt>
              </c:numCache>
            </c:numRef>
          </c:val>
          <c:extLst>
            <c:ext xmlns:c16="http://schemas.microsoft.com/office/drawing/2014/chart" uri="{C3380CC4-5D6E-409C-BE32-E72D297353CC}">
              <c16:uniqueId val="{00000008-5C3A-4F72-9427-642F523CB9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c:v>
                </c:pt>
                <c:pt idx="3">
                  <c:v>0</c:v>
                </c:pt>
                <c:pt idx="6">
                  <c:v>0</c:v>
                </c:pt>
                <c:pt idx="9">
                  <c:v>0</c:v>
                </c:pt>
                <c:pt idx="12">
                  <c:v>0</c:v>
                </c:pt>
              </c:numCache>
            </c:numRef>
          </c:val>
          <c:extLst>
            <c:ext xmlns:c16="http://schemas.microsoft.com/office/drawing/2014/chart" uri="{C3380CC4-5D6E-409C-BE32-E72D297353CC}">
              <c16:uniqueId val="{00000009-5C3A-4F72-9427-642F523CB9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4812</c:v>
                </c:pt>
                <c:pt idx="3">
                  <c:v>5024</c:v>
                </c:pt>
                <c:pt idx="6">
                  <c:v>4900</c:v>
                </c:pt>
                <c:pt idx="9">
                  <c:v>4778</c:v>
                </c:pt>
                <c:pt idx="12">
                  <c:v>4632</c:v>
                </c:pt>
              </c:numCache>
            </c:numRef>
          </c:val>
          <c:extLst>
            <c:ext xmlns:c16="http://schemas.microsoft.com/office/drawing/2014/chart" uri="{C3380CC4-5D6E-409C-BE32-E72D297353CC}">
              <c16:uniqueId val="{0000000A-5C3A-4F72-9427-642F523CB9C4}"/>
            </c:ext>
          </c:extLst>
        </c:ser>
        <c:dLbls>
          <c:showLegendKey val="0"/>
          <c:showVal val="0"/>
          <c:showCatName val="0"/>
          <c:showSerName val="0"/>
          <c:showPercent val="0"/>
          <c:showBubbleSize val="0"/>
        </c:dLbls>
        <c:gapWidth val="100"/>
        <c:overlap val="100"/>
        <c:axId val="143509376"/>
        <c:axId val="143519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C3A-4F72-9427-642F523CB9C4}"/>
            </c:ext>
          </c:extLst>
        </c:ser>
        <c:dLbls>
          <c:showLegendKey val="0"/>
          <c:showVal val="0"/>
          <c:showCatName val="0"/>
          <c:showSerName val="0"/>
          <c:showPercent val="0"/>
          <c:showBubbleSize val="0"/>
        </c:dLbls>
        <c:marker val="1"/>
        <c:smooth val="0"/>
        <c:axId val="143509376"/>
        <c:axId val="143519744"/>
      </c:lineChart>
      <c:catAx>
        <c:axId val="14350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519744"/>
        <c:crosses val="autoZero"/>
        <c:auto val="1"/>
        <c:lblAlgn val="ctr"/>
        <c:lblOffset val="100"/>
        <c:tickLblSkip val="1"/>
        <c:tickMarkSkip val="1"/>
        <c:noMultiLvlLbl val="0"/>
      </c:catAx>
      <c:valAx>
        <c:axId val="14351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50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765</c:v>
                </c:pt>
                <c:pt idx="1">
                  <c:v>767</c:v>
                </c:pt>
                <c:pt idx="2">
                  <c:v>768</c:v>
                </c:pt>
              </c:numCache>
            </c:numRef>
          </c:val>
          <c:extLst>
            <c:ext xmlns:c16="http://schemas.microsoft.com/office/drawing/2014/chart" uri="{C3380CC4-5D6E-409C-BE32-E72D297353CC}">
              <c16:uniqueId val="{00000000-03EF-40E3-9066-CB3733C45D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1622</c:v>
                </c:pt>
                <c:pt idx="1">
                  <c:v>1626</c:v>
                </c:pt>
                <c:pt idx="2">
                  <c:v>1629</c:v>
                </c:pt>
              </c:numCache>
            </c:numRef>
          </c:val>
          <c:extLst>
            <c:ext xmlns:c16="http://schemas.microsoft.com/office/drawing/2014/chart" uri="{C3380CC4-5D6E-409C-BE32-E72D297353CC}">
              <c16:uniqueId val="{00000001-03EF-40E3-9066-CB3733C45D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1801</c:v>
                </c:pt>
                <c:pt idx="1">
                  <c:v>1849</c:v>
                </c:pt>
                <c:pt idx="2">
                  <c:v>1620</c:v>
                </c:pt>
              </c:numCache>
            </c:numRef>
          </c:val>
          <c:extLst>
            <c:ext xmlns:c16="http://schemas.microsoft.com/office/drawing/2014/chart" uri="{C3380CC4-5D6E-409C-BE32-E72D297353CC}">
              <c16:uniqueId val="{00000002-03EF-40E3-9066-CB3733C45DEE}"/>
            </c:ext>
          </c:extLst>
        </c:ser>
        <c:dLbls>
          <c:showLegendKey val="0"/>
          <c:showVal val="0"/>
          <c:showCatName val="0"/>
          <c:showSerName val="0"/>
          <c:showPercent val="0"/>
          <c:showBubbleSize val="0"/>
        </c:dLbls>
        <c:gapWidth val="120"/>
        <c:overlap val="100"/>
        <c:axId val="150257024"/>
        <c:axId val="150267008"/>
      </c:barChart>
      <c:catAx>
        <c:axId val="15025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0267008"/>
        <c:crosses val="autoZero"/>
        <c:auto val="1"/>
        <c:lblAlgn val="ctr"/>
        <c:lblOffset val="100"/>
        <c:tickLblSkip val="1"/>
        <c:tickMarkSkip val="1"/>
        <c:noMultiLvlLbl val="0"/>
      </c:catAx>
      <c:valAx>
        <c:axId val="150267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025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{3BD1DE80-863E-4DD0-80CB-1FA63A868C63}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78B-452D-ADEC-5C4AEE8DCD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{56AC3967-CA2F-467C-AC2C-76DA15EBFC59}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8B-452D-ADEC-5C4AEE8DCD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{E094DE07-2E96-436E-9592-D95C3EB28D2E}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8B-452D-ADEC-5C4AEE8DCD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{8A670388-2C91-41E2-859C-461D5BF28AD5}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8B-452D-ADEC-5C4AEE8DCD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{B555B61E-66DC-4833-BAF5-F7760F5093F2}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8B-452D-ADEC-5C4AEE8DCD3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{743633CC-04A4-4FC5-8152-1F655516F6DC}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78B-452D-ADEC-5C4AEE8DCD3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{F9FD4DD1-00D0-4907-8578-D34737DC2972}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78B-452D-ADEC-5C4AEE8DCD3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{47A70294-4FA6-4AED-B711-7D71B3EBE736}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78B-452D-ADEC-5C4AEE8DCD3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{4692C232-B47A-4D14-B8D3-265C93D51252}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78B-452D-ADEC-5C4AEE8DCD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51.6</c:v>
                </c:pt>
                <c:pt idx="24">
                  <c:v>53.4</c:v>
                </c:pt>
                <c:pt idx="32">
                  <c:v>54.2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78B-452D-ADEC-5C4AEE8DCD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{D0BE31BD-C1C6-48BA-98ED-470009E4BD69}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78B-452D-ADEC-5C4AEE8DCD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{AB4E27FD-291B-4734-A755-AFEEE01D4A8A}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8B-452D-ADEC-5C4AEE8DCD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{112BBF7A-8CD4-4FE3-AF6F-46B176FC54F4}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8B-452D-ADEC-5C4AEE8DCD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{90386C18-8730-4CAB-997D-8191F9311E11}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8B-452D-ADEC-5C4AEE8DCD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{5AF27833-9F4C-4BB3-9628-11E0092DB8B5}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8B-452D-ADEC-5C4AEE8DCD3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{C28C9AC0-7769-4E95-9413-1F6AF8FAA346}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78B-452D-ADEC-5C4AEE8DCD3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{4DBAC095-F5FE-4117-BD31-A895DE1F3197}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78B-452D-ADEC-5C4AEE8DCD3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{4C77A52A-68A5-48C9-B890-3FA1A02D96EA}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78B-452D-ADEC-5C4AEE8DCD3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{87B81F11-AC50-484D-93AC-1ACB58C4525A}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78B-452D-ADEC-5C4AEE8DCD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c:ext xmlns:c16="http://schemas.microsoft.com/office/drawing/2014/chart" uri="{C3380CC4-5D6E-409C-BE32-E72D297353CC}">
              <c16:uniqueId val="{00000013-278B-452D-ADEC-5C4AEE8DCD3C}"/>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7.6"/>
          <c:min val="2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{CDF77590-7F8B-4192-8039-43921664387A}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806-4550-A515-116D180283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{966C408E-805D-4256-B191-488EA76AE5AE}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06-4550-A515-116D180283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{560E4DF4-D5EE-4EE1-B6AF-3EC632223FC0}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06-4550-A515-116D180283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{29164E93-E1F7-4290-9D93-6F929D0DB812}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06-4550-A515-116D180283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{8ADD1651-2409-4B7B-8CC6-DC7F9E4662DB}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06-4550-A515-116D1802830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{49A6C1F5-F964-4BCE-8A6C-591990A460C6}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806-4550-A515-116D1802830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{624624D6-25B5-4E43-B711-A2BB4764E674}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806-4550-A515-116D1802830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{670E6E52-365F-4CF7-AA64-2ECA5F8924E0}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806-4550-A515-116D1802830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{4CBDE86D-521F-48FF-8C22-0B23EF1002C7}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806-4550-A515-116D180283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3.8</c:v>
                </c:pt>
                <c:pt idx="16">
                  <c:v>2.7</c:v>
                </c:pt>
                <c:pt idx="24">
                  <c:v>4.2</c:v>
                </c:pt>
                <c:pt idx="32">
                  <c:v>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806-4550-A515-116D180283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{B60417B4-DE89-42E9-8119-E654D62A26CB}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806-4550-A515-116D180283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{6AD52B6D-034D-4E49-B43A-73E872D267B4}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06-4550-A515-116D180283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{A7DAB39E-D0D4-415C-9AB4-9F7D411D3309}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06-4550-A515-116D180283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{345FAE06-B9B3-4908-8BCF-1D3A63A1E5BC}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06-4550-A515-116D180283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{A2360A39-5923-4417-8F48-B48D48BC9836}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06-4550-A515-116D1802830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{45CE4EA7-7FAA-432B-A98B-057CABEFA953}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806-4550-A515-116D1802830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{2AAC6D40-2458-4478-BA6C-D466FB3F6D13}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806-4550-A515-116D1802830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{0A46EC49-186C-44A8-8EA7-11CE6607FA88}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806-4550-A515-116D1802830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{55EDACAB-D6E9-4CD7-96D7-5230F4518C7E}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806-4550-A515-116D180283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D806-4550-A515-116D18028306}"/>
            </c:ext>
          </c:extLst>
        </c:ser>
        <c:dLbls>
          <c:showLegendKey val="0"/>
          <c:showVal val="1"/>
          <c:showCatName val="0"/>
          <c:showSerName val="0"/>
          <c:showPercent val="0"/>
          <c:showBubbleSize val="0"/>
        </c:dLbls>
        <c:axId val="84219776"/>
        <c:axId val="84234240"/>
      </c:scatterChart>
      <c:valAx>
        <c:axId val="84219776"/>
        <c:scaling>
          <c:orientation val="minMax"/>
          <c:max val="10.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8.6"/>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元利償還金等は</a:t>
          </a:r>
          <a:r>
            <a:rPr lang="ja-JP" altLang="en-US" sz="1100" b="0" i="0" baseline="0">
              <a:solidFill>
                <a:schemeClr val="dk1"/>
              </a:solidFill>
              <a:effectLst/>
              <a:latin typeface="+mn-lt"/>
              <a:ea typeface="+mn-ea"/>
              <a:cs typeface="+mn-cs"/>
            </a:rPr>
            <a:t>、過去に</a:t>
          </a:r>
          <a:r>
            <a:rPr lang="ja-JP" altLang="ja-JP" sz="1100" b="0" i="0" baseline="0">
              <a:solidFill>
                <a:schemeClr val="dk1"/>
              </a:solidFill>
              <a:effectLst/>
              <a:latin typeface="+mn-lt"/>
              <a:ea typeface="+mn-ea"/>
              <a:cs typeface="+mn-cs"/>
            </a:rPr>
            <a:t>公的資金補償金免除繰上償還や縁故債の繰上償還に取り組ん</a:t>
          </a:r>
          <a:r>
            <a:rPr lang="ja-JP" altLang="en-US" sz="1100" b="0" i="0" baseline="0">
              <a:solidFill>
                <a:schemeClr val="dk1"/>
              </a:solidFill>
              <a:effectLst/>
              <a:latin typeface="+mn-lt"/>
              <a:ea typeface="+mn-ea"/>
              <a:cs typeface="+mn-cs"/>
            </a:rPr>
            <a:t>だことから、</a:t>
          </a:r>
          <a:r>
            <a:rPr lang="ja-JP" altLang="ja-JP" sz="1100" b="0" i="0" baseline="0">
              <a:solidFill>
                <a:schemeClr val="dk1"/>
              </a:solidFill>
              <a:effectLst/>
              <a:latin typeface="+mn-lt"/>
              <a:ea typeface="+mn-ea"/>
              <a:cs typeface="+mn-cs"/>
            </a:rPr>
            <a:t>ピーク時に比べ減</a:t>
          </a:r>
          <a:r>
            <a:rPr lang="ja-JP" altLang="en-US" sz="1100" b="0" i="0" baseline="0">
              <a:solidFill>
                <a:schemeClr val="dk1"/>
              </a:solidFill>
              <a:effectLst/>
              <a:latin typeface="+mn-lt"/>
              <a:ea typeface="+mn-ea"/>
              <a:cs typeface="+mn-cs"/>
            </a:rPr>
            <a:t>少傾向にあった。Ｈ２９年度は小学校建設関連の起債償還開始に伴い、元利償還金が増加した。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大規模事業による新規借入も実施されることもあり、増加が見込まれるが、中長期的な見通しのもとに事業を実施し、起債の発行を可能な限り抑制するよう努めていく。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Ｈ２５、Ｈ２６年度における小学校関連事業により</a:t>
          </a:r>
          <a:r>
            <a:rPr lang="ja-JP" altLang="en-US" sz="1100" b="0" i="0" baseline="0">
              <a:solidFill>
                <a:schemeClr val="dk1"/>
              </a:solidFill>
              <a:effectLst/>
              <a:latin typeface="+mn-lt"/>
              <a:ea typeface="+mn-ea"/>
              <a:cs typeface="+mn-cs"/>
            </a:rPr>
            <a:t>地方債残高が</a:t>
          </a:r>
          <a:r>
            <a:rPr lang="ja-JP" altLang="ja-JP" sz="1100" b="0" i="0" baseline="0">
              <a:solidFill>
                <a:schemeClr val="dk1"/>
              </a:solidFill>
              <a:effectLst/>
              <a:latin typeface="+mn-lt"/>
              <a:ea typeface="+mn-ea"/>
              <a:cs typeface="+mn-cs"/>
            </a:rPr>
            <a:t>大幅に増加したが、縁故債の繰上償還等により完済の地方債が増え</a:t>
          </a:r>
          <a:r>
            <a:rPr lang="ja-JP" altLang="en-US" sz="1100" b="0" i="0" baseline="0">
              <a:solidFill>
                <a:schemeClr val="dk1"/>
              </a:solidFill>
              <a:effectLst/>
              <a:latin typeface="+mn-lt"/>
              <a:ea typeface="+mn-ea"/>
              <a:cs typeface="+mn-cs"/>
            </a:rPr>
            <a:t>たことでＨ２７年度より</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傾向である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毎年度、</a:t>
          </a:r>
          <a:r>
            <a:rPr lang="ja-JP" altLang="ja-JP" sz="1100" b="0" i="0" baseline="0">
              <a:solidFill>
                <a:schemeClr val="dk1"/>
              </a:solidFill>
              <a:effectLst/>
              <a:latin typeface="+mn-lt"/>
              <a:ea typeface="+mn-ea"/>
              <a:cs typeface="+mn-cs"/>
            </a:rPr>
            <a:t>減債基金を積み立てて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Ｈ２９年度は取崩し額が積立額を上回った基金があったため、</a:t>
          </a:r>
          <a:r>
            <a:rPr lang="ja-JP" altLang="ja-JP" sz="1100" b="0" i="0" baseline="0">
              <a:solidFill>
                <a:schemeClr val="dk1"/>
              </a:solidFill>
              <a:effectLst/>
              <a:latin typeface="+mn-lt"/>
              <a:ea typeface="+mn-ea"/>
              <a:cs typeface="+mn-cs"/>
            </a:rPr>
            <a:t>「充当可能基金」は</a:t>
          </a:r>
          <a:r>
            <a:rPr lang="ja-JP" altLang="en-US" sz="1100" b="0" i="0" baseline="0">
              <a:solidFill>
                <a:schemeClr val="dk1"/>
              </a:solidFill>
              <a:effectLst/>
              <a:latin typeface="+mn-lt"/>
              <a:ea typeface="+mn-ea"/>
              <a:cs typeface="+mn-cs"/>
            </a:rPr>
            <a:t>減少した。</a:t>
          </a:r>
          <a:r>
            <a:rPr lang="ja-JP" altLang="ja-JP" sz="1100" b="0" i="0" baseline="0">
              <a:solidFill>
                <a:schemeClr val="dk1"/>
              </a:solidFill>
              <a:effectLst/>
              <a:latin typeface="+mn-lt"/>
              <a:ea typeface="+mn-ea"/>
              <a:cs typeface="+mn-cs"/>
            </a:rPr>
            <a:t>今後も駅周辺整備等の大規模事業が開始されるため、繰上償還や減債基金積立に努めていく。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奈良県川西町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は基本的には預金での運用を行っており、発生した利息を毎年度積立を行っている。駅前周辺整備事業や工業ゾーン創出事業といった大規模事業に備え、預金利息とは別に積み増しも行っている。平成２９年度はまち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百万円を積み立てたが、駅前周辺整備事業の財源として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百万円の取崩しを行った。また、文化会館空調改修に伴い、地域づくり基金も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駅前周辺整備事業や工業ゾーン創出事業といった大規模事業に備え、特定目的基金への積立を行うため微増予定。前記大規模事業への財源とするため取崩しを行うことから中長期的に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・まちづくり基金：地域の活性化及び地域産業の振興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・地域づくり振興基金：住民の文化の向上及び地域活動の促進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・地域福祉基金：地域における福祉活動の促進、快適な生活環境の形成等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・まちづくり基金は駅前周辺整備事業の財源として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文化会館空調改修工事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百万円を取り崩した。積立額は１百万円であったことから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駅前周辺整備事業や工業ゾーン創出事業の財源としてまちづくり基金には優先して積立を行うため、短期的には増加する見込みである。いずれも事業規模が大きいため、事業の進捗具合に応じて取崩しが発生する見込みである。そのため、長期的には減少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・まちづくり基金を除くその他特定目的基金については、大規模事業完了までは預金運用で発生した利息の積み立てのみ行う予定であり、同額程度または微減する見込みである。事業完了予定の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年度以降は事業費への財源充当により１０億円程度は減少する見込みである。</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預金での運用を行っており、預金利息の積立により微増。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預金での運用を行っており、預金利息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の積立により微増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駅前周辺整備事業や工業ゾーン創出事業等の事業実施により、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それに備えて毎年度計画的に積立てを行う予定であることから短期的には増加する見込みである。地方債償還ピークを抑えるため縁故等の起債の繰上償還を予定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8,660
8,504
5.93
4,310,081
3,915,986
285,272
2,542,705
4,632,375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決算において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下回る割合となっている。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ヵ年継続して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％超、下回る割合となっている。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全ての区分において、また継続して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平均値を下回っていることから、老朽化に対する投資を比較的行えているといえる。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0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000-00004B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000-00004D000000}"/>
            </a:ext>
          </a:extLst>
        </xdr:cNvPr>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000-00004F000000}"/>
            </a:ext>
          </a:extLst>
        </xdr:cNvPr>
        <xdr:cNvSpPr txBox="1"/>
      </xdr:nvSpPr>
      <xdr:spPr>
        <a:xfrm>
          <a:off x="4813300" y="5959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56878</xdr:rowOff>
    </xdr:from>
    <xdr:to>
      <xdr:col>23</xdr:col>
      <xdr:colOff>136525</xdr:colOff>
      <xdr:row>32</xdr:row>
      <xdr:rowOff>158478</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47117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35305</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000-000059000000}"/>
            </a:ext>
          </a:extLst>
        </xdr:cNvPr>
        <xdr:cNvSpPr txBox="1"/>
      </xdr:nvSpPr>
      <xdr:spPr>
        <a:xfrm>
          <a:off x="4813300" y="6293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81552</xdr:rowOff>
    </xdr:from>
    <xdr:to>
      <xdr:col>19</xdr:col>
      <xdr:colOff>187325</xdr:colOff>
      <xdr:row>33</xdr:row>
      <xdr:rowOff>11702</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000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107678</xdr:rowOff>
    </xdr:from>
    <xdr:to>
      <xdr:col>23</xdr:col>
      <xdr:colOff>85725</xdr:colOff>
      <xdr:row>32</xdr:row>
      <xdr:rowOff>132352</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flipV="1">
          <a:off x="4051300" y="6365603"/>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137069</xdr:rowOff>
    </xdr:from>
    <xdr:to>
      <xdr:col>15</xdr:col>
      <xdr:colOff>187325</xdr:colOff>
      <xdr:row>33</xdr:row>
      <xdr:rowOff>67219</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32385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132352</xdr:rowOff>
    </xdr:from>
    <xdr:to>
      <xdr:col>19</xdr:col>
      <xdr:colOff>136525</xdr:colOff>
      <xdr:row>33</xdr:row>
      <xdr:rowOff>16419</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3289300" y="639027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94" name="n_1aveValue有形固定資産減価償却率">
          <a:extLst>
            <a:ext uri="{FF2B5EF4-FFF2-40B4-BE49-F238E27FC236}">
              <a16:creationId xmlns:a16="http://schemas.microsoft.com/office/drawing/2014/main" id="{00000000-0008-0000-0000-00005E000000}"/>
            </a:ext>
          </a:extLst>
        </xdr:cNvPr>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95" name="n_2aveValue有形固定資産減価償却率">
          <a:extLst>
            <a:ext uri="{FF2B5EF4-FFF2-40B4-BE49-F238E27FC236}">
              <a16:creationId xmlns:a16="http://schemas.microsoft.com/office/drawing/2014/main" id="{00000000-0008-0000-0000-00005F000000}"/>
            </a:ext>
          </a:extLst>
        </xdr:cNvPr>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2829</xdr:rowOff>
    </xdr:from>
    <xdr:ext cx="405111" cy="259045"/>
    <xdr:sp macro="" textlink="">
      <xdr:nvSpPr>
        <xdr:cNvPr id="96" name="n_1mainValue有形固定資産減価償却率">
          <a:extLst>
            <a:ext uri="{FF2B5EF4-FFF2-40B4-BE49-F238E27FC236}">
              <a16:creationId xmlns:a16="http://schemas.microsoft.com/office/drawing/2014/main" id="{00000000-0008-0000-0000-000060000000}"/>
            </a:ext>
          </a:extLst>
        </xdr:cNvPr>
        <xdr:cNvSpPr txBox="1"/>
      </xdr:nvSpPr>
      <xdr:spPr>
        <a:xfrm>
          <a:off x="38360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58346</xdr:rowOff>
    </xdr:from>
    <xdr:ext cx="405111" cy="259045"/>
    <xdr:sp macro="" textlink="">
      <xdr:nvSpPr>
        <xdr:cNvPr id="97" name="n_2mainValue有形固定資産減価償却率">
          <a:extLst>
            <a:ext uri="{FF2B5EF4-FFF2-40B4-BE49-F238E27FC236}">
              <a16:creationId xmlns:a16="http://schemas.microsoft.com/office/drawing/2014/main" id="{00000000-0008-0000-0000-000061000000}"/>
            </a:ext>
          </a:extLst>
        </xdr:cNvPr>
        <xdr:cNvSpPr txBox="1"/>
      </xdr:nvSpPr>
      <xdr:spPr>
        <a:xfrm>
          <a:off x="3086744" y="648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類似団体平均に比べて約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割、全国平均に比べて約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割、奈良県平均に至っては約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割の年数となった。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参考指標ではあるものの、すべての区分において平均を大きく下回る結果となっていることから、行政運営は比較的に健全であるといえる。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a:extLst>
            <a:ext uri="{FF2B5EF4-FFF2-40B4-BE49-F238E27FC236}">
              <a16:creationId xmlns:a16="http://schemas.microsoft.com/office/drawing/2014/main" id="{00000000-0008-0000-0000-00007F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9" name="債務償還可能年数最大値テキスト">
          <a:extLst>
            <a:ext uri="{FF2B5EF4-FFF2-40B4-BE49-F238E27FC236}">
              <a16:creationId xmlns:a16="http://schemas.microsoft.com/office/drawing/2014/main" id="{00000000-0008-0000-0000-000081000000}"/>
            </a:ext>
          </a:extLst>
        </xdr:cNvPr>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31" name="債務償還可能年数平均値テキスト">
          <a:extLst>
            <a:ext uri="{FF2B5EF4-FFF2-40B4-BE49-F238E27FC236}">
              <a16:creationId xmlns:a16="http://schemas.microsoft.com/office/drawing/2014/main" id="{00000000-0008-0000-0000-000083000000}"/>
            </a:ext>
          </a:extLst>
        </xdr:cNvPr>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59620</xdr:rowOff>
    </xdr:from>
    <xdr:to>
      <xdr:col>76</xdr:col>
      <xdr:colOff>73025</xdr:colOff>
      <xdr:row>32</xdr:row>
      <xdr:rowOff>161220</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7447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38047</xdr:rowOff>
    </xdr:from>
    <xdr:ext cx="340478" cy="259045"/>
    <xdr:sp macro="" textlink="">
      <xdr:nvSpPr>
        <xdr:cNvPr id="139" name="債務償還可能年数該当値テキスト">
          <a:extLst>
            <a:ext uri="{FF2B5EF4-FFF2-40B4-BE49-F238E27FC236}">
              <a16:creationId xmlns:a16="http://schemas.microsoft.com/office/drawing/2014/main" id="{00000000-0008-0000-0000-00008B000000}"/>
            </a:ext>
          </a:extLst>
        </xdr:cNvPr>
        <xdr:cNvSpPr txBox="1"/>
      </xdr:nvSpPr>
      <xdr:spPr>
        <a:xfrm>
          <a:off x="14846300" y="6295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0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8,660
8,504
5.93
4,310,081
3,915,986
285,272
2,542,705
4,632,375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53975</xdr:rowOff>
    </xdr:from>
    <xdr:to>
      <xdr:col>24</xdr:col>
      <xdr:colOff>114300</xdr:colOff>
      <xdr:row>33</xdr:row>
      <xdr:rowOff>155575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7002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566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57785</xdr:rowOff>
    </xdr:from>
    <xdr:to>
      <xdr:col>20</xdr:col>
      <xdr:colOff>38100</xdr:colOff>
      <xdr:row>33</xdr:row>
      <xdr:rowOff>159385</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104775</xdr:rowOff>
    </xdr:from>
    <xdr:to>
      <xdr:col>24</xdr:col>
      <xdr:colOff>63500</xdr:colOff>
      <xdr:row>33</xdr:row>
      <xdr:rowOff>108585</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57626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65405</xdr:rowOff>
    </xdr:from>
    <xdr:to>
      <xdr:col>15</xdr:col>
      <xdr:colOff>101600</xdr:colOff>
      <xdr:row>33</xdr:row>
      <xdr:rowOff>167005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108585</xdr:rowOff>
    </xdr:from>
    <xdr:to>
      <xdr:col>19</xdr:col>
      <xdr:colOff>177800</xdr:colOff>
      <xdr:row>33</xdr:row>
      <xdr:rowOff>116205</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2908300" y="57664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4462</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100-00004E000000}"/>
            </a:ext>
          </a:extLst>
        </xdr:cNvPr>
        <xdr:cNvSpPr txBox="1"/>
      </xdr:nvSpPr>
      <xdr:spPr>
        <a:xfrm>
          <a:off x="3582044"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12082</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100-00004F000000}"/>
            </a:ext>
          </a:extLst>
        </xdr:cNvPr>
        <xdr:cNvSpPr txBox="1"/>
      </xdr:nvSpPr>
      <xdr:spPr>
        <a:xfrm>
          <a:off x="2705744"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1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a:extLst>
            <a:ext uri="{FF2B5EF4-FFF2-40B4-BE49-F238E27FC236}">
              <a16:creationId xmlns:a16="http://schemas.microsoft.com/office/drawing/2014/main" id="{00000000-0008-0000-0100-00006A000000}"/>
            </a:ext>
          </a:extLst>
        </xdr:cNvPr>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a:extLst>
            <a:ext uri="{FF2B5EF4-FFF2-40B4-BE49-F238E27FC236}">
              <a16:creationId xmlns:a16="http://schemas.microsoft.com/office/drawing/2014/main" id="{00000000-0008-0000-0100-00006C000000}"/>
            </a:ext>
          </a:extLst>
        </xdr:cNvPr>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77130</xdr:rowOff>
    </xdr:from>
    <xdr:ext cx="534377" cy="259045"/>
    <xdr:sp macro="" textlink="">
      <xdr:nvSpPr>
        <xdr:cNvPr id="110" name="【道路】&#10;一人当たり延長平均値テキスト">
          <a:extLst>
            <a:ext uri="{FF2B5EF4-FFF2-40B4-BE49-F238E27FC236}">
              <a16:creationId xmlns:a16="http://schemas.microsoft.com/office/drawing/2014/main" id="{00000000-0008-0000-0100-00006E000000}"/>
            </a:ext>
          </a:extLst>
        </xdr:cNvPr>
        <xdr:cNvSpPr txBox="1"/>
      </xdr:nvSpPr>
      <xdr:spPr>
        <a:xfrm>
          <a:off x="10515600" y="6592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64784</xdr:rowOff>
    </xdr:from>
    <xdr:to>
      <xdr:col>55</xdr:col>
      <xdr:colOff>50800</xdr:colOff>
      <xdr:row>41</xdr:row>
      <xdr:rowOff>166384</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10426700" y="70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151161</xdr:rowOff>
    </xdr:from>
    <xdr:ext cx="469744" cy="259045"/>
    <xdr:sp macro="" textlink="">
      <xdr:nvSpPr>
        <xdr:cNvPr id="120" name="【道路】&#10;一人当たり延長該当値テキスト">
          <a:extLst>
            <a:ext uri="{FF2B5EF4-FFF2-40B4-BE49-F238E27FC236}">
              <a16:creationId xmlns:a16="http://schemas.microsoft.com/office/drawing/2014/main" id="{00000000-0008-0000-0100-000078000000}"/>
            </a:ext>
          </a:extLst>
        </xdr:cNvPr>
        <xdr:cNvSpPr txBox="1"/>
      </xdr:nvSpPr>
      <xdr:spPr>
        <a:xfrm>
          <a:off x="10515600" y="70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64409</xdr:rowOff>
    </xdr:from>
    <xdr:to>
      <xdr:col>50</xdr:col>
      <xdr:colOff>165100</xdr:colOff>
      <xdr:row>41</xdr:row>
      <xdr:rowOff>166009</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9588500" y="70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115209</xdr:rowOff>
    </xdr:from>
    <xdr:to>
      <xdr:col>55</xdr:col>
      <xdr:colOff>0</xdr:colOff>
      <xdr:row>41</xdr:row>
      <xdr:rowOff>115584</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a:off x="9639300" y="7144659"/>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89000</xdr:rowOff>
    </xdr:from>
    <xdr:to>
      <xdr:col>46</xdr:col>
      <xdr:colOff>38100</xdr:colOff>
      <xdr:row>41</xdr:row>
      <xdr:rowOff>19150</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8699500" y="69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139800</xdr:rowOff>
    </xdr:from>
    <xdr:to>
      <xdr:col>50</xdr:col>
      <xdr:colOff>114300</xdr:colOff>
      <xdr:row>41</xdr:row>
      <xdr:rowOff>115209</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a:off x="8750300" y="6997800"/>
          <a:ext cx="889000" cy="14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25" name="n_1aveValue【道路】&#10;一人当たり延長">
          <a:extLst>
            <a:ext uri="{FF2B5EF4-FFF2-40B4-BE49-F238E27FC236}">
              <a16:creationId xmlns:a16="http://schemas.microsoft.com/office/drawing/2014/main" id="{00000000-0008-0000-0100-00007D000000}"/>
            </a:ext>
          </a:extLst>
        </xdr:cNvPr>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6" name="n_2aveValue【道路】&#10;一人当たり延長">
          <a:extLst>
            <a:ext uri="{FF2B5EF4-FFF2-40B4-BE49-F238E27FC236}">
              <a16:creationId xmlns:a16="http://schemas.microsoft.com/office/drawing/2014/main" id="{00000000-0008-0000-0100-00007E000000}"/>
            </a:ext>
          </a:extLst>
        </xdr:cNvPr>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157136</xdr:rowOff>
    </xdr:from>
    <xdr:ext cx="469744" cy="259045"/>
    <xdr:sp macro="" textlink="">
      <xdr:nvSpPr>
        <xdr:cNvPr id="127" name="n_1mainValue【道路】&#10;一人当たり延長">
          <a:extLst>
            <a:ext uri="{FF2B5EF4-FFF2-40B4-BE49-F238E27FC236}">
              <a16:creationId xmlns:a16="http://schemas.microsoft.com/office/drawing/2014/main" id="{00000000-0008-0000-0100-00007F000000}"/>
            </a:ext>
          </a:extLst>
        </xdr:cNvPr>
        <xdr:cNvSpPr txBox="1"/>
      </xdr:nvSpPr>
      <xdr:spPr>
        <a:xfrm>
          <a:off x="9391727" y="71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10277</xdr:rowOff>
    </xdr:from>
    <xdr:ext cx="534377" cy="259045"/>
    <xdr:sp macro="" textlink="">
      <xdr:nvSpPr>
        <xdr:cNvPr id="128" name="n_2mainValue【道路】&#10;一人当たり延長">
          <a:extLst>
            <a:ext uri="{FF2B5EF4-FFF2-40B4-BE49-F238E27FC236}">
              <a16:creationId xmlns:a16="http://schemas.microsoft.com/office/drawing/2014/main" id="{00000000-0008-0000-0100-000080000000}"/>
            </a:ext>
          </a:extLst>
        </xdr:cNvPr>
        <xdr:cNvSpPr txBox="1"/>
      </xdr:nvSpPr>
      <xdr:spPr>
        <a:xfrm>
          <a:off x="8483111" y="703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00000000-0008-0000-01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00000000-0008-0000-0100-00009A000000}"/>
            </a:ext>
          </a:extLst>
        </xdr:cNvPr>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00000000-0008-0000-0100-00009C000000}"/>
            </a:ext>
          </a:extLst>
        </xdr:cNvPr>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00000000-0008-0000-0100-00009E000000}"/>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a:extLst>
            <a:ext uri="{FF2B5EF4-FFF2-40B4-BE49-F238E27FC236}">
              <a16:creationId xmlns:a16="http://schemas.microsoft.com/office/drawing/2014/main" id="{00000000-0008-0000-0100-00009F000000}"/>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23495</xdr:rowOff>
    </xdr:from>
    <xdr:to>
      <xdr:col>24</xdr:col>
      <xdr:colOff>114300</xdr:colOff>
      <xdr:row>59</xdr:row>
      <xdr:rowOff>125095</xdr:rowOff>
    </xdr:to>
    <xdr:sp macro="" textlink="">
      <xdr:nvSpPr>
        <xdr:cNvPr id="167" name="楕円 166">
          <a:extLst>
            <a:ext uri="{FF2B5EF4-FFF2-40B4-BE49-F238E27FC236}">
              <a16:creationId xmlns:a16="http://schemas.microsoft.com/office/drawing/2014/main" id="{00000000-0008-0000-0100-0000A7000000}"/>
            </a:ext>
          </a:extLst>
        </xdr:cNvPr>
        <xdr:cNvSpPr/>
      </xdr:nvSpPr>
      <xdr:spPr>
        <a:xfrm>
          <a:off x="4584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46372</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00000000-0008-0000-0100-0000A8000000}"/>
            </a:ext>
          </a:extLst>
        </xdr:cNvPr>
        <xdr:cNvSpPr txBox="1"/>
      </xdr:nvSpPr>
      <xdr:spPr>
        <a:xfrm>
          <a:off x="4673600"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34925</xdr:rowOff>
    </xdr:from>
    <xdr:to>
      <xdr:col>20</xdr:col>
      <xdr:colOff>38100</xdr:colOff>
      <xdr:row>59</xdr:row>
      <xdr:rowOff>136525</xdr:rowOff>
    </xdr:to>
    <xdr:sp macro="" textlink="">
      <xdr:nvSpPr>
        <xdr:cNvPr id="169" name="楕円 168">
          <a:extLst>
            <a:ext uri="{FF2B5EF4-FFF2-40B4-BE49-F238E27FC236}">
              <a16:creationId xmlns:a16="http://schemas.microsoft.com/office/drawing/2014/main" id="{00000000-0008-0000-0100-0000A9000000}"/>
            </a:ext>
          </a:extLst>
        </xdr:cNvPr>
        <xdr:cNvSpPr/>
      </xdr:nvSpPr>
      <xdr:spPr>
        <a:xfrm>
          <a:off x="3746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74295</xdr:rowOff>
    </xdr:from>
    <xdr:to>
      <xdr:col>24</xdr:col>
      <xdr:colOff>63500</xdr:colOff>
      <xdr:row>59</xdr:row>
      <xdr:rowOff>85725</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3797300" y="101898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46355</xdr:rowOff>
    </xdr:from>
    <xdr:to>
      <xdr:col>15</xdr:col>
      <xdr:colOff>101600</xdr:colOff>
      <xdr:row>59</xdr:row>
      <xdr:rowOff>147955</xdr:rowOff>
    </xdr:to>
    <xdr:sp macro="" textlink="">
      <xdr:nvSpPr>
        <xdr:cNvPr id="171" name="楕円 170">
          <a:extLst>
            <a:ext uri="{FF2B5EF4-FFF2-40B4-BE49-F238E27FC236}">
              <a16:creationId xmlns:a16="http://schemas.microsoft.com/office/drawing/2014/main" id="{00000000-0008-0000-0100-0000AB000000}"/>
            </a:ext>
          </a:extLst>
        </xdr:cNvPr>
        <xdr:cNvSpPr/>
      </xdr:nvSpPr>
      <xdr:spPr>
        <a:xfrm>
          <a:off x="2857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85725</xdr:rowOff>
    </xdr:from>
    <xdr:to>
      <xdr:col>19</xdr:col>
      <xdr:colOff>177800</xdr:colOff>
      <xdr:row>59</xdr:row>
      <xdr:rowOff>97155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2908300" y="102012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2705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153052</xdr:rowOff>
    </xdr:from>
    <xdr:ext cx="405111" cy="259045"/>
    <xdr:sp macro="" textlink="">
      <xdr:nvSpPr>
        <xdr:cNvPr id="175" name="n_1main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35820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164482</xdr:rowOff>
    </xdr:from>
    <xdr:ext cx="405111" cy="259045"/>
    <xdr:sp macro="" textlink="">
      <xdr:nvSpPr>
        <xdr:cNvPr id="176" name="n_2main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2705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00000000-0008-0000-0100-0000C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a:extLst>
            <a:ext uri="{FF2B5EF4-FFF2-40B4-BE49-F238E27FC236}">
              <a16:creationId xmlns:a16="http://schemas.microsoft.com/office/drawing/2014/main" id="{00000000-0008-0000-0100-0000C9000000}"/>
            </a:ext>
          </a:extLst>
        </xdr:cNvPr>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00000000-0008-0000-0100-0000CB000000}"/>
            </a:ext>
          </a:extLst>
        </xdr:cNvPr>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205" name="【橋りょう・トンネル】&#10;一人当たり有形固定資産（償却資産）額平均値テキスト">
          <a:extLst>
            <a:ext uri="{FF2B5EF4-FFF2-40B4-BE49-F238E27FC236}">
              <a16:creationId xmlns:a16="http://schemas.microsoft.com/office/drawing/2014/main" id="{00000000-0008-0000-0100-0000CD000000}"/>
            </a:ext>
          </a:extLst>
        </xdr:cNvPr>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a:extLst>
            <a:ext uri="{FF2B5EF4-FFF2-40B4-BE49-F238E27FC236}">
              <a16:creationId xmlns:a16="http://schemas.microsoft.com/office/drawing/2014/main" id="{00000000-0008-0000-0100-0000CE000000}"/>
            </a:ext>
          </a:extLst>
        </xdr:cNvPr>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a:extLst>
            <a:ext uri="{FF2B5EF4-FFF2-40B4-BE49-F238E27FC236}">
              <a16:creationId xmlns:a16="http://schemas.microsoft.com/office/drawing/2014/main" id="{00000000-0008-0000-0100-0000CF000000}"/>
            </a:ext>
          </a:extLst>
        </xdr:cNvPr>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a:extLst>
            <a:ext uri="{FF2B5EF4-FFF2-40B4-BE49-F238E27FC236}">
              <a16:creationId xmlns:a16="http://schemas.microsoft.com/office/drawing/2014/main" id="{00000000-0008-0000-0100-0000D0000000}"/>
            </a:ext>
          </a:extLst>
        </xdr:cNvPr>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88891</xdr:rowOff>
    </xdr:from>
    <xdr:to>
      <xdr:col>55</xdr:col>
      <xdr:colOff>50800</xdr:colOff>
      <xdr:row>64</xdr:row>
      <xdr:rowOff>19041</xdr:rowOff>
    </xdr:to>
    <xdr:sp macro="" textlink="">
      <xdr:nvSpPr>
        <xdr:cNvPr id="214" name="楕円 213">
          <a:extLst>
            <a:ext uri="{FF2B5EF4-FFF2-40B4-BE49-F238E27FC236}">
              <a16:creationId xmlns:a16="http://schemas.microsoft.com/office/drawing/2014/main" id="{00000000-0008-0000-0100-0000D6000000}"/>
            </a:ext>
          </a:extLst>
        </xdr:cNvPr>
        <xdr:cNvSpPr/>
      </xdr:nvSpPr>
      <xdr:spPr>
        <a:xfrm>
          <a:off x="10426700" y="108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3818</xdr:rowOff>
    </xdr:from>
    <xdr:ext cx="599010" cy="259045"/>
    <xdr:sp macro="" textlink="">
      <xdr:nvSpPr>
        <xdr:cNvPr id="215" name="【橋りょう・トンネル】&#10;一人当たり有形固定資産（償却資産）額該当値テキスト">
          <a:extLst>
            <a:ext uri="{FF2B5EF4-FFF2-40B4-BE49-F238E27FC236}">
              <a16:creationId xmlns:a16="http://schemas.microsoft.com/office/drawing/2014/main" id="{00000000-0008-0000-0100-0000D7000000}"/>
            </a:ext>
          </a:extLst>
        </xdr:cNvPr>
        <xdr:cNvSpPr txBox="1"/>
      </xdr:nvSpPr>
      <xdr:spPr>
        <a:xfrm>
          <a:off x="10515600" y="1080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90741</xdr:rowOff>
    </xdr:from>
    <xdr:to>
      <xdr:col>50</xdr:col>
      <xdr:colOff>165100</xdr:colOff>
      <xdr:row>64</xdr:row>
      <xdr:rowOff>20891</xdr:rowOff>
    </xdr:to>
    <xdr:sp macro="" textlink="">
      <xdr:nvSpPr>
        <xdr:cNvPr id="216" name="楕円 215">
          <a:extLst>
            <a:ext uri="{FF2B5EF4-FFF2-40B4-BE49-F238E27FC236}">
              <a16:creationId xmlns:a16="http://schemas.microsoft.com/office/drawing/2014/main" id="{00000000-0008-0000-0100-0000D8000000}"/>
            </a:ext>
          </a:extLst>
        </xdr:cNvPr>
        <xdr:cNvSpPr/>
      </xdr:nvSpPr>
      <xdr:spPr>
        <a:xfrm>
          <a:off x="9588500" y="108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139691</xdr:rowOff>
    </xdr:from>
    <xdr:to>
      <xdr:col>55</xdr:col>
      <xdr:colOff>0</xdr:colOff>
      <xdr:row>63</xdr:row>
      <xdr:rowOff>141541</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flipV="1">
          <a:off x="9639300" y="10941041"/>
          <a:ext cx="8382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92719</xdr:rowOff>
    </xdr:from>
    <xdr:to>
      <xdr:col>46</xdr:col>
      <xdr:colOff>38100</xdr:colOff>
      <xdr:row>64</xdr:row>
      <xdr:rowOff>22869</xdr:rowOff>
    </xdr:to>
    <xdr:sp macro="" textlink="">
      <xdr:nvSpPr>
        <xdr:cNvPr id="218" name="楕円 217">
          <a:extLst>
            <a:ext uri="{FF2B5EF4-FFF2-40B4-BE49-F238E27FC236}">
              <a16:creationId xmlns:a16="http://schemas.microsoft.com/office/drawing/2014/main" id="{00000000-0008-0000-0100-0000DA000000}"/>
            </a:ext>
          </a:extLst>
        </xdr:cNvPr>
        <xdr:cNvSpPr/>
      </xdr:nvSpPr>
      <xdr:spPr>
        <a:xfrm>
          <a:off x="8699500" y="108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141541</xdr:rowOff>
    </xdr:from>
    <xdr:to>
      <xdr:col>50</xdr:col>
      <xdr:colOff>114300</xdr:colOff>
      <xdr:row>63</xdr:row>
      <xdr:rowOff>143519</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flipV="1">
          <a:off x="8750300" y="10942891"/>
          <a:ext cx="889000" cy="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20" name="n_1aveValue【橋りょう・トンネル】&#10;一人当たり有形固定資産（償却資産）額">
          <a:extLst>
            <a:ext uri="{FF2B5EF4-FFF2-40B4-BE49-F238E27FC236}">
              <a16:creationId xmlns:a16="http://schemas.microsoft.com/office/drawing/2014/main" id="{00000000-0008-0000-0100-0000DC000000}"/>
            </a:ext>
          </a:extLst>
        </xdr:cNvPr>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00000000-0008-0000-0100-0000DD000000}"/>
            </a:ext>
          </a:extLst>
        </xdr:cNvPr>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12018</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id="{00000000-0008-0000-0100-0000DE000000}"/>
            </a:ext>
          </a:extLst>
        </xdr:cNvPr>
        <xdr:cNvSpPr txBox="1"/>
      </xdr:nvSpPr>
      <xdr:spPr>
        <a:xfrm>
          <a:off x="9327095" y="1098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13996</xdr:rowOff>
    </xdr:from>
    <xdr:ext cx="599010" cy="259045"/>
    <xdr:sp macro="" textlink="">
      <xdr:nvSpPr>
        <xdr:cNvPr id="223" name="n_2main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8450795" y="1098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a:extLst>
            <a:ext uri="{FF2B5EF4-FFF2-40B4-BE49-F238E27FC236}">
              <a16:creationId xmlns:a16="http://schemas.microsoft.com/office/drawing/2014/main" id="{00000000-0008-0000-0100-0000F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a:extLst>
            <a:ext uri="{FF2B5EF4-FFF2-40B4-BE49-F238E27FC236}">
              <a16:creationId xmlns:a16="http://schemas.microsoft.com/office/drawing/2014/main" id="{00000000-0008-0000-0100-0000FA000000}"/>
            </a:ext>
          </a:extLst>
        </xdr:cNvPr>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a:extLst>
            <a:ext uri="{FF2B5EF4-FFF2-40B4-BE49-F238E27FC236}">
              <a16:creationId xmlns:a16="http://schemas.microsoft.com/office/drawing/2014/main" id="{00000000-0008-0000-0100-0000FC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65695</xdr:rowOff>
    </xdr:from>
    <xdr:ext cx="405111" cy="259045"/>
    <xdr:sp macro="" textlink="">
      <xdr:nvSpPr>
        <xdr:cNvPr id="254" name="【公営住宅】&#10;有形固定資産減価償却率平均値テキスト">
          <a:extLst>
            <a:ext uri="{FF2B5EF4-FFF2-40B4-BE49-F238E27FC236}">
              <a16:creationId xmlns:a16="http://schemas.microsoft.com/office/drawing/2014/main" id="{00000000-0008-0000-0100-0000FE000000}"/>
            </a:ext>
          </a:extLst>
        </xdr:cNvPr>
        <xdr:cNvSpPr txBox="1"/>
      </xdr:nvSpPr>
      <xdr:spPr>
        <a:xfrm>
          <a:off x="4673600" y="13610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a:extLst>
            <a:ext uri="{FF2B5EF4-FFF2-40B4-BE49-F238E27FC236}">
              <a16:creationId xmlns:a16="http://schemas.microsoft.com/office/drawing/2014/main" id="{00000000-0008-0000-0100-0000FF000000}"/>
            </a:ext>
          </a:extLst>
        </xdr:cNvPr>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a:extLst>
            <a:ext uri="{FF2B5EF4-FFF2-40B4-BE49-F238E27FC236}">
              <a16:creationId xmlns:a16="http://schemas.microsoft.com/office/drawing/2014/main" id="{00000000-0008-0000-0100-00000001000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a:extLst>
            <a:ext uri="{FF2B5EF4-FFF2-40B4-BE49-F238E27FC236}">
              <a16:creationId xmlns:a16="http://schemas.microsoft.com/office/drawing/2014/main" id="{00000000-0008-0000-0100-000001010000}"/>
            </a:ext>
          </a:extLst>
        </xdr:cNvPr>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63" name="楕円 262">
          <a:extLst>
            <a:ext uri="{FF2B5EF4-FFF2-40B4-BE49-F238E27FC236}">
              <a16:creationId xmlns:a16="http://schemas.microsoft.com/office/drawing/2014/main" id="{00000000-0008-0000-0100-000007010000}"/>
            </a:ext>
          </a:extLst>
        </xdr:cNvPr>
        <xdr:cNvSpPr/>
      </xdr:nvSpPr>
      <xdr:spPr>
        <a:xfrm>
          <a:off x="45847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84926</xdr:rowOff>
    </xdr:from>
    <xdr:ext cx="405111" cy="259045"/>
    <xdr:sp macro="" textlink="">
      <xdr:nvSpPr>
        <xdr:cNvPr id="264" name="【公営住宅】&#10;有形固定資産減価償却率該当値テキスト">
          <a:extLst>
            <a:ext uri="{FF2B5EF4-FFF2-40B4-BE49-F238E27FC236}">
              <a16:creationId xmlns:a16="http://schemas.microsoft.com/office/drawing/2014/main" id="{00000000-0008-0000-0100-000008010000}"/>
            </a:ext>
          </a:extLst>
        </xdr:cNvPr>
        <xdr:cNvSpPr txBox="1"/>
      </xdr:nvSpPr>
      <xdr:spPr>
        <a:xfrm>
          <a:off x="4673600" y="1397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265" name="楕円 264">
          <a:extLst>
            <a:ext uri="{FF2B5EF4-FFF2-40B4-BE49-F238E27FC236}">
              <a16:creationId xmlns:a16="http://schemas.microsoft.com/office/drawing/2014/main" id="{00000000-0008-0000-0100-000009010000}"/>
            </a:ext>
          </a:extLst>
        </xdr:cNvPr>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157299</xdr:rowOff>
    </xdr:from>
    <xdr:to>
      <xdr:col>24</xdr:col>
      <xdr:colOff>63500</xdr:colOff>
      <xdr:row>82</xdr:row>
      <xdr:rowOff>26670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3797300" y="1404474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16692</xdr:rowOff>
    </xdr:from>
    <xdr:to>
      <xdr:col>15</xdr:col>
      <xdr:colOff>101600</xdr:colOff>
      <xdr:row>82</xdr:row>
      <xdr:rowOff>118292</xdr:rowOff>
    </xdr:to>
    <xdr:sp macro="" textlink="">
      <xdr:nvSpPr>
        <xdr:cNvPr id="267" name="楕円 266">
          <a:extLst>
            <a:ext uri="{FF2B5EF4-FFF2-40B4-BE49-F238E27FC236}">
              <a16:creationId xmlns:a16="http://schemas.microsoft.com/office/drawing/2014/main" id="{00000000-0008-0000-0100-00000B010000}"/>
            </a:ext>
          </a:extLst>
        </xdr:cNvPr>
        <xdr:cNvSpPr/>
      </xdr:nvSpPr>
      <xdr:spPr>
        <a:xfrm>
          <a:off x="2857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67492</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flipV="1">
          <a:off x="2908300" y="1408557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69" name="n_1aveValue【公営住宅】&#10;有形固定資産減価償却率">
          <a:extLst>
            <a:ext uri="{FF2B5EF4-FFF2-40B4-BE49-F238E27FC236}">
              <a16:creationId xmlns:a16="http://schemas.microsoft.com/office/drawing/2014/main" id="{00000000-0008-0000-0100-00000D010000}"/>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70" name="n_2aveValue【公営住宅】&#10;有形固定資産減価償却率">
          <a:extLst>
            <a:ext uri="{FF2B5EF4-FFF2-40B4-BE49-F238E27FC236}">
              <a16:creationId xmlns:a16="http://schemas.microsoft.com/office/drawing/2014/main" id="{00000000-0008-0000-0100-00000E010000}"/>
            </a:ext>
          </a:extLst>
        </xdr:cNvPr>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68597</xdr:rowOff>
    </xdr:from>
    <xdr:ext cx="405111" cy="259045"/>
    <xdr:sp macro="" textlink="">
      <xdr:nvSpPr>
        <xdr:cNvPr id="271" name="n_1mainValue【公営住宅】&#10;有形固定資産減価償却率">
          <a:extLst>
            <a:ext uri="{FF2B5EF4-FFF2-40B4-BE49-F238E27FC236}">
              <a16:creationId xmlns:a16="http://schemas.microsoft.com/office/drawing/2014/main" id="{00000000-0008-0000-0100-00000F010000}"/>
            </a:ext>
          </a:extLst>
        </xdr:cNvPr>
        <xdr:cNvSpPr txBox="1"/>
      </xdr:nvSpPr>
      <xdr:spPr>
        <a:xfrm>
          <a:off x="3582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109419</xdr:rowOff>
    </xdr:from>
    <xdr:ext cx="405111" cy="259045"/>
    <xdr:sp macro="" textlink="">
      <xdr:nvSpPr>
        <xdr:cNvPr id="272" name="n_2mainValue【公営住宅】&#10;有形固定資産減価償却率">
          <a:extLst>
            <a:ext uri="{FF2B5EF4-FFF2-40B4-BE49-F238E27FC236}">
              <a16:creationId xmlns:a16="http://schemas.microsoft.com/office/drawing/2014/main" id="{00000000-0008-0000-0100-000010010000}"/>
            </a:ext>
          </a:extLst>
        </xdr:cNvPr>
        <xdr:cNvSpPr txBox="1"/>
      </xdr:nvSpPr>
      <xdr:spPr>
        <a:xfrm>
          <a:off x="2705744"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00000000-0008-0000-0100-00002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a:extLst>
            <a:ext uri="{FF2B5EF4-FFF2-40B4-BE49-F238E27FC236}">
              <a16:creationId xmlns:a16="http://schemas.microsoft.com/office/drawing/2014/main" id="{00000000-0008-0000-0100-000027010000}"/>
            </a:ext>
          </a:extLst>
        </xdr:cNvPr>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a:extLst>
            <a:ext uri="{FF2B5EF4-FFF2-40B4-BE49-F238E27FC236}">
              <a16:creationId xmlns:a16="http://schemas.microsoft.com/office/drawing/2014/main" id="{00000000-0008-0000-0100-000029010000}"/>
            </a:ext>
          </a:extLst>
        </xdr:cNvPr>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99" name="【公営住宅】&#10;一人当たり面積平均値テキスト">
          <a:extLst>
            <a:ext uri="{FF2B5EF4-FFF2-40B4-BE49-F238E27FC236}">
              <a16:creationId xmlns:a16="http://schemas.microsoft.com/office/drawing/2014/main" id="{00000000-0008-0000-0100-00002B010000}"/>
            </a:ext>
          </a:extLst>
        </xdr:cNvPr>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126061</xdr:rowOff>
    </xdr:from>
    <xdr:to>
      <xdr:col>55</xdr:col>
      <xdr:colOff>50800</xdr:colOff>
      <xdr:row>84</xdr:row>
      <xdr:rowOff>56211</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0426700" y="143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148938</xdr:rowOff>
    </xdr:from>
    <xdr:ext cx="469744" cy="259045"/>
    <xdr:sp macro="" textlink="">
      <xdr:nvSpPr>
        <xdr:cNvPr id="309" name="【公営住宅】&#10;一人当たり面積該当値テキスト">
          <a:extLst>
            <a:ext uri="{FF2B5EF4-FFF2-40B4-BE49-F238E27FC236}">
              <a16:creationId xmlns:a16="http://schemas.microsoft.com/office/drawing/2014/main" id="{00000000-0008-0000-0100-000035010000}"/>
            </a:ext>
          </a:extLst>
        </xdr:cNvPr>
        <xdr:cNvSpPr txBox="1"/>
      </xdr:nvSpPr>
      <xdr:spPr>
        <a:xfrm>
          <a:off x="10515600" y="142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127203</xdr:rowOff>
    </xdr:from>
    <xdr:to>
      <xdr:col>50</xdr:col>
      <xdr:colOff>165100</xdr:colOff>
      <xdr:row>84</xdr:row>
      <xdr:rowOff>57353</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9588500" y="1435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5411</xdr:rowOff>
    </xdr:from>
    <xdr:to>
      <xdr:col>55</xdr:col>
      <xdr:colOff>0</xdr:colOff>
      <xdr:row>84</xdr:row>
      <xdr:rowOff>6553</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9639300" y="14407211"/>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129260</xdr:rowOff>
    </xdr:from>
    <xdr:to>
      <xdr:col>46</xdr:col>
      <xdr:colOff>38100</xdr:colOff>
      <xdr:row>84</xdr:row>
      <xdr:rowOff>59410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8699500" y="1435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6553</xdr:rowOff>
    </xdr:from>
    <xdr:to>
      <xdr:col>50</xdr:col>
      <xdr:colOff>114300</xdr:colOff>
      <xdr:row>84</xdr:row>
      <xdr:rowOff>8610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8750300" y="1440835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58081</xdr:rowOff>
    </xdr:from>
    <xdr:ext cx="469744" cy="259045"/>
    <xdr:sp macro="" textlink="">
      <xdr:nvSpPr>
        <xdr:cNvPr id="314" name="n_1aveValue【公営住宅】&#10;一人当たり面積">
          <a:extLst>
            <a:ext uri="{FF2B5EF4-FFF2-40B4-BE49-F238E27FC236}">
              <a16:creationId xmlns:a16="http://schemas.microsoft.com/office/drawing/2014/main" id="{00000000-0008-0000-0100-00003A010000}"/>
            </a:ext>
          </a:extLst>
        </xdr:cNvPr>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117518</xdr:rowOff>
    </xdr:from>
    <xdr:ext cx="469744" cy="259045"/>
    <xdr:sp macro="" textlink="">
      <xdr:nvSpPr>
        <xdr:cNvPr id="315" name="n_2aveValue【公営住宅】&#10;一人当たり面積">
          <a:extLst>
            <a:ext uri="{FF2B5EF4-FFF2-40B4-BE49-F238E27FC236}">
              <a16:creationId xmlns:a16="http://schemas.microsoft.com/office/drawing/2014/main" id="{00000000-0008-0000-0100-00003B010000}"/>
            </a:ext>
          </a:extLst>
        </xdr:cNvPr>
        <xdr:cNvSpPr txBox="1"/>
      </xdr:nvSpPr>
      <xdr:spPr>
        <a:xfrm>
          <a:off x="8515427" y="1451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73880</xdr:rowOff>
    </xdr:from>
    <xdr:ext cx="469744" cy="259045"/>
    <xdr:sp macro="" textlink="">
      <xdr:nvSpPr>
        <xdr:cNvPr id="316" name="n_1mainValue【公営住宅】&#10;一人当たり面積">
          <a:extLst>
            <a:ext uri="{FF2B5EF4-FFF2-40B4-BE49-F238E27FC236}">
              <a16:creationId xmlns:a16="http://schemas.microsoft.com/office/drawing/2014/main" id="{00000000-0008-0000-0100-00003C010000}"/>
            </a:ext>
          </a:extLst>
        </xdr:cNvPr>
        <xdr:cNvSpPr txBox="1"/>
      </xdr:nvSpPr>
      <xdr:spPr>
        <a:xfrm>
          <a:off x="9391727" y="1413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75937</xdr:rowOff>
    </xdr:from>
    <xdr:ext cx="469744" cy="259045"/>
    <xdr:sp macro="" textlink="">
      <xdr:nvSpPr>
        <xdr:cNvPr id="317" name="n_2mainValue【公営住宅】&#10;一人当たり面積">
          <a:extLst>
            <a:ext uri="{FF2B5EF4-FFF2-40B4-BE49-F238E27FC236}">
              <a16:creationId xmlns:a16="http://schemas.microsoft.com/office/drawing/2014/main" id="{00000000-0008-0000-0100-00003D010000}"/>
            </a:ext>
          </a:extLst>
        </xdr:cNvPr>
        <xdr:cNvSpPr txBox="1"/>
      </xdr:nvSpPr>
      <xdr:spPr>
        <a:xfrm>
          <a:off x="8515427" y="1413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a:extLst>
            <a:ext uri="{FF2B5EF4-FFF2-40B4-BE49-F238E27FC236}">
              <a16:creationId xmlns:a16="http://schemas.microsoft.com/office/drawing/2014/main" id="{00000000-0008-0000-0100-00006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59" name="【認定こども園・幼稚園・保育所】&#10;有形固定資産減価償却率最小値テキスト">
          <a:extLst>
            <a:ext uri="{FF2B5EF4-FFF2-40B4-BE49-F238E27FC236}">
              <a16:creationId xmlns:a16="http://schemas.microsoft.com/office/drawing/2014/main" id="{00000000-0008-0000-0100-000067010000}"/>
            </a:ext>
          </a:extLst>
        </xdr:cNvPr>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1" name="【認定こども園・幼稚園・保育所】&#10;有形固定資産減価償却率最大値テキスト">
          <a:extLst>
            <a:ext uri="{FF2B5EF4-FFF2-40B4-BE49-F238E27FC236}">
              <a16:creationId xmlns:a16="http://schemas.microsoft.com/office/drawing/2014/main" id="{00000000-0008-0000-0100-000069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145432</xdr:rowOff>
    </xdr:from>
    <xdr:ext cx="405111" cy="259045"/>
    <xdr:sp macro="" textlink="">
      <xdr:nvSpPr>
        <xdr:cNvPr id="363" name="【認定こども園・幼稚園・保育所】&#10;有形固定資産減価償却率平均値テキスト">
          <a:extLst>
            <a:ext uri="{FF2B5EF4-FFF2-40B4-BE49-F238E27FC236}">
              <a16:creationId xmlns:a16="http://schemas.microsoft.com/office/drawing/2014/main" id="{00000000-0008-0000-0100-00006B010000}"/>
            </a:ext>
          </a:extLst>
        </xdr:cNvPr>
        <xdr:cNvSpPr txBox="1"/>
      </xdr:nvSpPr>
      <xdr:spPr>
        <a:xfrm>
          <a:off x="16357600" y="631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64" name="フローチャート: 判断 363">
          <a:extLst>
            <a:ext uri="{FF2B5EF4-FFF2-40B4-BE49-F238E27FC236}">
              <a16:creationId xmlns:a16="http://schemas.microsoft.com/office/drawing/2014/main" id="{00000000-0008-0000-0100-00006C010000}"/>
            </a:ext>
          </a:extLst>
        </xdr:cNvPr>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65" name="フローチャート: 判断 364">
          <a:extLst>
            <a:ext uri="{FF2B5EF4-FFF2-40B4-BE49-F238E27FC236}">
              <a16:creationId xmlns:a16="http://schemas.microsoft.com/office/drawing/2014/main" id="{00000000-0008-0000-0100-00006D010000}"/>
            </a:ext>
          </a:extLst>
        </xdr:cNvPr>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66" name="フローチャート: 判断 365">
          <a:extLst>
            <a:ext uri="{FF2B5EF4-FFF2-40B4-BE49-F238E27FC236}">
              <a16:creationId xmlns:a16="http://schemas.microsoft.com/office/drawing/2014/main" id="{00000000-0008-0000-0100-00006E010000}"/>
            </a:ext>
          </a:extLst>
        </xdr:cNvPr>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372" name="楕円 371">
          <a:extLst>
            <a:ext uri="{FF2B5EF4-FFF2-40B4-BE49-F238E27FC236}">
              <a16:creationId xmlns:a16="http://schemas.microsoft.com/office/drawing/2014/main" id="{00000000-0008-0000-0100-000074010000}"/>
            </a:ext>
          </a:extLst>
        </xdr:cNvPr>
        <xdr:cNvSpPr/>
      </xdr:nvSpPr>
      <xdr:spPr>
        <a:xfrm>
          <a:off x="16268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104792</xdr:rowOff>
    </xdr:from>
    <xdr:ext cx="405111" cy="259045"/>
    <xdr:sp macro="" textlink="">
      <xdr:nvSpPr>
        <xdr:cNvPr id="373" name="【認定こども園・幼稚園・保育所】&#10;有形固定資産減価償却率該当値テキスト">
          <a:extLst>
            <a:ext uri="{FF2B5EF4-FFF2-40B4-BE49-F238E27FC236}">
              <a16:creationId xmlns:a16="http://schemas.microsoft.com/office/drawing/2014/main" id="{00000000-0008-0000-0100-000075010000}"/>
            </a:ext>
          </a:extLst>
        </xdr:cNvPr>
        <xdr:cNvSpPr txBox="1"/>
      </xdr:nvSpPr>
      <xdr:spPr>
        <a:xfrm>
          <a:off x="16357600"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15875</xdr:rowOff>
    </xdr:from>
    <xdr:to>
      <xdr:col>81</xdr:col>
      <xdr:colOff>101600</xdr:colOff>
      <xdr:row>38</xdr:row>
      <xdr:rowOff>117475</xdr:rowOff>
    </xdr:to>
    <xdr:sp macro="" textlink="">
      <xdr:nvSpPr>
        <xdr:cNvPr id="374" name="楕円 373">
          <a:extLst>
            <a:ext uri="{FF2B5EF4-FFF2-40B4-BE49-F238E27FC236}">
              <a16:creationId xmlns:a16="http://schemas.microsoft.com/office/drawing/2014/main" id="{00000000-0008-0000-0100-000076010000}"/>
            </a:ext>
          </a:extLst>
        </xdr:cNvPr>
        <xdr:cNvSpPr/>
      </xdr:nvSpPr>
      <xdr:spPr>
        <a:xfrm>
          <a:off x="15430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xdr:rowOff>
    </xdr:from>
    <xdr:to>
      <xdr:col>85</xdr:col>
      <xdr:colOff>127000</xdr:colOff>
      <xdr:row>38</xdr:row>
      <xdr:rowOff>66675</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flipV="1">
          <a:off x="15481300" y="652081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76835</xdr:rowOff>
    </xdr:from>
    <xdr:to>
      <xdr:col>76</xdr:col>
      <xdr:colOff>165100</xdr:colOff>
      <xdr:row>39</xdr:row>
      <xdr:rowOff>6985</xdr:rowOff>
    </xdr:to>
    <xdr:sp macro="" textlink="">
      <xdr:nvSpPr>
        <xdr:cNvPr id="376" name="楕円 375">
          <a:extLst>
            <a:ext uri="{FF2B5EF4-FFF2-40B4-BE49-F238E27FC236}">
              <a16:creationId xmlns:a16="http://schemas.microsoft.com/office/drawing/2014/main" id="{00000000-0008-0000-0100-000078010000}"/>
            </a:ext>
          </a:extLst>
        </xdr:cNvPr>
        <xdr:cNvSpPr/>
      </xdr:nvSpPr>
      <xdr:spPr>
        <a:xfrm>
          <a:off x="14541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66675</xdr:rowOff>
    </xdr:from>
    <xdr:to>
      <xdr:col>81</xdr:col>
      <xdr:colOff>50800</xdr:colOff>
      <xdr:row>38</xdr:row>
      <xdr:rowOff>127635</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flipV="1">
          <a:off x="14592300" y="658177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378" name="n_1aveValue【認定こども園・幼稚園・保育所】&#10;有形固定資産減価償却率">
          <a:extLst>
            <a:ext uri="{FF2B5EF4-FFF2-40B4-BE49-F238E27FC236}">
              <a16:creationId xmlns:a16="http://schemas.microsoft.com/office/drawing/2014/main" id="{00000000-0008-0000-0100-00007A010000}"/>
            </a:ext>
          </a:extLst>
        </xdr:cNvPr>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79" name="n_2aveValue【認定こども園・幼稚園・保育所】&#10;有形固定資産減価償却率">
          <a:extLst>
            <a:ext uri="{FF2B5EF4-FFF2-40B4-BE49-F238E27FC236}">
              <a16:creationId xmlns:a16="http://schemas.microsoft.com/office/drawing/2014/main" id="{00000000-0008-0000-0100-00007B010000}"/>
            </a:ext>
          </a:extLst>
        </xdr:cNvPr>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134002</xdr:rowOff>
    </xdr:from>
    <xdr:ext cx="405111" cy="259045"/>
    <xdr:sp macro="" textlink="">
      <xdr:nvSpPr>
        <xdr:cNvPr id="380" name="n_1mainValue【認定こども園・幼稚園・保育所】&#10;有形固定資産減価償却率">
          <a:extLst>
            <a:ext uri="{FF2B5EF4-FFF2-40B4-BE49-F238E27FC236}">
              <a16:creationId xmlns:a16="http://schemas.microsoft.com/office/drawing/2014/main" id="{00000000-0008-0000-0100-00007C010000}"/>
            </a:ext>
          </a:extLst>
        </xdr:cNvPr>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169562</xdr:rowOff>
    </xdr:from>
    <xdr:ext cx="405111" cy="259045"/>
    <xdr:sp macro="" textlink="">
      <xdr:nvSpPr>
        <xdr:cNvPr id="381" name="n_2mainValue【認定こども園・幼稚園・保育所】&#10;有形固定資産減価償却率">
          <a:extLst>
            <a:ext uri="{FF2B5EF4-FFF2-40B4-BE49-F238E27FC236}">
              <a16:creationId xmlns:a16="http://schemas.microsoft.com/office/drawing/2014/main" id="{00000000-0008-0000-0100-00007D010000}"/>
            </a:ext>
          </a:extLst>
        </xdr:cNvPr>
        <xdr:cNvSpPr txBox="1"/>
      </xdr:nvSpPr>
      <xdr:spPr>
        <a:xfrm>
          <a:off x="14389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a:extLst>
            <a:ext uri="{FF2B5EF4-FFF2-40B4-BE49-F238E27FC236}">
              <a16:creationId xmlns:a16="http://schemas.microsoft.com/office/drawing/2014/main" id="{00000000-0008-0000-0100-00009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04" name="【認定こども園・幼稚園・保育所】&#10;一人当たり面積最小値テキスト">
          <a:extLst>
            <a:ext uri="{FF2B5EF4-FFF2-40B4-BE49-F238E27FC236}">
              <a16:creationId xmlns:a16="http://schemas.microsoft.com/office/drawing/2014/main" id="{00000000-0008-0000-0100-000094010000}"/>
            </a:ext>
          </a:extLst>
        </xdr:cNvPr>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06" name="【認定こども園・幼稚園・保育所】&#10;一人当たり面積最大値テキスト">
          <a:extLst>
            <a:ext uri="{FF2B5EF4-FFF2-40B4-BE49-F238E27FC236}">
              <a16:creationId xmlns:a16="http://schemas.microsoft.com/office/drawing/2014/main" id="{00000000-0008-0000-0100-000096010000}"/>
            </a:ext>
          </a:extLst>
        </xdr:cNvPr>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167149</xdr:rowOff>
    </xdr:from>
    <xdr:ext cx="469744" cy="259045"/>
    <xdr:sp macro="" textlink="">
      <xdr:nvSpPr>
        <xdr:cNvPr id="408" name="【認定こども園・幼稚園・保育所】&#10;一人当たり面積平均値テキスト">
          <a:extLst>
            <a:ext uri="{FF2B5EF4-FFF2-40B4-BE49-F238E27FC236}">
              <a16:creationId xmlns:a16="http://schemas.microsoft.com/office/drawing/2014/main" id="{00000000-0008-0000-0100-000098010000}"/>
            </a:ext>
          </a:extLst>
        </xdr:cNvPr>
        <xdr:cNvSpPr txBox="1"/>
      </xdr:nvSpPr>
      <xdr:spPr>
        <a:xfrm>
          <a:off x="22199600" y="633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22110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129557</xdr:rowOff>
    </xdr:from>
    <xdr:ext cx="469744" cy="259045"/>
    <xdr:sp macro="" textlink="">
      <xdr:nvSpPr>
        <xdr:cNvPr id="418" name="【認定こども園・幼稚園・保育所】&#10;一人当たり面積該当値テキスト">
          <a:extLst>
            <a:ext uri="{FF2B5EF4-FFF2-40B4-BE49-F238E27FC236}">
              <a16:creationId xmlns:a16="http://schemas.microsoft.com/office/drawing/2014/main" id="{00000000-0008-0000-0100-0000A2010000}"/>
            </a:ext>
          </a:extLst>
        </xdr:cNvPr>
        <xdr:cNvSpPr txBox="1"/>
      </xdr:nvSpPr>
      <xdr:spPr>
        <a:xfrm>
          <a:off x="22199600"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151130</xdr:rowOff>
    </xdr:from>
    <xdr:to>
      <xdr:col>112</xdr:col>
      <xdr:colOff>38100</xdr:colOff>
      <xdr:row>39</xdr:row>
      <xdr:rowOff>81280</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2127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30480</xdr:rowOff>
    </xdr:from>
    <xdr:to>
      <xdr:col>116</xdr:col>
      <xdr:colOff>63500</xdr:colOff>
      <xdr:row>39</xdr:row>
      <xdr:rowOff>30480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21323300" y="6717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153416</xdr:rowOff>
    </xdr:from>
    <xdr:to>
      <xdr:col>107</xdr:col>
      <xdr:colOff>101600</xdr:colOff>
      <xdr:row>39</xdr:row>
      <xdr:rowOff>83566</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20383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30480</xdr:rowOff>
    </xdr:from>
    <xdr:to>
      <xdr:col>111</xdr:col>
      <xdr:colOff>177800</xdr:colOff>
      <xdr:row>39</xdr:row>
      <xdr:rowOff>32766</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flipV="1">
          <a:off x="20434300" y="67170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423" name="n_1aveValue【認定こども園・幼稚園・保育所】&#10;一人当たり面積">
          <a:extLst>
            <a:ext uri="{FF2B5EF4-FFF2-40B4-BE49-F238E27FC236}">
              <a16:creationId xmlns:a16="http://schemas.microsoft.com/office/drawing/2014/main" id="{00000000-0008-0000-0100-0000A7010000}"/>
            </a:ext>
          </a:extLst>
        </xdr:cNvPr>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24" name="n_2aveValue【認定こども園・幼稚園・保育所】&#10;一人当たり面積">
          <a:extLst>
            <a:ext uri="{FF2B5EF4-FFF2-40B4-BE49-F238E27FC236}">
              <a16:creationId xmlns:a16="http://schemas.microsoft.com/office/drawing/2014/main" id="{00000000-0008-0000-0100-0000A8010000}"/>
            </a:ext>
          </a:extLst>
        </xdr:cNvPr>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72407</xdr:rowOff>
    </xdr:from>
    <xdr:ext cx="469744" cy="259045"/>
    <xdr:sp macro="" textlink="">
      <xdr:nvSpPr>
        <xdr:cNvPr id="425" name="n_1mainValue【認定こども園・幼稚園・保育所】&#10;一人当たり面積">
          <a:extLst>
            <a:ext uri="{FF2B5EF4-FFF2-40B4-BE49-F238E27FC236}">
              <a16:creationId xmlns:a16="http://schemas.microsoft.com/office/drawing/2014/main" id="{00000000-0008-0000-0100-0000A9010000}"/>
            </a:ext>
          </a:extLst>
        </xdr:cNvPr>
        <xdr:cNvSpPr txBox="1"/>
      </xdr:nvSpPr>
      <xdr:spPr>
        <a:xfrm>
          <a:off x="21075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74693</xdr:rowOff>
    </xdr:from>
    <xdr:ext cx="469744" cy="259045"/>
    <xdr:sp macro="" textlink="">
      <xdr:nvSpPr>
        <xdr:cNvPr id="426" name="n_2mainValue【認定こども園・幼稚園・保育所】&#10;一人当たり面積">
          <a:extLst>
            <a:ext uri="{FF2B5EF4-FFF2-40B4-BE49-F238E27FC236}">
              <a16:creationId xmlns:a16="http://schemas.microsoft.com/office/drawing/2014/main" id="{00000000-0008-0000-0100-0000AA010000}"/>
            </a:ext>
          </a:extLst>
        </xdr:cNvPr>
        <xdr:cNvSpPr txBox="1"/>
      </xdr:nvSpPr>
      <xdr:spPr>
        <a:xfrm>
          <a:off x="20199427"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a:extLst>
            <a:ext uri="{FF2B5EF4-FFF2-40B4-BE49-F238E27FC236}">
              <a16:creationId xmlns:a16="http://schemas.microsoft.com/office/drawing/2014/main" id="{00000000-0008-0000-0100-0000C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14696</xdr:rowOff>
    </xdr:from>
    <xdr:to>
      <xdr:col>85</xdr:col>
      <xdr:colOff>126364</xdr:colOff>
      <xdr:row>63</xdr:row>
      <xdr:rowOff>50619</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flipV="1">
          <a:off x="16318864" y="961589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54446</xdr:rowOff>
    </xdr:from>
    <xdr:ext cx="405111" cy="259045"/>
    <xdr:sp macro="" textlink="">
      <xdr:nvSpPr>
        <xdr:cNvPr id="453" name="【学校施設】&#10;有形固定資産減価償却率最小値テキスト">
          <a:extLst>
            <a:ext uri="{FF2B5EF4-FFF2-40B4-BE49-F238E27FC236}">
              <a16:creationId xmlns:a16="http://schemas.microsoft.com/office/drawing/2014/main" id="{00000000-0008-0000-0100-0000C5010000}"/>
            </a:ext>
          </a:extLst>
        </xdr:cNvPr>
        <xdr:cNvSpPr txBox="1"/>
      </xdr:nvSpPr>
      <xdr:spPr>
        <a:xfrm>
          <a:off x="16357600" y="10855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50619</xdr:rowOff>
    </xdr:from>
    <xdr:to>
      <xdr:col>86</xdr:col>
      <xdr:colOff>25400</xdr:colOff>
      <xdr:row>63</xdr:row>
      <xdr:rowOff>50619</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6230600" y="108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132823</xdr:rowOff>
    </xdr:from>
    <xdr:ext cx="405111" cy="259045"/>
    <xdr:sp macro="" textlink="">
      <xdr:nvSpPr>
        <xdr:cNvPr id="455" name="【学校施設】&#10;有形固定資産減価償却率最大値テキスト">
          <a:extLst>
            <a:ext uri="{FF2B5EF4-FFF2-40B4-BE49-F238E27FC236}">
              <a16:creationId xmlns:a16="http://schemas.microsoft.com/office/drawing/2014/main" id="{00000000-0008-0000-0100-0000C7010000}"/>
            </a:ext>
          </a:extLst>
        </xdr:cNvPr>
        <xdr:cNvSpPr txBox="1"/>
      </xdr:nvSpPr>
      <xdr:spPr>
        <a:xfrm>
          <a:off x="16357600" y="939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14696</xdr:rowOff>
    </xdr:from>
    <xdr:to>
      <xdr:col>86</xdr:col>
      <xdr:colOff>25400</xdr:colOff>
      <xdr:row>56</xdr:row>
      <xdr:rowOff>14696</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6230600" y="9615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457" name="【学校施設】&#10;有形固定資産減価償却率平均値テキスト">
          <a:extLst>
            <a:ext uri="{FF2B5EF4-FFF2-40B4-BE49-F238E27FC236}">
              <a16:creationId xmlns:a16="http://schemas.microsoft.com/office/drawing/2014/main" id="{00000000-0008-0000-0100-0000C9010000}"/>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153307</xdr:rowOff>
    </xdr:from>
    <xdr:to>
      <xdr:col>81</xdr:col>
      <xdr:colOff>101600</xdr:colOff>
      <xdr:row>59</xdr:row>
      <xdr:rowOff>83457</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5430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45538</xdr:rowOff>
    </xdr:from>
    <xdr:to>
      <xdr:col>76</xdr:col>
      <xdr:colOff>165100</xdr:colOff>
      <xdr:row>59</xdr:row>
      <xdr:rowOff>147138</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14541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171269</xdr:rowOff>
    </xdr:from>
    <xdr:to>
      <xdr:col>85</xdr:col>
      <xdr:colOff>177800</xdr:colOff>
      <xdr:row>63</xdr:row>
      <xdr:rowOff>101419</xdr:rowOff>
    </xdr:to>
    <xdr:sp macro="" textlink="">
      <xdr:nvSpPr>
        <xdr:cNvPr id="466" name="楕円 465">
          <a:extLst>
            <a:ext uri="{FF2B5EF4-FFF2-40B4-BE49-F238E27FC236}">
              <a16:creationId xmlns:a16="http://schemas.microsoft.com/office/drawing/2014/main" id="{00000000-0008-0000-0100-0000D2010000}"/>
            </a:ext>
          </a:extLst>
        </xdr:cNvPr>
        <xdr:cNvSpPr/>
      </xdr:nvSpPr>
      <xdr:spPr>
        <a:xfrm>
          <a:off x="162687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86196</xdr:rowOff>
    </xdr:from>
    <xdr:ext cx="405111" cy="259045"/>
    <xdr:sp macro="" textlink="">
      <xdr:nvSpPr>
        <xdr:cNvPr id="467" name="【学校施設】&#10;有形固定資産減価償却率該当値テキスト">
          <a:extLst>
            <a:ext uri="{FF2B5EF4-FFF2-40B4-BE49-F238E27FC236}">
              <a16:creationId xmlns:a16="http://schemas.microsoft.com/office/drawing/2014/main" id="{00000000-0008-0000-0100-0000D3010000}"/>
            </a:ext>
          </a:extLst>
        </xdr:cNvPr>
        <xdr:cNvSpPr txBox="1"/>
      </xdr:nvSpPr>
      <xdr:spPr>
        <a:xfrm>
          <a:off x="16357600" y="1071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66766</xdr:rowOff>
    </xdr:from>
    <xdr:to>
      <xdr:col>81</xdr:col>
      <xdr:colOff>101600</xdr:colOff>
      <xdr:row>63</xdr:row>
      <xdr:rowOff>168366</xdr:rowOff>
    </xdr:to>
    <xdr:sp macro="" textlink="">
      <xdr:nvSpPr>
        <xdr:cNvPr id="468" name="楕円 467">
          <a:extLst>
            <a:ext uri="{FF2B5EF4-FFF2-40B4-BE49-F238E27FC236}">
              <a16:creationId xmlns:a16="http://schemas.microsoft.com/office/drawing/2014/main" id="{00000000-0008-0000-0100-0000D4010000}"/>
            </a:ext>
          </a:extLst>
        </xdr:cNvPr>
        <xdr:cNvSpPr/>
      </xdr:nvSpPr>
      <xdr:spPr>
        <a:xfrm>
          <a:off x="15430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50619</xdr:rowOff>
    </xdr:from>
    <xdr:to>
      <xdr:col>85</xdr:col>
      <xdr:colOff>127000</xdr:colOff>
      <xdr:row>63</xdr:row>
      <xdr:rowOff>117566</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15481300" y="1085196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133713</xdr:rowOff>
    </xdr:from>
    <xdr:to>
      <xdr:col>76</xdr:col>
      <xdr:colOff>165100</xdr:colOff>
      <xdr:row>64</xdr:row>
      <xdr:rowOff>63863</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14541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117566</xdr:rowOff>
    </xdr:from>
    <xdr:to>
      <xdr:col>81</xdr:col>
      <xdr:colOff>50800</xdr:colOff>
      <xdr:row>64</xdr:row>
      <xdr:rowOff>13063</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flipV="1">
          <a:off x="14592300" y="1091891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99984</xdr:rowOff>
    </xdr:from>
    <xdr:ext cx="405111" cy="259045"/>
    <xdr:sp macro="" textlink="">
      <xdr:nvSpPr>
        <xdr:cNvPr id="472" name="n_1aveValue【学校施設】&#10;有形固定資産減価償却率">
          <a:extLst>
            <a:ext uri="{FF2B5EF4-FFF2-40B4-BE49-F238E27FC236}">
              <a16:creationId xmlns:a16="http://schemas.microsoft.com/office/drawing/2014/main" id="{00000000-0008-0000-0100-0000D8010000}"/>
            </a:ext>
          </a:extLst>
        </xdr:cNvPr>
        <xdr:cNvSpPr txBox="1"/>
      </xdr:nvSpPr>
      <xdr:spPr>
        <a:xfrm>
          <a:off x="152660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163665</xdr:rowOff>
    </xdr:from>
    <xdr:ext cx="405111" cy="259045"/>
    <xdr:sp macro="" textlink="">
      <xdr:nvSpPr>
        <xdr:cNvPr id="473" name="n_2aveValue【学校施設】&#10;有形固定資産減価償却率">
          <a:extLst>
            <a:ext uri="{FF2B5EF4-FFF2-40B4-BE49-F238E27FC236}">
              <a16:creationId xmlns:a16="http://schemas.microsoft.com/office/drawing/2014/main" id="{00000000-0008-0000-0100-0000D9010000}"/>
            </a:ext>
          </a:extLst>
        </xdr:cNvPr>
        <xdr:cNvSpPr txBox="1"/>
      </xdr:nvSpPr>
      <xdr:spPr>
        <a:xfrm>
          <a:off x="14389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159493</xdr:rowOff>
    </xdr:from>
    <xdr:ext cx="405111" cy="259045"/>
    <xdr:sp macro="" textlink="">
      <xdr:nvSpPr>
        <xdr:cNvPr id="474" name="n_1mainValue【学校施設】&#10;有形固定資産減価償却率">
          <a:extLst>
            <a:ext uri="{FF2B5EF4-FFF2-40B4-BE49-F238E27FC236}">
              <a16:creationId xmlns:a16="http://schemas.microsoft.com/office/drawing/2014/main" id="{00000000-0008-0000-0100-0000DA010000}"/>
            </a:ext>
          </a:extLst>
        </xdr:cNvPr>
        <xdr:cNvSpPr txBox="1"/>
      </xdr:nvSpPr>
      <xdr:spPr>
        <a:xfrm>
          <a:off x="15266044" y="1096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54990</xdr:rowOff>
    </xdr:from>
    <xdr:ext cx="340478" cy="259045"/>
    <xdr:sp macro="" textlink="">
      <xdr:nvSpPr>
        <xdr:cNvPr id="475" name="n_2mainValue【学校施設】&#10;有形固定資産減価償却率">
          <a:extLst>
            <a:ext uri="{FF2B5EF4-FFF2-40B4-BE49-F238E27FC236}">
              <a16:creationId xmlns:a16="http://schemas.microsoft.com/office/drawing/2014/main" id="{00000000-0008-0000-0100-0000DB010000}"/>
            </a:ext>
          </a:extLst>
        </xdr:cNvPr>
        <xdr:cNvSpPr txBox="1"/>
      </xdr:nvSpPr>
      <xdr:spPr>
        <a:xfrm>
          <a:off x="14422061" y="110277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a:extLst>
            <a:ext uri="{FF2B5EF4-FFF2-40B4-BE49-F238E27FC236}">
              <a16:creationId xmlns:a16="http://schemas.microsoft.com/office/drawing/2014/main" id="{00000000-0008-0000-0100-0000F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98" name="【学校施設】&#10;一人当たり面積最小値テキスト">
          <a:extLst>
            <a:ext uri="{FF2B5EF4-FFF2-40B4-BE49-F238E27FC236}">
              <a16:creationId xmlns:a16="http://schemas.microsoft.com/office/drawing/2014/main" id="{00000000-0008-0000-0100-0000F2010000}"/>
            </a:ext>
          </a:extLst>
        </xdr:cNvPr>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500" name="【学校施設】&#10;一人当たり面積最大値テキスト">
          <a:extLst>
            <a:ext uri="{FF2B5EF4-FFF2-40B4-BE49-F238E27FC236}">
              <a16:creationId xmlns:a16="http://schemas.microsoft.com/office/drawing/2014/main" id="{00000000-0008-0000-0100-0000F4010000}"/>
            </a:ext>
          </a:extLst>
        </xdr:cNvPr>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502" name="【学校施設】&#10;一人当たり面積平均値テキスト">
          <a:extLst>
            <a:ext uri="{FF2B5EF4-FFF2-40B4-BE49-F238E27FC236}">
              <a16:creationId xmlns:a16="http://schemas.microsoft.com/office/drawing/2014/main" id="{00000000-0008-0000-0100-0000F6010000}"/>
            </a:ext>
          </a:extLst>
        </xdr:cNvPr>
        <xdr:cNvSpPr txBox="1"/>
      </xdr:nvSpPr>
      <xdr:spPr>
        <a:xfrm>
          <a:off x="221996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15003</xdr:rowOff>
    </xdr:from>
    <xdr:ext cx="469744" cy="259045"/>
    <xdr:sp macro="" textlink="">
      <xdr:nvSpPr>
        <xdr:cNvPr id="512" name="【学校施設】&#10;一人当たり面積該当値テキスト">
          <a:extLst>
            <a:ext uri="{FF2B5EF4-FFF2-40B4-BE49-F238E27FC236}">
              <a16:creationId xmlns:a16="http://schemas.microsoft.com/office/drawing/2014/main" id="{00000000-0008-0000-0100-000000020000}"/>
            </a:ext>
          </a:extLst>
        </xdr:cNvPr>
        <xdr:cNvSpPr txBox="1"/>
      </xdr:nvSpPr>
      <xdr:spPr>
        <a:xfrm>
          <a:off x="22199600" y="1064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100762</xdr:rowOff>
    </xdr:from>
    <xdr:to>
      <xdr:col>112</xdr:col>
      <xdr:colOff>38100</xdr:colOff>
      <xdr:row>63</xdr:row>
      <xdr:rowOff>30912</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21272500" y="1073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150876</xdr:rowOff>
    </xdr:from>
    <xdr:to>
      <xdr:col>116</xdr:col>
      <xdr:colOff>63500</xdr:colOff>
      <xdr:row>62</xdr:row>
      <xdr:rowOff>151562</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21323300" y="10780776"/>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101676</xdr:rowOff>
    </xdr:from>
    <xdr:to>
      <xdr:col>107</xdr:col>
      <xdr:colOff>101600</xdr:colOff>
      <xdr:row>63</xdr:row>
      <xdr:rowOff>31826</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20383500" y="1073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151562</xdr:rowOff>
    </xdr:from>
    <xdr:to>
      <xdr:col>111</xdr:col>
      <xdr:colOff>177800</xdr:colOff>
      <xdr:row>62</xdr:row>
      <xdr:rowOff>152476</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20434300" y="1078146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517" name="n_1aveValue【学校施設】&#10;一人当たり面積">
          <a:extLst>
            <a:ext uri="{FF2B5EF4-FFF2-40B4-BE49-F238E27FC236}">
              <a16:creationId xmlns:a16="http://schemas.microsoft.com/office/drawing/2014/main" id="{00000000-0008-0000-0100-000005020000}"/>
            </a:ext>
          </a:extLst>
        </xdr:cNvPr>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518" name="n_2aveValue【学校施設】&#10;一人当たり面積">
          <a:extLst>
            <a:ext uri="{FF2B5EF4-FFF2-40B4-BE49-F238E27FC236}">
              <a16:creationId xmlns:a16="http://schemas.microsoft.com/office/drawing/2014/main" id="{00000000-0008-0000-0100-000006020000}"/>
            </a:ext>
          </a:extLst>
        </xdr:cNvPr>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22039</xdr:rowOff>
    </xdr:from>
    <xdr:ext cx="469744" cy="259045"/>
    <xdr:sp macro="" textlink="">
      <xdr:nvSpPr>
        <xdr:cNvPr id="519" name="n_1mainValue【学校施設】&#10;一人当たり面積">
          <a:extLst>
            <a:ext uri="{FF2B5EF4-FFF2-40B4-BE49-F238E27FC236}">
              <a16:creationId xmlns:a16="http://schemas.microsoft.com/office/drawing/2014/main" id="{00000000-0008-0000-0100-000007020000}"/>
            </a:ext>
          </a:extLst>
        </xdr:cNvPr>
        <xdr:cNvSpPr txBox="1"/>
      </xdr:nvSpPr>
      <xdr:spPr>
        <a:xfrm>
          <a:off x="21075727" y="1082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22953</xdr:rowOff>
    </xdr:from>
    <xdr:ext cx="469744" cy="259045"/>
    <xdr:sp macro="" textlink="">
      <xdr:nvSpPr>
        <xdr:cNvPr id="520" name="n_2mainValue【学校施設】&#10;一人当たり面積">
          <a:extLst>
            <a:ext uri="{FF2B5EF4-FFF2-40B4-BE49-F238E27FC236}">
              <a16:creationId xmlns:a16="http://schemas.microsoft.com/office/drawing/2014/main" id="{00000000-0008-0000-0100-000008020000}"/>
            </a:ext>
          </a:extLst>
        </xdr:cNvPr>
        <xdr:cNvSpPr txBox="1"/>
      </xdr:nvSpPr>
      <xdr:spPr>
        <a:xfrm>
          <a:off x="20199427" y="1082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a:extLst>
            <a:ext uri="{FF2B5EF4-FFF2-40B4-BE49-F238E27FC236}">
              <a16:creationId xmlns:a16="http://schemas.microsoft.com/office/drawing/2014/main" id="{00000000-0008-0000-0100-00002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flipV="1">
          <a:off x="16318864" y="1328057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7" name="【児童館】&#10;有形固定資産減価償却率最小値テキスト">
          <a:extLst>
            <a:ext uri="{FF2B5EF4-FFF2-40B4-BE49-F238E27FC236}">
              <a16:creationId xmlns:a16="http://schemas.microsoft.com/office/drawing/2014/main" id="{00000000-0008-0000-0100-000023020000}"/>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9" name="【児童館】&#10;有形固定資産減価償却率最大値テキスト">
          <a:extLst>
            <a:ext uri="{FF2B5EF4-FFF2-40B4-BE49-F238E27FC236}">
              <a16:creationId xmlns:a16="http://schemas.microsoft.com/office/drawing/2014/main" id="{00000000-0008-0000-0100-000025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150240</xdr:rowOff>
    </xdr:from>
    <xdr:ext cx="405111" cy="259045"/>
    <xdr:sp macro="" textlink="">
      <xdr:nvSpPr>
        <xdr:cNvPr id="551" name="【児童館】&#10;有形固定資産減価償却率平均値テキスト">
          <a:extLst>
            <a:ext uri="{FF2B5EF4-FFF2-40B4-BE49-F238E27FC236}">
              <a16:creationId xmlns:a16="http://schemas.microsoft.com/office/drawing/2014/main" id="{00000000-0008-0000-0100-000027020000}"/>
            </a:ext>
          </a:extLst>
        </xdr:cNvPr>
        <xdr:cNvSpPr txBox="1"/>
      </xdr:nvSpPr>
      <xdr:spPr>
        <a:xfrm>
          <a:off x="16357600" y="1386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16268700" y="138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15430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152219</xdr:rowOff>
    </xdr:from>
    <xdr:to>
      <xdr:col>76</xdr:col>
      <xdr:colOff>165100</xdr:colOff>
      <xdr:row>80</xdr:row>
      <xdr:rowOff>82369</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14541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49349</xdr:rowOff>
    </xdr:from>
    <xdr:to>
      <xdr:col>85</xdr:col>
      <xdr:colOff>177800</xdr:colOff>
      <xdr:row>77</xdr:row>
      <xdr:rowOff>150949</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6268700" y="1325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152599</xdr:rowOff>
    </xdr:from>
    <xdr:ext cx="405111" cy="259045"/>
    <xdr:sp macro="" textlink="">
      <xdr:nvSpPr>
        <xdr:cNvPr id="561" name="【児童館】&#10;有形固定資産減価償却率該当値テキスト">
          <a:extLst>
            <a:ext uri="{FF2B5EF4-FFF2-40B4-BE49-F238E27FC236}">
              <a16:creationId xmlns:a16="http://schemas.microsoft.com/office/drawing/2014/main" id="{00000000-0008-0000-0100-000031020000}"/>
            </a:ext>
          </a:extLst>
        </xdr:cNvPr>
        <xdr:cNvSpPr txBox="1"/>
      </xdr:nvSpPr>
      <xdr:spPr>
        <a:xfrm>
          <a:off x="16357600" y="1318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50981</xdr:rowOff>
    </xdr:from>
    <xdr:to>
      <xdr:col>81</xdr:col>
      <xdr:colOff>101600</xdr:colOff>
      <xdr:row>77</xdr:row>
      <xdr:rowOff>152581</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15430500" y="132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100149</xdr:rowOff>
    </xdr:from>
    <xdr:to>
      <xdr:col>85</xdr:col>
      <xdr:colOff>127000</xdr:colOff>
      <xdr:row>77</xdr:row>
      <xdr:rowOff>101781</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flipV="1">
          <a:off x="15481300" y="1330179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54248</xdr:rowOff>
    </xdr:from>
    <xdr:to>
      <xdr:col>76</xdr:col>
      <xdr:colOff>165100</xdr:colOff>
      <xdr:row>77</xdr:row>
      <xdr:rowOff>155848</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14541500" y="132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101781</xdr:rowOff>
    </xdr:from>
    <xdr:to>
      <xdr:col>81</xdr:col>
      <xdr:colOff>50800</xdr:colOff>
      <xdr:row>77</xdr:row>
      <xdr:rowOff>105048</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14592300" y="133034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127379</xdr:rowOff>
    </xdr:from>
    <xdr:ext cx="405111" cy="259045"/>
    <xdr:sp macro="" textlink="">
      <xdr:nvSpPr>
        <xdr:cNvPr id="566" name="n_1aveValue【児童館】&#10;有形固定資産減価償却率">
          <a:extLst>
            <a:ext uri="{FF2B5EF4-FFF2-40B4-BE49-F238E27FC236}">
              <a16:creationId xmlns:a16="http://schemas.microsoft.com/office/drawing/2014/main" id="{00000000-0008-0000-0100-000036020000}"/>
            </a:ext>
          </a:extLst>
        </xdr:cNvPr>
        <xdr:cNvSpPr txBox="1"/>
      </xdr:nvSpPr>
      <xdr:spPr>
        <a:xfrm>
          <a:off x="152660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73496</xdr:rowOff>
    </xdr:from>
    <xdr:ext cx="405111" cy="259045"/>
    <xdr:sp macro="" textlink="">
      <xdr:nvSpPr>
        <xdr:cNvPr id="567" name="n_2aveValue【児童館】&#10;有形固定資産減価償却率">
          <a:extLst>
            <a:ext uri="{FF2B5EF4-FFF2-40B4-BE49-F238E27FC236}">
              <a16:creationId xmlns:a16="http://schemas.microsoft.com/office/drawing/2014/main" id="{00000000-0008-0000-0100-000037020000}"/>
            </a:ext>
          </a:extLst>
        </xdr:cNvPr>
        <xdr:cNvSpPr txBox="1"/>
      </xdr:nvSpPr>
      <xdr:spPr>
        <a:xfrm>
          <a:off x="14389744" y="1378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169108</xdr:rowOff>
    </xdr:from>
    <xdr:ext cx="405111" cy="259045"/>
    <xdr:sp macro="" textlink="">
      <xdr:nvSpPr>
        <xdr:cNvPr id="568" name="n_1mainValue【児童館】&#10;有形固定資産減価償却率">
          <a:extLst>
            <a:ext uri="{FF2B5EF4-FFF2-40B4-BE49-F238E27FC236}">
              <a16:creationId xmlns:a16="http://schemas.microsoft.com/office/drawing/2014/main" id="{00000000-0008-0000-0100-000038020000}"/>
            </a:ext>
          </a:extLst>
        </xdr:cNvPr>
        <xdr:cNvSpPr txBox="1"/>
      </xdr:nvSpPr>
      <xdr:spPr>
        <a:xfrm>
          <a:off x="15266044" y="1302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925</xdr:rowOff>
    </xdr:from>
    <xdr:ext cx="405111" cy="259045"/>
    <xdr:sp macro="" textlink="">
      <xdr:nvSpPr>
        <xdr:cNvPr id="569" name="n_2mainValue【児童館】&#10;有形固定資産減価償却率">
          <a:extLst>
            <a:ext uri="{FF2B5EF4-FFF2-40B4-BE49-F238E27FC236}">
              <a16:creationId xmlns:a16="http://schemas.microsoft.com/office/drawing/2014/main" id="{00000000-0008-0000-0100-000039020000}"/>
            </a:ext>
          </a:extLst>
        </xdr:cNvPr>
        <xdr:cNvSpPr txBox="1"/>
      </xdr:nvSpPr>
      <xdr:spPr>
        <a:xfrm>
          <a:off x="14389744" y="1303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児童館】&#10;一人当たり面積グラフ枠">
          <a:extLst>
            <a:ext uri="{FF2B5EF4-FFF2-40B4-BE49-F238E27FC236}">
              <a16:creationId xmlns:a16="http://schemas.microsoft.com/office/drawing/2014/main" id="{00000000-0008-0000-0100-00005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22160864" y="1350263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594" name="【児童館】&#10;一人当たり面積最小値テキスト">
          <a:extLst>
            <a:ext uri="{FF2B5EF4-FFF2-40B4-BE49-F238E27FC236}">
              <a16:creationId xmlns:a16="http://schemas.microsoft.com/office/drawing/2014/main" id="{00000000-0008-0000-0100-000052020000}"/>
            </a:ext>
          </a:extLst>
        </xdr:cNvPr>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96" name="【児童館】&#10;一人当たり面積最大値テキスト">
          <a:extLst>
            <a:ext uri="{FF2B5EF4-FFF2-40B4-BE49-F238E27FC236}">
              <a16:creationId xmlns:a16="http://schemas.microsoft.com/office/drawing/2014/main" id="{00000000-0008-0000-0100-00005402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116857</xdr:rowOff>
    </xdr:from>
    <xdr:ext cx="469744" cy="259045"/>
    <xdr:sp macro="" textlink="">
      <xdr:nvSpPr>
        <xdr:cNvPr id="598" name="【児童館】&#10;一人当たり面積平均値テキスト">
          <a:extLst>
            <a:ext uri="{FF2B5EF4-FFF2-40B4-BE49-F238E27FC236}">
              <a16:creationId xmlns:a16="http://schemas.microsoft.com/office/drawing/2014/main" id="{00000000-0008-0000-0100-000056020000}"/>
            </a:ext>
          </a:extLst>
        </xdr:cNvPr>
        <xdr:cNvSpPr txBox="1"/>
      </xdr:nvSpPr>
      <xdr:spPr>
        <a:xfrm>
          <a:off x="22199600" y="14518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141605</xdr:rowOff>
    </xdr:from>
    <xdr:to>
      <xdr:col>116</xdr:col>
      <xdr:colOff>114300</xdr:colOff>
      <xdr:row>86</xdr:row>
      <xdr:rowOff>71755</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21107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72407</xdr:rowOff>
    </xdr:from>
    <xdr:ext cx="469744" cy="259045"/>
    <xdr:sp macro="" textlink="">
      <xdr:nvSpPr>
        <xdr:cNvPr id="608" name="【児童館】&#10;一人当たり面積該当値テキスト">
          <a:extLst>
            <a:ext uri="{FF2B5EF4-FFF2-40B4-BE49-F238E27FC236}">
              <a16:creationId xmlns:a16="http://schemas.microsoft.com/office/drawing/2014/main" id="{00000000-0008-0000-0100-000060020000}"/>
            </a:ext>
          </a:extLst>
        </xdr:cNvPr>
        <xdr:cNvSpPr txBox="1"/>
      </xdr:nvSpPr>
      <xdr:spPr>
        <a:xfrm>
          <a:off x="22199600"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20955</xdr:rowOff>
    </xdr:from>
    <xdr:to>
      <xdr:col>116</xdr:col>
      <xdr:colOff>63500</xdr:colOff>
      <xdr:row>86</xdr:row>
      <xdr:rowOff>22861</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1323300" y="147656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22861</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20434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13" name="n_1aveValue【児童館】&#10;一人当たり面積">
          <a:extLst>
            <a:ext uri="{FF2B5EF4-FFF2-40B4-BE49-F238E27FC236}">
              <a16:creationId xmlns:a16="http://schemas.microsoft.com/office/drawing/2014/main" id="{00000000-0008-0000-0100-000065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14" name="n_2aveValue【児童館】&#10;一人当たり面積">
          <a:extLst>
            <a:ext uri="{FF2B5EF4-FFF2-40B4-BE49-F238E27FC236}">
              <a16:creationId xmlns:a16="http://schemas.microsoft.com/office/drawing/2014/main" id="{00000000-0008-0000-0100-000066020000}"/>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615" name="n_1mainValue【児童館】&#10;一人当たり面積">
          <a:extLst>
            <a:ext uri="{FF2B5EF4-FFF2-40B4-BE49-F238E27FC236}">
              <a16:creationId xmlns:a16="http://schemas.microsoft.com/office/drawing/2014/main" id="{00000000-0008-0000-0100-000067020000}"/>
            </a:ext>
          </a:extLst>
        </xdr:cNvPr>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616" name="n_2mainValue【児童館】&#10;一人当たり面積">
          <a:extLst>
            <a:ext uri="{FF2B5EF4-FFF2-40B4-BE49-F238E27FC236}">
              <a16:creationId xmlns:a16="http://schemas.microsoft.com/office/drawing/2014/main" id="{00000000-0008-0000-0100-000068020000}"/>
            </a:ext>
          </a:extLst>
        </xdr:cNvPr>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a:extLst>
            <a:ext uri="{FF2B5EF4-FFF2-40B4-BE49-F238E27FC236}">
              <a16:creationId xmlns:a16="http://schemas.microsoft.com/office/drawing/2014/main" id="{00000000-0008-0000-0100-00007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640" name="【公民館】&#10;有形固定資産減価償却率最小値テキスト">
          <a:extLst>
            <a:ext uri="{FF2B5EF4-FFF2-40B4-BE49-F238E27FC236}">
              <a16:creationId xmlns:a16="http://schemas.microsoft.com/office/drawing/2014/main" id="{00000000-0008-0000-0100-000080020000}"/>
            </a:ext>
          </a:extLst>
        </xdr:cNvPr>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2" name="【公民館】&#10;有形固定資産減価償却率最大値テキスト">
          <a:extLst>
            <a:ext uri="{FF2B5EF4-FFF2-40B4-BE49-F238E27FC236}">
              <a16:creationId xmlns:a16="http://schemas.microsoft.com/office/drawing/2014/main" id="{00000000-0008-0000-0100-000082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103140</xdr:rowOff>
    </xdr:from>
    <xdr:ext cx="405111" cy="259045"/>
    <xdr:sp macro="" textlink="">
      <xdr:nvSpPr>
        <xdr:cNvPr id="644" name="【公民館】&#10;有形固定資産減価償却率平均値テキスト">
          <a:extLst>
            <a:ext uri="{FF2B5EF4-FFF2-40B4-BE49-F238E27FC236}">
              <a16:creationId xmlns:a16="http://schemas.microsoft.com/office/drawing/2014/main" id="{00000000-0008-0000-0100-000084020000}"/>
            </a:ext>
          </a:extLst>
        </xdr:cNvPr>
        <xdr:cNvSpPr txBox="1"/>
      </xdr:nvSpPr>
      <xdr:spPr>
        <a:xfrm>
          <a:off x="16357600" y="17591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125985</xdr:rowOff>
    </xdr:from>
    <xdr:to>
      <xdr:col>85</xdr:col>
      <xdr:colOff>177800</xdr:colOff>
      <xdr:row>104</xdr:row>
      <xdr:rowOff>56135</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62687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104412</xdr:rowOff>
    </xdr:from>
    <xdr:ext cx="405111" cy="259045"/>
    <xdr:sp macro="" textlink="">
      <xdr:nvSpPr>
        <xdr:cNvPr id="654" name="【公民館】&#10;有形固定資産減価償却率該当値テキスト">
          <a:extLst>
            <a:ext uri="{FF2B5EF4-FFF2-40B4-BE49-F238E27FC236}">
              <a16:creationId xmlns:a16="http://schemas.microsoft.com/office/drawing/2014/main" id="{00000000-0008-0000-0100-00008E020000}"/>
            </a:ext>
          </a:extLst>
        </xdr:cNvPr>
        <xdr:cNvSpPr txBox="1"/>
      </xdr:nvSpPr>
      <xdr:spPr>
        <a:xfrm>
          <a:off x="16357600" y="1776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20828</xdr:rowOff>
    </xdr:from>
    <xdr:to>
      <xdr:col>81</xdr:col>
      <xdr:colOff>101600</xdr:colOff>
      <xdr:row>104</xdr:row>
      <xdr:rowOff>122428</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5430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5335</xdr:rowOff>
    </xdr:from>
    <xdr:to>
      <xdr:col>85</xdr:col>
      <xdr:colOff>127000</xdr:colOff>
      <xdr:row>104</xdr:row>
      <xdr:rowOff>71628</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flipV="1">
          <a:off x="15481300" y="17836135"/>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87122</xdr:rowOff>
    </xdr:from>
    <xdr:to>
      <xdr:col>76</xdr:col>
      <xdr:colOff>165100</xdr:colOff>
      <xdr:row>105</xdr:row>
      <xdr:rowOff>17272</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4541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71628</xdr:rowOff>
    </xdr:from>
    <xdr:to>
      <xdr:col>81</xdr:col>
      <xdr:colOff>50800</xdr:colOff>
      <xdr:row>104</xdr:row>
      <xdr:rowOff>137922</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14592300" y="1790242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90949</xdr:rowOff>
    </xdr:from>
    <xdr:ext cx="405111" cy="259045"/>
    <xdr:sp macro="" textlink="">
      <xdr:nvSpPr>
        <xdr:cNvPr id="659" name="n_1aveValue【公民館】&#10;有形固定資産減価償却率">
          <a:extLst>
            <a:ext uri="{FF2B5EF4-FFF2-40B4-BE49-F238E27FC236}">
              <a16:creationId xmlns:a16="http://schemas.microsoft.com/office/drawing/2014/main" id="{00000000-0008-0000-0100-000093020000}"/>
            </a:ext>
          </a:extLst>
        </xdr:cNvPr>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660" name="n_2aveValue【公民館】&#10;有形固定資産減価償却率">
          <a:extLst>
            <a:ext uri="{FF2B5EF4-FFF2-40B4-BE49-F238E27FC236}">
              <a16:creationId xmlns:a16="http://schemas.microsoft.com/office/drawing/2014/main" id="{00000000-0008-0000-0100-000094020000}"/>
            </a:ext>
          </a:extLst>
        </xdr:cNvPr>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113555</xdr:rowOff>
    </xdr:from>
    <xdr:ext cx="405111" cy="259045"/>
    <xdr:sp macro="" textlink="">
      <xdr:nvSpPr>
        <xdr:cNvPr id="661" name="n_1mainValue【公民館】&#10;有形固定資産減価償却率">
          <a:extLst>
            <a:ext uri="{FF2B5EF4-FFF2-40B4-BE49-F238E27FC236}">
              <a16:creationId xmlns:a16="http://schemas.microsoft.com/office/drawing/2014/main" id="{00000000-0008-0000-0100-000095020000}"/>
            </a:ext>
          </a:extLst>
        </xdr:cNvPr>
        <xdr:cNvSpPr txBox="1"/>
      </xdr:nvSpPr>
      <xdr:spPr>
        <a:xfrm>
          <a:off x="152660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33799</xdr:rowOff>
    </xdr:from>
    <xdr:ext cx="405111" cy="259045"/>
    <xdr:sp macro="" textlink="">
      <xdr:nvSpPr>
        <xdr:cNvPr id="662" name="n_2mainValue【公民館】&#10;有形固定資産減価償却率">
          <a:extLst>
            <a:ext uri="{FF2B5EF4-FFF2-40B4-BE49-F238E27FC236}">
              <a16:creationId xmlns:a16="http://schemas.microsoft.com/office/drawing/2014/main" id="{00000000-0008-0000-0100-000096020000}"/>
            </a:ext>
          </a:extLst>
        </xdr:cNvPr>
        <xdr:cNvSpPr txBox="1"/>
      </xdr:nvSpPr>
      <xdr:spPr>
        <a:xfrm>
          <a:off x="14389744" y="1769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a:extLst>
            <a:ext uri="{FF2B5EF4-FFF2-40B4-BE49-F238E27FC236}">
              <a16:creationId xmlns:a16="http://schemas.microsoft.com/office/drawing/2014/main" id="{00000000-0008-0000-0100-0000A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87" name="【公民館】&#10;一人当たり面積最小値テキスト">
          <a:extLst>
            <a:ext uri="{FF2B5EF4-FFF2-40B4-BE49-F238E27FC236}">
              <a16:creationId xmlns:a16="http://schemas.microsoft.com/office/drawing/2014/main" id="{00000000-0008-0000-0100-0000AF020000}"/>
            </a:ext>
          </a:extLst>
        </xdr:cNvPr>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89" name="【公民館】&#10;一人当たり面積最大値テキスト">
          <a:extLst>
            <a:ext uri="{FF2B5EF4-FFF2-40B4-BE49-F238E27FC236}">
              <a16:creationId xmlns:a16="http://schemas.microsoft.com/office/drawing/2014/main" id="{00000000-0008-0000-0100-0000B1020000}"/>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691" name="【公民館】&#10;一人当たり面積平均値テキスト">
          <a:extLst>
            <a:ext uri="{FF2B5EF4-FFF2-40B4-BE49-F238E27FC236}">
              <a16:creationId xmlns:a16="http://schemas.microsoft.com/office/drawing/2014/main" id="{00000000-0008-0000-0100-0000B3020000}"/>
            </a:ext>
          </a:extLst>
        </xdr:cNvPr>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2110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80027</xdr:rowOff>
    </xdr:from>
    <xdr:ext cx="469744" cy="259045"/>
    <xdr:sp macro="" textlink="">
      <xdr:nvSpPr>
        <xdr:cNvPr id="701" name="【公民館】&#10;一人当たり面積該当値テキスト">
          <a:extLst>
            <a:ext uri="{FF2B5EF4-FFF2-40B4-BE49-F238E27FC236}">
              <a16:creationId xmlns:a16="http://schemas.microsoft.com/office/drawing/2014/main" id="{00000000-0008-0000-0100-0000BD020000}"/>
            </a:ext>
          </a:extLst>
        </xdr:cNvPr>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102870</xdr:rowOff>
    </xdr:from>
    <xdr:to>
      <xdr:col>112</xdr:col>
      <xdr:colOff>38100</xdr:colOff>
      <xdr:row>107</xdr:row>
      <xdr:rowOff>33020</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1272500" y="182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152400</xdr:rowOff>
    </xdr:from>
    <xdr:to>
      <xdr:col>116</xdr:col>
      <xdr:colOff>63500</xdr:colOff>
      <xdr:row>106</xdr:row>
      <xdr:rowOff>153670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1323300" y="183261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104139</xdr:rowOff>
    </xdr:from>
    <xdr:to>
      <xdr:col>107</xdr:col>
      <xdr:colOff>101600</xdr:colOff>
      <xdr:row>107</xdr:row>
      <xdr:rowOff>34289</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20383500" y="18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153670</xdr:rowOff>
    </xdr:from>
    <xdr:to>
      <xdr:col>111</xdr:col>
      <xdr:colOff>177800</xdr:colOff>
      <xdr:row>106</xdr:row>
      <xdr:rowOff>154939</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0434300" y="183273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706" name="n_1aveValue【公民館】&#10;一人当たり面積">
          <a:extLst>
            <a:ext uri="{FF2B5EF4-FFF2-40B4-BE49-F238E27FC236}">
              <a16:creationId xmlns:a16="http://schemas.microsoft.com/office/drawing/2014/main" id="{00000000-0008-0000-0100-0000C2020000}"/>
            </a:ext>
          </a:extLst>
        </xdr:cNvPr>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707" name="n_2aveValue【公民館】&#10;一人当たり面積">
          <a:extLst>
            <a:ext uri="{FF2B5EF4-FFF2-40B4-BE49-F238E27FC236}">
              <a16:creationId xmlns:a16="http://schemas.microsoft.com/office/drawing/2014/main" id="{00000000-0008-0000-0100-0000C3020000}"/>
            </a:ext>
          </a:extLst>
        </xdr:cNvPr>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24147</xdr:rowOff>
    </xdr:from>
    <xdr:ext cx="469744" cy="259045"/>
    <xdr:sp macro="" textlink="">
      <xdr:nvSpPr>
        <xdr:cNvPr id="708" name="n_1mainValue【公民館】&#10;一人当たり面積">
          <a:extLst>
            <a:ext uri="{FF2B5EF4-FFF2-40B4-BE49-F238E27FC236}">
              <a16:creationId xmlns:a16="http://schemas.microsoft.com/office/drawing/2014/main" id="{00000000-0008-0000-0100-0000C4020000}"/>
            </a:ext>
          </a:extLst>
        </xdr:cNvPr>
        <xdr:cNvSpPr txBox="1"/>
      </xdr:nvSpPr>
      <xdr:spPr>
        <a:xfrm>
          <a:off x="21075727" y="183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25416</xdr:rowOff>
    </xdr:from>
    <xdr:ext cx="469744" cy="259045"/>
    <xdr:sp macro="" textlink="">
      <xdr:nvSpPr>
        <xdr:cNvPr id="709" name="n_2mainValue【公民館】&#10;一人当たり面積">
          <a:extLst>
            <a:ext uri="{FF2B5EF4-FFF2-40B4-BE49-F238E27FC236}">
              <a16:creationId xmlns:a16="http://schemas.microsoft.com/office/drawing/2014/main" id="{00000000-0008-0000-0100-0000C5020000}"/>
            </a:ext>
          </a:extLst>
        </xdr:cNvPr>
        <xdr:cNvSpPr txBox="1"/>
      </xdr:nvSpPr>
      <xdr:spPr>
        <a:xfrm>
          <a:off x="20199427" y="183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について、開始固定資産台帳の作成時に取得日が不明であった路線は、道路台帳の作成日を取得日として計上しているため、有形固定資産減価償却率が平均を大きく上回っている。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橋りょう・トンネル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について、橋梁長寿命化計画より作成を行っており、平均値に近いことから、計画に沿った工事を継続的に実施できているといえる。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について、資本的支出に該当する改修工事等の実施は少ないが、取得からの稼働年数が比較的短いため平均値を下回る数値となっている。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認定こども園・幼稚園・保育所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について、幼稚園と学童保育所が該当し、付属設備の改修・更新は実施されているため、平均値に近い数値となっている。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学校施設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について、川西小学校のみが該当し、対象資産すべてが</a:t>
          </a:r>
          <a:r>
            <a:rPr kumimoji="1" lang="en-US" altLang="ja-JP" sz="1200">
              <a:latin typeface="ＭＳ Ｐゴシック" panose="020B0600070205080204" pitchFamily="50" charset="-128"/>
              <a:ea typeface="ＭＳ Ｐゴシック" panose="020B0600070205080204" pitchFamily="50" charset="-128"/>
            </a:rPr>
            <a:t>H25</a:t>
          </a:r>
          <a:r>
            <a:rPr kumimoji="1" lang="ja-JP" altLang="en-US" sz="1200">
              <a:latin typeface="ＭＳ Ｐゴシック" panose="020B0600070205080204" pitchFamily="50" charset="-128"/>
              <a:ea typeface="ＭＳ Ｐゴシック" panose="020B0600070205080204" pitchFamily="50" charset="-128"/>
            </a:rPr>
            <a:t>年度より実施された新築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建替え</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工事に係る取得のため、極めて低い割合となっている。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児童館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について、子どもセンターが該当し、資産の老朽化に伴って、付属設備の更新・改修工事は実施されていたものの、施設本体の取得価額に比べると少額のため、高い割合となる。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公民館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について、中央公民館・ふれあいセンターが該当し、資産の老朽化に伴って、付属設備の更新・改修工事が実施されていたため、平均に近い割合となる。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8,660
8,504
5.93
4,310,081
3,915,986
285,272
2,542,705
4,632,375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49893</xdr:rowOff>
    </xdr:from>
    <xdr:to>
      <xdr:col>15</xdr:col>
      <xdr:colOff>101600</xdr:colOff>
      <xdr:row>38</xdr:row>
      <xdr:rowOff>151493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93980</xdr:rowOff>
    </xdr:from>
    <xdr:to>
      <xdr:col>24</xdr:col>
      <xdr:colOff>114300</xdr:colOff>
      <xdr:row>42</xdr:row>
      <xdr:rowOff>24130</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584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8907</xdr:rowOff>
    </xdr:from>
    <xdr:ext cx="340478"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673600" y="7038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31931</xdr:rowOff>
    </xdr:from>
    <xdr:to>
      <xdr:col>20</xdr:col>
      <xdr:colOff>38100</xdr:colOff>
      <xdr:row>42</xdr:row>
      <xdr:rowOff>133531</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746500" y="72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144780</xdr:rowOff>
    </xdr:from>
    <xdr:to>
      <xdr:col>24</xdr:col>
      <xdr:colOff>63500</xdr:colOff>
      <xdr:row>42</xdr:row>
      <xdr:rowOff>82731</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3797300" y="7174230"/>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200-00004B000000}"/>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168020</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200-00004C000000}"/>
            </a:ext>
          </a:extLst>
        </xdr:cNvPr>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124658</xdr:rowOff>
    </xdr:from>
    <xdr:ext cx="340478" cy="259045"/>
    <xdr:sp macro="" textlink="">
      <xdr:nvSpPr>
        <xdr:cNvPr id="77" name="n_1mainValue【図書館】&#10;有形固定資産減価償却率">
          <a:extLst>
            <a:ext uri="{FF2B5EF4-FFF2-40B4-BE49-F238E27FC236}">
              <a16:creationId xmlns:a16="http://schemas.microsoft.com/office/drawing/2014/main" id="{00000000-0008-0000-0200-00004D000000}"/>
            </a:ext>
          </a:extLst>
        </xdr:cNvPr>
        <xdr:cNvSpPr txBox="1"/>
      </xdr:nvSpPr>
      <xdr:spPr>
        <a:xfrm>
          <a:off x="3614361" y="73255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9" name="【体育館・プール】&#10;有形固定資産減価償却率グラフ枠">
          <a:extLst>
            <a:ext uri="{FF2B5EF4-FFF2-40B4-BE49-F238E27FC236}">
              <a16:creationId xmlns:a16="http://schemas.microsoft.com/office/drawing/2014/main" id="{00000000-0008-0000-0200-00006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11" name="【体育館・プール】&#10;有形固定資産減価償却率最小値テキスト">
          <a:extLst>
            <a:ext uri="{FF2B5EF4-FFF2-40B4-BE49-F238E27FC236}">
              <a16:creationId xmlns:a16="http://schemas.microsoft.com/office/drawing/2014/main" id="{00000000-0008-0000-0200-00006F000000}"/>
            </a:ext>
          </a:extLst>
        </xdr:cNvPr>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13" name="【体育館・プール】&#10;有形固定資産減価償却率最大値テキスト">
          <a:extLst>
            <a:ext uri="{FF2B5EF4-FFF2-40B4-BE49-F238E27FC236}">
              <a16:creationId xmlns:a16="http://schemas.microsoft.com/office/drawing/2014/main" id="{00000000-0008-0000-0200-000071000000}"/>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15" name="【体育館・プール】&#10;有形固定資産減価償却率平均値テキスト">
          <a:extLst>
            <a:ext uri="{FF2B5EF4-FFF2-40B4-BE49-F238E27FC236}">
              <a16:creationId xmlns:a16="http://schemas.microsoft.com/office/drawing/2014/main" id="{00000000-0008-0000-0200-000073000000}"/>
            </a:ext>
          </a:extLst>
        </xdr:cNvPr>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168275</xdr:rowOff>
    </xdr:from>
    <xdr:to>
      <xdr:col>15</xdr:col>
      <xdr:colOff>101600</xdr:colOff>
      <xdr:row>60</xdr:row>
      <xdr:rowOff>98425</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164465</xdr:rowOff>
    </xdr:from>
    <xdr:to>
      <xdr:col>24</xdr:col>
      <xdr:colOff>114300</xdr:colOff>
      <xdr:row>58</xdr:row>
      <xdr:rowOff>94615</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45847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15892</xdr:rowOff>
    </xdr:from>
    <xdr:ext cx="405111" cy="259045"/>
    <xdr:sp macro="" textlink="">
      <xdr:nvSpPr>
        <xdr:cNvPr id="125" name="【体育館・プール】&#10;有形固定資産減価償却率該当値テキスト">
          <a:extLst>
            <a:ext uri="{FF2B5EF4-FFF2-40B4-BE49-F238E27FC236}">
              <a16:creationId xmlns:a16="http://schemas.microsoft.com/office/drawing/2014/main" id="{00000000-0008-0000-0200-00007D000000}"/>
            </a:ext>
          </a:extLst>
        </xdr:cNvPr>
        <xdr:cNvSpPr txBox="1"/>
      </xdr:nvSpPr>
      <xdr:spPr>
        <a:xfrm>
          <a:off x="4673600"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2540</xdr:rowOff>
    </xdr:from>
    <xdr:to>
      <xdr:col>20</xdr:col>
      <xdr:colOff>38100</xdr:colOff>
      <xdr:row>58</xdr:row>
      <xdr:rowOff>104140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3746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43815</xdr:rowOff>
    </xdr:from>
    <xdr:to>
      <xdr:col>24</xdr:col>
      <xdr:colOff>63500</xdr:colOff>
      <xdr:row>58</xdr:row>
      <xdr:rowOff>53340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flipV="1">
          <a:off x="3797300" y="99879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42545</xdr:rowOff>
    </xdr:from>
    <xdr:to>
      <xdr:col>15</xdr:col>
      <xdr:colOff>101600</xdr:colOff>
      <xdr:row>58</xdr:row>
      <xdr:rowOff>144145</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2857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53340</xdr:rowOff>
    </xdr:from>
    <xdr:to>
      <xdr:col>19</xdr:col>
      <xdr:colOff>177800</xdr:colOff>
      <xdr:row>58</xdr:row>
      <xdr:rowOff>93345</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2908300" y="99974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130" name="n_1aveValue【体育館・プール】&#10;有形固定資産減価償却率">
          <a:extLst>
            <a:ext uri="{FF2B5EF4-FFF2-40B4-BE49-F238E27FC236}">
              <a16:creationId xmlns:a16="http://schemas.microsoft.com/office/drawing/2014/main" id="{00000000-0008-0000-0200-000082000000}"/>
            </a:ext>
          </a:extLst>
        </xdr:cNvPr>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89552</xdr:rowOff>
    </xdr:from>
    <xdr:ext cx="405111" cy="259045"/>
    <xdr:sp macro="" textlink="">
      <xdr:nvSpPr>
        <xdr:cNvPr id="131" name="n_2aveValue【体育館・プール】&#10;有形固定資産減価償却率">
          <a:extLst>
            <a:ext uri="{FF2B5EF4-FFF2-40B4-BE49-F238E27FC236}">
              <a16:creationId xmlns:a16="http://schemas.microsoft.com/office/drawing/2014/main" id="{00000000-0008-0000-0200-000083000000}"/>
            </a:ext>
          </a:extLst>
        </xdr:cNvPr>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120667</xdr:rowOff>
    </xdr:from>
    <xdr:ext cx="405111" cy="259045"/>
    <xdr:sp macro="" textlink="">
      <xdr:nvSpPr>
        <xdr:cNvPr id="132" name="n_1mainValue【体育館・プール】&#10;有形固定資産減価償却率">
          <a:extLst>
            <a:ext uri="{FF2B5EF4-FFF2-40B4-BE49-F238E27FC236}">
              <a16:creationId xmlns:a16="http://schemas.microsoft.com/office/drawing/2014/main" id="{00000000-0008-0000-0200-000084000000}"/>
            </a:ext>
          </a:extLst>
        </xdr:cNvPr>
        <xdr:cNvSpPr txBox="1"/>
      </xdr:nvSpPr>
      <xdr:spPr>
        <a:xfrm>
          <a:off x="35820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33" name="n_2mainValue【体育館・プール】&#10;有形固定資産減価償却率">
          <a:extLst>
            <a:ext uri="{FF2B5EF4-FFF2-40B4-BE49-F238E27FC236}">
              <a16:creationId xmlns:a16="http://schemas.microsoft.com/office/drawing/2014/main" id="{00000000-0008-0000-0200-000085000000}"/>
            </a:ext>
          </a:extLst>
        </xdr:cNvPr>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2" name="【体育館・プール】&#10;一人当たり面積グラフ枠">
          <a:extLst>
            <a:ext uri="{FF2B5EF4-FFF2-40B4-BE49-F238E27FC236}">
              <a16:creationId xmlns:a16="http://schemas.microsoft.com/office/drawing/2014/main" id="{00000000-0008-0000-0200-00009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54" name="【体育館・プール】&#10;一人当たり面積最小値テキスト">
          <a:extLst>
            <a:ext uri="{FF2B5EF4-FFF2-40B4-BE49-F238E27FC236}">
              <a16:creationId xmlns:a16="http://schemas.microsoft.com/office/drawing/2014/main" id="{00000000-0008-0000-0200-00009A000000}"/>
            </a:ext>
          </a:extLst>
        </xdr:cNvPr>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56" name="【体育館・プール】&#10;一人当たり面積最大値テキスト">
          <a:extLst>
            <a:ext uri="{FF2B5EF4-FFF2-40B4-BE49-F238E27FC236}">
              <a16:creationId xmlns:a16="http://schemas.microsoft.com/office/drawing/2014/main" id="{00000000-0008-0000-0200-00009C000000}"/>
            </a:ext>
          </a:extLst>
        </xdr:cNvPr>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58" name="【体育館・プール】&#10;一人当たり面積平均値テキスト">
          <a:extLst>
            <a:ext uri="{FF2B5EF4-FFF2-40B4-BE49-F238E27FC236}">
              <a16:creationId xmlns:a16="http://schemas.microsoft.com/office/drawing/2014/main" id="{00000000-0008-0000-0200-00009E000000}"/>
            </a:ext>
          </a:extLst>
        </xdr:cNvPr>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90360</xdr:rowOff>
    </xdr:from>
    <xdr:to>
      <xdr:col>46</xdr:col>
      <xdr:colOff>38100</xdr:colOff>
      <xdr:row>62</xdr:row>
      <xdr:rowOff>20510</xdr:rowOff>
    </xdr:to>
    <xdr:sp macro="" textlink="">
      <xdr:nvSpPr>
        <xdr:cNvPr id="161" name="フローチャート: 判断 160">
          <a:extLst>
            <a:ext uri="{FF2B5EF4-FFF2-40B4-BE49-F238E27FC236}">
              <a16:creationId xmlns:a16="http://schemas.microsoft.com/office/drawing/2014/main" id="{00000000-0008-0000-0200-0000A1000000}"/>
            </a:ext>
          </a:extLst>
        </xdr:cNvPr>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165227</xdr:rowOff>
    </xdr:from>
    <xdr:to>
      <xdr:col>55</xdr:col>
      <xdr:colOff>50800</xdr:colOff>
      <xdr:row>61</xdr:row>
      <xdr:rowOff>95377</xdr:rowOff>
    </xdr:to>
    <xdr:sp macro="" textlink="">
      <xdr:nvSpPr>
        <xdr:cNvPr id="167" name="楕円 166">
          <a:extLst>
            <a:ext uri="{FF2B5EF4-FFF2-40B4-BE49-F238E27FC236}">
              <a16:creationId xmlns:a16="http://schemas.microsoft.com/office/drawing/2014/main" id="{00000000-0008-0000-0200-0000A7000000}"/>
            </a:ext>
          </a:extLst>
        </xdr:cNvPr>
        <xdr:cNvSpPr/>
      </xdr:nvSpPr>
      <xdr:spPr>
        <a:xfrm>
          <a:off x="104267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16654</xdr:rowOff>
    </xdr:from>
    <xdr:ext cx="469744" cy="259045"/>
    <xdr:sp macro="" textlink="">
      <xdr:nvSpPr>
        <xdr:cNvPr id="168" name="【体育館・プール】&#10;一人当たり面積該当値テキスト">
          <a:extLst>
            <a:ext uri="{FF2B5EF4-FFF2-40B4-BE49-F238E27FC236}">
              <a16:creationId xmlns:a16="http://schemas.microsoft.com/office/drawing/2014/main" id="{00000000-0008-0000-0200-0000A8000000}"/>
            </a:ext>
          </a:extLst>
        </xdr:cNvPr>
        <xdr:cNvSpPr txBox="1"/>
      </xdr:nvSpPr>
      <xdr:spPr>
        <a:xfrm>
          <a:off x="10515600" y="103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166370</xdr:rowOff>
    </xdr:from>
    <xdr:to>
      <xdr:col>50</xdr:col>
      <xdr:colOff>165100</xdr:colOff>
      <xdr:row>61</xdr:row>
      <xdr:rowOff>96520</xdr:rowOff>
    </xdr:to>
    <xdr:sp macro="" textlink="">
      <xdr:nvSpPr>
        <xdr:cNvPr id="169" name="楕円 168">
          <a:extLst>
            <a:ext uri="{FF2B5EF4-FFF2-40B4-BE49-F238E27FC236}">
              <a16:creationId xmlns:a16="http://schemas.microsoft.com/office/drawing/2014/main" id="{00000000-0008-0000-0200-0000A9000000}"/>
            </a:ext>
          </a:extLst>
        </xdr:cNvPr>
        <xdr:cNvSpPr/>
      </xdr:nvSpPr>
      <xdr:spPr>
        <a:xfrm>
          <a:off x="958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44577</xdr:rowOff>
    </xdr:from>
    <xdr:to>
      <xdr:col>55</xdr:col>
      <xdr:colOff>0</xdr:colOff>
      <xdr:row>61</xdr:row>
      <xdr:rowOff>45720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9639300" y="1050302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168084</xdr:rowOff>
    </xdr:from>
    <xdr:to>
      <xdr:col>46</xdr:col>
      <xdr:colOff>38100</xdr:colOff>
      <xdr:row>61</xdr:row>
      <xdr:rowOff>98234</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8699500" y="104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45720</xdr:rowOff>
    </xdr:from>
    <xdr:to>
      <xdr:col>50</xdr:col>
      <xdr:colOff>114300</xdr:colOff>
      <xdr:row>61</xdr:row>
      <xdr:rowOff>47434</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8750300" y="1050417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135082</xdr:rowOff>
    </xdr:from>
    <xdr:ext cx="469744" cy="259045"/>
    <xdr:sp macro="" textlink="">
      <xdr:nvSpPr>
        <xdr:cNvPr id="173" name="n_1aveValue【体育館・プール】&#10;一人当たり面積">
          <a:extLst>
            <a:ext uri="{FF2B5EF4-FFF2-40B4-BE49-F238E27FC236}">
              <a16:creationId xmlns:a16="http://schemas.microsoft.com/office/drawing/2014/main" id="{00000000-0008-0000-0200-0000AD000000}"/>
            </a:ext>
          </a:extLst>
        </xdr:cNvPr>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11637</xdr:rowOff>
    </xdr:from>
    <xdr:ext cx="469744" cy="259045"/>
    <xdr:sp macro="" textlink="">
      <xdr:nvSpPr>
        <xdr:cNvPr id="174" name="n_2aveValue【体育館・プール】&#10;一人当たり面積">
          <a:extLst>
            <a:ext uri="{FF2B5EF4-FFF2-40B4-BE49-F238E27FC236}">
              <a16:creationId xmlns:a16="http://schemas.microsoft.com/office/drawing/2014/main" id="{00000000-0008-0000-0200-0000AE000000}"/>
            </a:ext>
          </a:extLst>
        </xdr:cNvPr>
        <xdr:cNvSpPr txBox="1"/>
      </xdr:nvSpPr>
      <xdr:spPr>
        <a:xfrm>
          <a:off x="8515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113047</xdr:rowOff>
    </xdr:from>
    <xdr:ext cx="469744" cy="259045"/>
    <xdr:sp macro="" textlink="">
      <xdr:nvSpPr>
        <xdr:cNvPr id="175" name="n_1mainValue【体育館・プール】&#10;一人当たり面積">
          <a:extLst>
            <a:ext uri="{FF2B5EF4-FFF2-40B4-BE49-F238E27FC236}">
              <a16:creationId xmlns:a16="http://schemas.microsoft.com/office/drawing/2014/main" id="{00000000-0008-0000-0200-0000AF000000}"/>
            </a:ext>
          </a:extLst>
        </xdr:cNvPr>
        <xdr:cNvSpPr txBox="1"/>
      </xdr:nvSpPr>
      <xdr:spPr>
        <a:xfrm>
          <a:off x="9391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114761</xdr:rowOff>
    </xdr:from>
    <xdr:ext cx="469744" cy="259045"/>
    <xdr:sp macro="" textlink="">
      <xdr:nvSpPr>
        <xdr:cNvPr id="176" name="n_2mainValue【体育館・プール】&#10;一人当たり面積">
          <a:extLst>
            <a:ext uri="{FF2B5EF4-FFF2-40B4-BE49-F238E27FC236}">
              <a16:creationId xmlns:a16="http://schemas.microsoft.com/office/drawing/2014/main" id="{00000000-0008-0000-0200-0000B0000000}"/>
            </a:ext>
          </a:extLst>
        </xdr:cNvPr>
        <xdr:cNvSpPr txBox="1"/>
      </xdr:nvSpPr>
      <xdr:spPr>
        <a:xfrm>
          <a:off x="8515427" y="1023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0" name="【福祉施設】&#10;有形固定資産減価償却率グラフ枠">
          <a:extLst>
            <a:ext uri="{FF2B5EF4-FFF2-40B4-BE49-F238E27FC236}">
              <a16:creationId xmlns:a16="http://schemas.microsoft.com/office/drawing/2014/main" id="{00000000-0008-0000-0200-0000C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02" name="【福祉施設】&#10;有形固定資産減価償却率最小値テキスト">
          <a:extLst>
            <a:ext uri="{FF2B5EF4-FFF2-40B4-BE49-F238E27FC236}">
              <a16:creationId xmlns:a16="http://schemas.microsoft.com/office/drawing/2014/main" id="{00000000-0008-0000-0200-0000CA000000}"/>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04" name="【福祉施設】&#10;有形固定資産減価償却率最大値テキスト">
          <a:extLst>
            <a:ext uri="{FF2B5EF4-FFF2-40B4-BE49-F238E27FC236}">
              <a16:creationId xmlns:a16="http://schemas.microsoft.com/office/drawing/2014/main" id="{00000000-0008-0000-0200-0000CC000000}"/>
            </a:ext>
          </a:extLst>
        </xdr:cNvPr>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76852</xdr:rowOff>
    </xdr:from>
    <xdr:ext cx="405111" cy="259045"/>
    <xdr:sp macro="" textlink="">
      <xdr:nvSpPr>
        <xdr:cNvPr id="206" name="【福祉施設】&#10;有形固定資産減価償却率平均値テキスト">
          <a:extLst>
            <a:ext uri="{FF2B5EF4-FFF2-40B4-BE49-F238E27FC236}">
              <a16:creationId xmlns:a16="http://schemas.microsoft.com/office/drawing/2014/main" id="{00000000-0008-0000-0200-0000CE000000}"/>
            </a:ext>
          </a:extLst>
        </xdr:cNvPr>
        <xdr:cNvSpPr txBox="1"/>
      </xdr:nvSpPr>
      <xdr:spPr>
        <a:xfrm>
          <a:off x="4673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07" name="フローチャート: 判断 206">
          <a:extLst>
            <a:ext uri="{FF2B5EF4-FFF2-40B4-BE49-F238E27FC236}">
              <a16:creationId xmlns:a16="http://schemas.microsoft.com/office/drawing/2014/main" id="{00000000-0008-0000-0200-0000CF000000}"/>
            </a:ext>
          </a:extLst>
        </xdr:cNvPr>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08" name="フローチャート: 判断 207">
          <a:extLst>
            <a:ext uri="{FF2B5EF4-FFF2-40B4-BE49-F238E27FC236}">
              <a16:creationId xmlns:a16="http://schemas.microsoft.com/office/drawing/2014/main" id="{00000000-0008-0000-0200-0000D0000000}"/>
            </a:ext>
          </a:extLst>
        </xdr:cNvPr>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09" name="フローチャート: 判断 208">
          <a:extLst>
            <a:ext uri="{FF2B5EF4-FFF2-40B4-BE49-F238E27FC236}">
              <a16:creationId xmlns:a16="http://schemas.microsoft.com/office/drawing/2014/main" id="{00000000-0008-0000-0200-0000D1000000}"/>
            </a:ext>
          </a:extLst>
        </xdr:cNvPr>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80027</xdr:rowOff>
    </xdr:from>
    <xdr:ext cx="405111" cy="259045"/>
    <xdr:sp macro="" textlink="">
      <xdr:nvSpPr>
        <xdr:cNvPr id="216" name="【福祉施設】&#10;有形固定資産減価償却率該当値テキスト">
          <a:extLst>
            <a:ext uri="{FF2B5EF4-FFF2-40B4-BE49-F238E27FC236}">
              <a16:creationId xmlns:a16="http://schemas.microsoft.com/office/drawing/2014/main" id="{00000000-0008-0000-0200-0000D8000000}"/>
            </a:ext>
          </a:extLst>
        </xdr:cNvPr>
        <xdr:cNvSpPr txBox="1"/>
      </xdr:nvSpPr>
      <xdr:spPr>
        <a:xfrm>
          <a:off x="4673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162561</xdr:rowOff>
    </xdr:from>
    <xdr:to>
      <xdr:col>20</xdr:col>
      <xdr:colOff>38100</xdr:colOff>
      <xdr:row>84</xdr:row>
      <xdr:rowOff>92711</xdr:rowOff>
    </xdr:to>
    <xdr:sp macro="" textlink="">
      <xdr:nvSpPr>
        <xdr:cNvPr id="217" name="楕円 216">
          <a:extLst>
            <a:ext uri="{FF2B5EF4-FFF2-40B4-BE49-F238E27FC236}">
              <a16:creationId xmlns:a16="http://schemas.microsoft.com/office/drawing/2014/main" id="{00000000-0008-0000-0200-0000D9000000}"/>
            </a:ext>
          </a:extLst>
        </xdr:cNvPr>
        <xdr:cNvSpPr/>
      </xdr:nvSpPr>
      <xdr:spPr>
        <a:xfrm>
          <a:off x="3746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84</xdr:row>
      <xdr:rowOff>41911</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flipV="1">
          <a:off x="3797300" y="143827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27305</xdr:rowOff>
    </xdr:from>
    <xdr:to>
      <xdr:col>15</xdr:col>
      <xdr:colOff>101600</xdr:colOff>
      <xdr:row>84</xdr:row>
      <xdr:rowOff>128905</xdr:rowOff>
    </xdr:to>
    <xdr:sp macro="" textlink="">
      <xdr:nvSpPr>
        <xdr:cNvPr id="219" name="楕円 218">
          <a:extLst>
            <a:ext uri="{FF2B5EF4-FFF2-40B4-BE49-F238E27FC236}">
              <a16:creationId xmlns:a16="http://schemas.microsoft.com/office/drawing/2014/main" id="{00000000-0008-0000-0200-0000DB000000}"/>
            </a:ext>
          </a:extLst>
        </xdr:cNvPr>
        <xdr:cNvSpPr/>
      </xdr:nvSpPr>
      <xdr:spPr>
        <a:xfrm>
          <a:off x="2857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41911</xdr:rowOff>
    </xdr:from>
    <xdr:to>
      <xdr:col>19</xdr:col>
      <xdr:colOff>177800</xdr:colOff>
      <xdr:row>84</xdr:row>
      <xdr:rowOff>78105</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flipV="1">
          <a:off x="2908300" y="144437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126382</xdr:rowOff>
    </xdr:from>
    <xdr:ext cx="405111" cy="259045"/>
    <xdr:sp macro="" textlink="">
      <xdr:nvSpPr>
        <xdr:cNvPr id="221" name="n_1aveValue【福祉施設】&#10;有形固定資産減価償却率">
          <a:extLst>
            <a:ext uri="{FF2B5EF4-FFF2-40B4-BE49-F238E27FC236}">
              <a16:creationId xmlns:a16="http://schemas.microsoft.com/office/drawing/2014/main" id="{00000000-0008-0000-0200-0000DD000000}"/>
            </a:ext>
          </a:extLst>
        </xdr:cNvPr>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222" name="n_2aveValue【福祉施設】&#10;有形固定資産減価償却率">
          <a:extLst>
            <a:ext uri="{FF2B5EF4-FFF2-40B4-BE49-F238E27FC236}">
              <a16:creationId xmlns:a16="http://schemas.microsoft.com/office/drawing/2014/main" id="{00000000-0008-0000-0200-0000DE000000}"/>
            </a:ext>
          </a:extLst>
        </xdr:cNvPr>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83838</xdr:rowOff>
    </xdr:from>
    <xdr:ext cx="405111" cy="259045"/>
    <xdr:sp macro="" textlink="">
      <xdr:nvSpPr>
        <xdr:cNvPr id="223" name="n_1mainValue【福祉施設】&#10;有形固定資産減価償却率">
          <a:extLst>
            <a:ext uri="{FF2B5EF4-FFF2-40B4-BE49-F238E27FC236}">
              <a16:creationId xmlns:a16="http://schemas.microsoft.com/office/drawing/2014/main" id="{00000000-0008-0000-0200-0000DF000000}"/>
            </a:ext>
          </a:extLst>
        </xdr:cNvPr>
        <xdr:cNvSpPr txBox="1"/>
      </xdr:nvSpPr>
      <xdr:spPr>
        <a:xfrm>
          <a:off x="35820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120032</xdr:rowOff>
    </xdr:from>
    <xdr:ext cx="405111" cy="259045"/>
    <xdr:sp macro="" textlink="">
      <xdr:nvSpPr>
        <xdr:cNvPr id="224" name="n_2mainValue【福祉施設】&#10;有形固定資産減価償却率">
          <a:extLst>
            <a:ext uri="{FF2B5EF4-FFF2-40B4-BE49-F238E27FC236}">
              <a16:creationId xmlns:a16="http://schemas.microsoft.com/office/drawing/2014/main" id="{00000000-0008-0000-0200-0000E0000000}"/>
            </a:ext>
          </a:extLst>
        </xdr:cNvPr>
        <xdr:cNvSpPr txBox="1"/>
      </xdr:nvSpPr>
      <xdr:spPr>
        <a:xfrm>
          <a:off x="27057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00000000-0008-0000-0200-0000F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49" name="【福祉施設】&#10;一人当たり面積最小値テキスト">
          <a:extLst>
            <a:ext uri="{FF2B5EF4-FFF2-40B4-BE49-F238E27FC236}">
              <a16:creationId xmlns:a16="http://schemas.microsoft.com/office/drawing/2014/main" id="{00000000-0008-0000-0200-0000F9000000}"/>
            </a:ext>
          </a:extLst>
        </xdr:cNvPr>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51" name="【福祉施設】&#10;一人当たり面積最大値テキスト">
          <a:extLst>
            <a:ext uri="{FF2B5EF4-FFF2-40B4-BE49-F238E27FC236}">
              <a16:creationId xmlns:a16="http://schemas.microsoft.com/office/drawing/2014/main" id="{00000000-0008-0000-0200-0000FB000000}"/>
            </a:ext>
          </a:extLst>
        </xdr:cNvPr>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72407</xdr:rowOff>
    </xdr:from>
    <xdr:ext cx="469744" cy="259045"/>
    <xdr:sp macro="" textlink="">
      <xdr:nvSpPr>
        <xdr:cNvPr id="253" name="【福祉施設】&#10;一人当たり面積平均値テキスト">
          <a:extLst>
            <a:ext uri="{FF2B5EF4-FFF2-40B4-BE49-F238E27FC236}">
              <a16:creationId xmlns:a16="http://schemas.microsoft.com/office/drawing/2014/main" id="{00000000-0008-0000-0200-0000FD000000}"/>
            </a:ext>
          </a:extLst>
        </xdr:cNvPr>
        <xdr:cNvSpPr txBox="1"/>
      </xdr:nvSpPr>
      <xdr:spPr>
        <a:xfrm>
          <a:off x="10515600" y="1430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110489</xdr:rowOff>
    </xdr:from>
    <xdr:to>
      <xdr:col>46</xdr:col>
      <xdr:colOff>38100</xdr:colOff>
      <xdr:row>85</xdr:row>
      <xdr:rowOff>40639</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71120</xdr:rowOff>
    </xdr:from>
    <xdr:to>
      <xdr:col>55</xdr:col>
      <xdr:colOff>50800</xdr:colOff>
      <xdr:row>85</xdr:row>
      <xdr:rowOff>1270</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10426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49547</xdr:rowOff>
    </xdr:from>
    <xdr:ext cx="469744" cy="259045"/>
    <xdr:sp macro="" textlink="">
      <xdr:nvSpPr>
        <xdr:cNvPr id="263" name="【福祉施設】&#10;一人当たり面積該当値テキスト">
          <a:extLst>
            <a:ext uri="{FF2B5EF4-FFF2-40B4-BE49-F238E27FC236}">
              <a16:creationId xmlns:a16="http://schemas.microsoft.com/office/drawing/2014/main" id="{00000000-0008-0000-0200-000007010000}"/>
            </a:ext>
          </a:extLst>
        </xdr:cNvPr>
        <xdr:cNvSpPr txBox="1"/>
      </xdr:nvSpPr>
      <xdr:spPr>
        <a:xfrm>
          <a:off x="10515600"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72389</xdr:rowOff>
    </xdr:from>
    <xdr:to>
      <xdr:col>50</xdr:col>
      <xdr:colOff>165100</xdr:colOff>
      <xdr:row>85</xdr:row>
      <xdr:rowOff>2539</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9588500" y="1447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121920</xdr:rowOff>
    </xdr:from>
    <xdr:to>
      <xdr:col>55</xdr:col>
      <xdr:colOff>0</xdr:colOff>
      <xdr:row>84</xdr:row>
      <xdr:rowOff>123189</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9639300" y="145237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73661</xdr:rowOff>
    </xdr:from>
    <xdr:to>
      <xdr:col>46</xdr:col>
      <xdr:colOff>38100</xdr:colOff>
      <xdr:row>85</xdr:row>
      <xdr:rowOff>3811</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8699500" y="1447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123189</xdr:rowOff>
    </xdr:from>
    <xdr:to>
      <xdr:col>50</xdr:col>
      <xdr:colOff>114300</xdr:colOff>
      <xdr:row>84</xdr:row>
      <xdr:rowOff>124461</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8750300" y="145249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85107</xdr:rowOff>
    </xdr:from>
    <xdr:ext cx="469744" cy="259045"/>
    <xdr:sp macro="" textlink="">
      <xdr:nvSpPr>
        <xdr:cNvPr id="268" name="n_1aveValue【福祉施設】&#10;一人当たり面積">
          <a:extLst>
            <a:ext uri="{FF2B5EF4-FFF2-40B4-BE49-F238E27FC236}">
              <a16:creationId xmlns:a16="http://schemas.microsoft.com/office/drawing/2014/main" id="{00000000-0008-0000-0200-00000C010000}"/>
            </a:ext>
          </a:extLst>
        </xdr:cNvPr>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31766</xdr:rowOff>
    </xdr:from>
    <xdr:ext cx="469744" cy="259045"/>
    <xdr:sp macro="" textlink="">
      <xdr:nvSpPr>
        <xdr:cNvPr id="269" name="n_2aveValue【福祉施設】&#10;一人当たり面積">
          <a:extLst>
            <a:ext uri="{FF2B5EF4-FFF2-40B4-BE49-F238E27FC236}">
              <a16:creationId xmlns:a16="http://schemas.microsoft.com/office/drawing/2014/main" id="{00000000-0008-0000-0200-00000D010000}"/>
            </a:ext>
          </a:extLst>
        </xdr:cNvPr>
        <xdr:cNvSpPr txBox="1"/>
      </xdr:nvSpPr>
      <xdr:spPr>
        <a:xfrm>
          <a:off x="8515427"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165116</xdr:rowOff>
    </xdr:from>
    <xdr:ext cx="469744" cy="259045"/>
    <xdr:sp macro="" textlink="">
      <xdr:nvSpPr>
        <xdr:cNvPr id="270" name="n_1mainValue【福祉施設】&#10;一人当たり面積">
          <a:extLst>
            <a:ext uri="{FF2B5EF4-FFF2-40B4-BE49-F238E27FC236}">
              <a16:creationId xmlns:a16="http://schemas.microsoft.com/office/drawing/2014/main" id="{00000000-0008-0000-0200-00000E010000}"/>
            </a:ext>
          </a:extLst>
        </xdr:cNvPr>
        <xdr:cNvSpPr txBox="1"/>
      </xdr:nvSpPr>
      <xdr:spPr>
        <a:xfrm>
          <a:off x="9391727" y="1456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20338</xdr:rowOff>
    </xdr:from>
    <xdr:ext cx="469744" cy="259045"/>
    <xdr:sp macro="" textlink="">
      <xdr:nvSpPr>
        <xdr:cNvPr id="271" name="n_2mainValue【福祉施設】&#10;一人当たり面積">
          <a:extLst>
            <a:ext uri="{FF2B5EF4-FFF2-40B4-BE49-F238E27FC236}">
              <a16:creationId xmlns:a16="http://schemas.microsoft.com/office/drawing/2014/main" id="{00000000-0008-0000-0200-00000F010000}"/>
            </a:ext>
          </a:extLst>
        </xdr:cNvPr>
        <xdr:cNvSpPr txBox="1"/>
      </xdr:nvSpPr>
      <xdr:spPr>
        <a:xfrm>
          <a:off x="8515427" y="1425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6" name="【市民会館】&#10;有形固定資産減価償却率グラフ枠">
          <a:extLst>
            <a:ext uri="{FF2B5EF4-FFF2-40B4-BE49-F238E27FC236}">
              <a16:creationId xmlns:a16="http://schemas.microsoft.com/office/drawing/2014/main" id="{00000000-0008-0000-0200-00002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298" name="【市民会館】&#10;有形固定資産減価償却率最小値テキスト">
          <a:extLst>
            <a:ext uri="{FF2B5EF4-FFF2-40B4-BE49-F238E27FC236}">
              <a16:creationId xmlns:a16="http://schemas.microsoft.com/office/drawing/2014/main" id="{00000000-0008-0000-0200-00002A010000}"/>
            </a:ext>
          </a:extLst>
        </xdr:cNvPr>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00" name="【市民会館】&#10;有形固定資産減価償却率最大値テキスト">
          <a:extLst>
            <a:ext uri="{FF2B5EF4-FFF2-40B4-BE49-F238E27FC236}">
              <a16:creationId xmlns:a16="http://schemas.microsoft.com/office/drawing/2014/main" id="{00000000-0008-0000-0200-00002C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51543</xdr:rowOff>
    </xdr:from>
    <xdr:ext cx="405111" cy="259045"/>
    <xdr:sp macro="" textlink="">
      <xdr:nvSpPr>
        <xdr:cNvPr id="302" name="【市民会館】&#10;有形固定資産減価償却率平均値テキスト">
          <a:extLst>
            <a:ext uri="{FF2B5EF4-FFF2-40B4-BE49-F238E27FC236}">
              <a16:creationId xmlns:a16="http://schemas.microsoft.com/office/drawing/2014/main" id="{00000000-0008-0000-0200-00002E010000}"/>
            </a:ext>
          </a:extLst>
        </xdr:cNvPr>
        <xdr:cNvSpPr txBox="1"/>
      </xdr:nvSpPr>
      <xdr:spPr>
        <a:xfrm>
          <a:off x="4673600" y="1771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151130</xdr:rowOff>
    </xdr:from>
    <xdr:to>
      <xdr:col>15</xdr:col>
      <xdr:colOff>101600</xdr:colOff>
      <xdr:row>105</xdr:row>
      <xdr:rowOff>81280</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4584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150784</xdr:rowOff>
    </xdr:from>
    <xdr:ext cx="405111" cy="259045"/>
    <xdr:sp macro="" textlink="">
      <xdr:nvSpPr>
        <xdr:cNvPr id="312" name="【市民会館】&#10;有形固定資産減価償却率該当値テキスト">
          <a:extLst>
            <a:ext uri="{FF2B5EF4-FFF2-40B4-BE49-F238E27FC236}">
              <a16:creationId xmlns:a16="http://schemas.microsoft.com/office/drawing/2014/main" id="{00000000-0008-0000-0200-000038010000}"/>
            </a:ext>
          </a:extLst>
        </xdr:cNvPr>
        <xdr:cNvSpPr txBox="1"/>
      </xdr:nvSpPr>
      <xdr:spPr>
        <a:xfrm>
          <a:off x="4673600"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146231</xdr:rowOff>
    </xdr:from>
    <xdr:to>
      <xdr:col>20</xdr:col>
      <xdr:colOff>38100</xdr:colOff>
      <xdr:row>105</xdr:row>
      <xdr:rowOff>76381</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3746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25581</xdr:rowOff>
    </xdr:from>
    <xdr:to>
      <xdr:col>24</xdr:col>
      <xdr:colOff>63500</xdr:colOff>
      <xdr:row>105</xdr:row>
      <xdr:rowOff>51707</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3797300" y="180278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9071</xdr:rowOff>
    </xdr:from>
    <xdr:to>
      <xdr:col>15</xdr:col>
      <xdr:colOff>101600</xdr:colOff>
      <xdr:row>105</xdr:row>
      <xdr:rowOff>110671</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2857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25581</xdr:rowOff>
    </xdr:from>
    <xdr:to>
      <xdr:col>19</xdr:col>
      <xdr:colOff>177800</xdr:colOff>
      <xdr:row>105</xdr:row>
      <xdr:rowOff>59871</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2908300" y="180278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115769</xdr:rowOff>
    </xdr:from>
    <xdr:ext cx="405111" cy="259045"/>
    <xdr:sp macro="" textlink="">
      <xdr:nvSpPr>
        <xdr:cNvPr id="317" name="n_1aveValue【市民会館】&#10;有形固定資産減価償却率">
          <a:extLst>
            <a:ext uri="{FF2B5EF4-FFF2-40B4-BE49-F238E27FC236}">
              <a16:creationId xmlns:a16="http://schemas.microsoft.com/office/drawing/2014/main" id="{00000000-0008-0000-0200-00003D010000}"/>
            </a:ext>
          </a:extLst>
        </xdr:cNvPr>
        <xdr:cNvSpPr txBox="1"/>
      </xdr:nvSpPr>
      <xdr:spPr>
        <a:xfrm>
          <a:off x="3582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97807</xdr:rowOff>
    </xdr:from>
    <xdr:ext cx="405111" cy="259045"/>
    <xdr:sp macro="" textlink="">
      <xdr:nvSpPr>
        <xdr:cNvPr id="318" name="n_2aveValue【市民会館】&#10;有形固定資産減価償却率">
          <a:extLst>
            <a:ext uri="{FF2B5EF4-FFF2-40B4-BE49-F238E27FC236}">
              <a16:creationId xmlns:a16="http://schemas.microsoft.com/office/drawing/2014/main" id="{00000000-0008-0000-0200-00003E010000}"/>
            </a:ext>
          </a:extLst>
        </xdr:cNvPr>
        <xdr:cNvSpPr txBox="1"/>
      </xdr:nvSpPr>
      <xdr:spPr>
        <a:xfrm>
          <a:off x="2705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67508</xdr:rowOff>
    </xdr:from>
    <xdr:ext cx="405111" cy="259045"/>
    <xdr:sp macro="" textlink="">
      <xdr:nvSpPr>
        <xdr:cNvPr id="319" name="n_1mainValue【市民会館】&#10;有形固定資産減価償却率">
          <a:extLst>
            <a:ext uri="{FF2B5EF4-FFF2-40B4-BE49-F238E27FC236}">
              <a16:creationId xmlns:a16="http://schemas.microsoft.com/office/drawing/2014/main" id="{00000000-0008-0000-0200-00003F010000}"/>
            </a:ext>
          </a:extLst>
        </xdr:cNvPr>
        <xdr:cNvSpPr txBox="1"/>
      </xdr:nvSpPr>
      <xdr:spPr>
        <a:xfrm>
          <a:off x="35820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101798</xdr:rowOff>
    </xdr:from>
    <xdr:ext cx="405111" cy="259045"/>
    <xdr:sp macro="" textlink="">
      <xdr:nvSpPr>
        <xdr:cNvPr id="320" name="n_2mainValue【市民会館】&#10;有形固定資産減価償却率">
          <a:extLst>
            <a:ext uri="{FF2B5EF4-FFF2-40B4-BE49-F238E27FC236}">
              <a16:creationId xmlns:a16="http://schemas.microsoft.com/office/drawing/2014/main" id="{00000000-0008-0000-0200-000040010000}"/>
            </a:ext>
          </a:extLst>
        </xdr:cNvPr>
        <xdr:cNvSpPr txBox="1"/>
      </xdr:nvSpPr>
      <xdr:spPr>
        <a:xfrm>
          <a:off x="2705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a:extLst>
            <a:ext uri="{FF2B5EF4-FFF2-40B4-BE49-F238E27FC236}">
              <a16:creationId xmlns:a16="http://schemas.microsoft.com/office/drawing/2014/main" id="{00000000-0008-0000-0200-00005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45" name="【市民会館】&#10;一人当たり面積最小値テキスト">
          <a:extLst>
            <a:ext uri="{FF2B5EF4-FFF2-40B4-BE49-F238E27FC236}">
              <a16:creationId xmlns:a16="http://schemas.microsoft.com/office/drawing/2014/main" id="{00000000-0008-0000-0200-000059010000}"/>
            </a:ext>
          </a:extLst>
        </xdr:cNvPr>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47" name="【市民会館】&#10;一人当たり面積最大値テキスト">
          <a:extLst>
            <a:ext uri="{FF2B5EF4-FFF2-40B4-BE49-F238E27FC236}">
              <a16:creationId xmlns:a16="http://schemas.microsoft.com/office/drawing/2014/main" id="{00000000-0008-0000-0200-00005B010000}"/>
            </a:ext>
          </a:extLst>
        </xdr:cNvPr>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47262</xdr:rowOff>
    </xdr:from>
    <xdr:ext cx="469744" cy="259045"/>
    <xdr:sp macro="" textlink="">
      <xdr:nvSpPr>
        <xdr:cNvPr id="349" name="【市民会館】&#10;一人当たり面積平均値テキスト">
          <a:extLst>
            <a:ext uri="{FF2B5EF4-FFF2-40B4-BE49-F238E27FC236}">
              <a16:creationId xmlns:a16="http://schemas.microsoft.com/office/drawing/2014/main" id="{00000000-0008-0000-0200-00005D010000}"/>
            </a:ext>
          </a:extLst>
        </xdr:cNvPr>
        <xdr:cNvSpPr txBox="1"/>
      </xdr:nvSpPr>
      <xdr:spPr>
        <a:xfrm>
          <a:off x="10515600" y="1822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148082</xdr:rowOff>
    </xdr:from>
    <xdr:to>
      <xdr:col>46</xdr:col>
      <xdr:colOff>38100</xdr:colOff>
      <xdr:row>107</xdr:row>
      <xdr:rowOff>78232</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42163</xdr:rowOff>
    </xdr:from>
    <xdr:to>
      <xdr:col>55</xdr:col>
      <xdr:colOff>50800</xdr:colOff>
      <xdr:row>105</xdr:row>
      <xdr:rowOff>143763</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10426700" y="1804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65040</xdr:rowOff>
    </xdr:from>
    <xdr:ext cx="469744" cy="259045"/>
    <xdr:sp macro="" textlink="">
      <xdr:nvSpPr>
        <xdr:cNvPr id="359" name="【市民会館】&#10;一人当たり面積該当値テキスト">
          <a:extLst>
            <a:ext uri="{FF2B5EF4-FFF2-40B4-BE49-F238E27FC236}">
              <a16:creationId xmlns:a16="http://schemas.microsoft.com/office/drawing/2014/main" id="{00000000-0008-0000-0200-000067010000}"/>
            </a:ext>
          </a:extLst>
        </xdr:cNvPr>
        <xdr:cNvSpPr txBox="1"/>
      </xdr:nvSpPr>
      <xdr:spPr>
        <a:xfrm>
          <a:off x="10515600" y="1789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44450</xdr:rowOff>
    </xdr:from>
    <xdr:to>
      <xdr:col>50</xdr:col>
      <xdr:colOff>165100</xdr:colOff>
      <xdr:row>105</xdr:row>
      <xdr:rowOff>146050</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9588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92963</xdr:rowOff>
    </xdr:from>
    <xdr:to>
      <xdr:col>55</xdr:col>
      <xdr:colOff>0</xdr:colOff>
      <xdr:row>105</xdr:row>
      <xdr:rowOff>95250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9639300" y="180952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47498</xdr:rowOff>
    </xdr:from>
    <xdr:to>
      <xdr:col>46</xdr:col>
      <xdr:colOff>38100</xdr:colOff>
      <xdr:row>105</xdr:row>
      <xdr:rowOff>149098</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8699500" y="180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95250</xdr:rowOff>
    </xdr:from>
    <xdr:to>
      <xdr:col>50</xdr:col>
      <xdr:colOff>114300</xdr:colOff>
      <xdr:row>105</xdr:row>
      <xdr:rowOff>98298</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8750300" y="180975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19829</xdr:rowOff>
    </xdr:from>
    <xdr:ext cx="469744" cy="259045"/>
    <xdr:sp macro="" textlink="">
      <xdr:nvSpPr>
        <xdr:cNvPr id="364" name="n_1aveValue【市民会館】&#10;一人当たり面積">
          <a:extLst>
            <a:ext uri="{FF2B5EF4-FFF2-40B4-BE49-F238E27FC236}">
              <a16:creationId xmlns:a16="http://schemas.microsoft.com/office/drawing/2014/main" id="{00000000-0008-0000-0200-00006C010000}"/>
            </a:ext>
          </a:extLst>
        </xdr:cNvPr>
        <xdr:cNvSpPr txBox="1"/>
      </xdr:nvSpPr>
      <xdr:spPr>
        <a:xfrm>
          <a:off x="93917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69359</xdr:rowOff>
    </xdr:from>
    <xdr:ext cx="469744" cy="259045"/>
    <xdr:sp macro="" textlink="">
      <xdr:nvSpPr>
        <xdr:cNvPr id="365" name="n_2aveValue【市民会館】&#10;一人当たり面積">
          <a:extLst>
            <a:ext uri="{FF2B5EF4-FFF2-40B4-BE49-F238E27FC236}">
              <a16:creationId xmlns:a16="http://schemas.microsoft.com/office/drawing/2014/main" id="{00000000-0008-0000-0200-00006D010000}"/>
            </a:ext>
          </a:extLst>
        </xdr:cNvPr>
        <xdr:cNvSpPr txBox="1"/>
      </xdr:nvSpPr>
      <xdr:spPr>
        <a:xfrm>
          <a:off x="85154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162577</xdr:rowOff>
    </xdr:from>
    <xdr:ext cx="469744" cy="259045"/>
    <xdr:sp macro="" textlink="">
      <xdr:nvSpPr>
        <xdr:cNvPr id="366" name="n_1mainValue【市民会館】&#10;一人当たり面積">
          <a:extLst>
            <a:ext uri="{FF2B5EF4-FFF2-40B4-BE49-F238E27FC236}">
              <a16:creationId xmlns:a16="http://schemas.microsoft.com/office/drawing/2014/main" id="{00000000-0008-0000-0200-00006E010000}"/>
            </a:ext>
          </a:extLst>
        </xdr:cNvPr>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165625</xdr:rowOff>
    </xdr:from>
    <xdr:ext cx="469744" cy="259045"/>
    <xdr:sp macro="" textlink="">
      <xdr:nvSpPr>
        <xdr:cNvPr id="367" name="n_2mainValue【市民会館】&#10;一人当たり面積">
          <a:extLst>
            <a:ext uri="{FF2B5EF4-FFF2-40B4-BE49-F238E27FC236}">
              <a16:creationId xmlns:a16="http://schemas.microsoft.com/office/drawing/2014/main" id="{00000000-0008-0000-0200-00006F010000}"/>
            </a:ext>
          </a:extLst>
        </xdr:cNvPr>
        <xdr:cNvSpPr txBox="1"/>
      </xdr:nvSpPr>
      <xdr:spPr>
        <a:xfrm>
          <a:off x="8515427" y="1782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7" name="【保健センター・保健所】&#10;有形固定資産減価償却率グラフ枠">
          <a:extLst>
            <a:ext uri="{FF2B5EF4-FFF2-40B4-BE49-F238E27FC236}">
              <a16:creationId xmlns:a16="http://schemas.microsoft.com/office/drawing/2014/main" id="{00000000-0008-0000-0200-00009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09" name="【保健センター・保健所】&#10;有形固定資産減価償却率最小値テキスト">
          <a:extLst>
            <a:ext uri="{FF2B5EF4-FFF2-40B4-BE49-F238E27FC236}">
              <a16:creationId xmlns:a16="http://schemas.microsoft.com/office/drawing/2014/main" id="{00000000-0008-0000-0200-000099010000}"/>
            </a:ext>
          </a:extLst>
        </xdr:cNvPr>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411" name="【保健センター・保健所】&#10;有形固定資産減価償却率最大値テキスト">
          <a:extLst>
            <a:ext uri="{FF2B5EF4-FFF2-40B4-BE49-F238E27FC236}">
              <a16:creationId xmlns:a16="http://schemas.microsoft.com/office/drawing/2014/main" id="{00000000-0008-0000-0200-00009B0100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413" name="【保健センター・保健所】&#10;有形固定資産減価償却率平均値テキスト">
          <a:extLst>
            <a:ext uri="{FF2B5EF4-FFF2-40B4-BE49-F238E27FC236}">
              <a16:creationId xmlns:a16="http://schemas.microsoft.com/office/drawing/2014/main" id="{00000000-0008-0000-0200-00009D010000}"/>
            </a:ext>
          </a:extLst>
        </xdr:cNvPr>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128270</xdr:rowOff>
    </xdr:from>
    <xdr:to>
      <xdr:col>76</xdr:col>
      <xdr:colOff>165100</xdr:colOff>
      <xdr:row>62</xdr:row>
      <xdr:rowOff>58420</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166370</xdr:rowOff>
    </xdr:from>
    <xdr:to>
      <xdr:col>85</xdr:col>
      <xdr:colOff>177800</xdr:colOff>
      <xdr:row>55</xdr:row>
      <xdr:rowOff>96520</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6268700" y="94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81297</xdr:rowOff>
    </xdr:from>
    <xdr:ext cx="405111" cy="259045"/>
    <xdr:sp macro="" textlink="">
      <xdr:nvSpPr>
        <xdr:cNvPr id="423" name="【保健センター・保健所】&#10;有形固定資産減価償却率該当値テキスト">
          <a:extLst>
            <a:ext uri="{FF2B5EF4-FFF2-40B4-BE49-F238E27FC236}">
              <a16:creationId xmlns:a16="http://schemas.microsoft.com/office/drawing/2014/main" id="{00000000-0008-0000-0200-0000A7010000}"/>
            </a:ext>
          </a:extLst>
        </xdr:cNvPr>
        <xdr:cNvSpPr txBox="1"/>
      </xdr:nvSpPr>
      <xdr:spPr>
        <a:xfrm>
          <a:off x="16357600" y="933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139700</xdr:rowOff>
    </xdr:from>
    <xdr:to>
      <xdr:col>81</xdr:col>
      <xdr:colOff>101600</xdr:colOff>
      <xdr:row>56</xdr:row>
      <xdr:rowOff>69850</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5430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45720</xdr:rowOff>
    </xdr:from>
    <xdr:to>
      <xdr:col>85</xdr:col>
      <xdr:colOff>127000</xdr:colOff>
      <xdr:row>56</xdr:row>
      <xdr:rowOff>19050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15481300" y="947547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113030</xdr:rowOff>
    </xdr:from>
    <xdr:to>
      <xdr:col>76</xdr:col>
      <xdr:colOff>165100</xdr:colOff>
      <xdr:row>57</xdr:row>
      <xdr:rowOff>43180</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4541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19050</xdr:rowOff>
    </xdr:from>
    <xdr:to>
      <xdr:col>81</xdr:col>
      <xdr:colOff>50800</xdr:colOff>
      <xdr:row>56</xdr:row>
      <xdr:rowOff>163830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flipV="1">
          <a:off x="14592300" y="96202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428" name="n_1aveValue【保健センター・保健所】&#10;有形固定資産減価償却率">
          <a:extLst>
            <a:ext uri="{FF2B5EF4-FFF2-40B4-BE49-F238E27FC236}">
              <a16:creationId xmlns:a16="http://schemas.microsoft.com/office/drawing/2014/main" id="{00000000-0008-0000-0200-0000AC010000}"/>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49547</xdr:rowOff>
    </xdr:from>
    <xdr:ext cx="405111" cy="259045"/>
    <xdr:sp macro="" textlink="">
      <xdr:nvSpPr>
        <xdr:cNvPr id="429" name="n_2aveValue【保健センター・保健所】&#10;有形固定資産減価償却率">
          <a:extLst>
            <a:ext uri="{FF2B5EF4-FFF2-40B4-BE49-F238E27FC236}">
              <a16:creationId xmlns:a16="http://schemas.microsoft.com/office/drawing/2014/main" id="{00000000-0008-0000-0200-0000AD010000}"/>
            </a:ext>
          </a:extLst>
        </xdr:cNvPr>
        <xdr:cNvSpPr txBox="1"/>
      </xdr:nvSpPr>
      <xdr:spPr>
        <a:xfrm>
          <a:off x="14389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86377</xdr:rowOff>
    </xdr:from>
    <xdr:ext cx="405111" cy="259045"/>
    <xdr:sp macro="" textlink="">
      <xdr:nvSpPr>
        <xdr:cNvPr id="430" name="n_1mainValue【保健センター・保健所】&#10;有形固定資産減価償却率">
          <a:extLst>
            <a:ext uri="{FF2B5EF4-FFF2-40B4-BE49-F238E27FC236}">
              <a16:creationId xmlns:a16="http://schemas.microsoft.com/office/drawing/2014/main" id="{00000000-0008-0000-0200-0000AE010000}"/>
            </a:ext>
          </a:extLst>
        </xdr:cNvPr>
        <xdr:cNvSpPr txBox="1"/>
      </xdr:nvSpPr>
      <xdr:spPr>
        <a:xfrm>
          <a:off x="1526604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59707</xdr:rowOff>
    </xdr:from>
    <xdr:ext cx="405111" cy="259045"/>
    <xdr:sp macro="" textlink="">
      <xdr:nvSpPr>
        <xdr:cNvPr id="431" name="n_2mainValue【保健センター・保健所】&#10;有形固定資産減価償却率">
          <a:extLst>
            <a:ext uri="{FF2B5EF4-FFF2-40B4-BE49-F238E27FC236}">
              <a16:creationId xmlns:a16="http://schemas.microsoft.com/office/drawing/2014/main" id="{00000000-0008-0000-0200-0000AF010000}"/>
            </a:ext>
          </a:extLst>
        </xdr:cNvPr>
        <xdr:cNvSpPr txBox="1"/>
      </xdr:nvSpPr>
      <xdr:spPr>
        <a:xfrm>
          <a:off x="143897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保健センター・保健所】&#10;一人当たり面積グラフ枠">
          <a:extLst>
            <a:ext uri="{FF2B5EF4-FFF2-40B4-BE49-F238E27FC236}">
              <a16:creationId xmlns:a16="http://schemas.microsoft.com/office/drawing/2014/main" id="{00000000-0008-0000-0200-0000C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458" name="【保健センター・保健所】&#10;一人当たり面積最小値テキスト">
          <a:extLst>
            <a:ext uri="{FF2B5EF4-FFF2-40B4-BE49-F238E27FC236}">
              <a16:creationId xmlns:a16="http://schemas.microsoft.com/office/drawing/2014/main" id="{00000000-0008-0000-0200-0000CA010000}"/>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460" name="【保健センター・保健所】&#10;一人当たり面積最大値テキスト">
          <a:extLst>
            <a:ext uri="{FF2B5EF4-FFF2-40B4-BE49-F238E27FC236}">
              <a16:creationId xmlns:a16="http://schemas.microsoft.com/office/drawing/2014/main" id="{00000000-0008-0000-0200-0000CC010000}"/>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63517</xdr:rowOff>
    </xdr:from>
    <xdr:ext cx="469744" cy="259045"/>
    <xdr:sp macro="" textlink="">
      <xdr:nvSpPr>
        <xdr:cNvPr id="462" name="【保健センター・保健所】&#10;一人当たり面積平均値テキスト">
          <a:extLst>
            <a:ext uri="{FF2B5EF4-FFF2-40B4-BE49-F238E27FC236}">
              <a16:creationId xmlns:a16="http://schemas.microsoft.com/office/drawing/2014/main" id="{00000000-0008-0000-0200-0000CE010000}"/>
            </a:ext>
          </a:extLst>
        </xdr:cNvPr>
        <xdr:cNvSpPr txBox="1"/>
      </xdr:nvSpPr>
      <xdr:spPr>
        <a:xfrm>
          <a:off x="221996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171269</xdr:rowOff>
    </xdr:from>
    <xdr:to>
      <xdr:col>107</xdr:col>
      <xdr:colOff>101600</xdr:colOff>
      <xdr:row>61</xdr:row>
      <xdr:rowOff>101419</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9616</xdr:rowOff>
    </xdr:from>
    <xdr:to>
      <xdr:col>116</xdr:col>
      <xdr:colOff>114300</xdr:colOff>
      <xdr:row>63</xdr:row>
      <xdr:rowOff>111216</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22110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95993</xdr:rowOff>
    </xdr:from>
    <xdr:ext cx="469744" cy="259045"/>
    <xdr:sp macro="" textlink="">
      <xdr:nvSpPr>
        <xdr:cNvPr id="472" name="【保健センター・保健所】&#10;一人当たり面積該当値テキスト">
          <a:extLst>
            <a:ext uri="{FF2B5EF4-FFF2-40B4-BE49-F238E27FC236}">
              <a16:creationId xmlns:a16="http://schemas.microsoft.com/office/drawing/2014/main" id="{00000000-0008-0000-0200-0000D8010000}"/>
            </a:ext>
          </a:extLst>
        </xdr:cNvPr>
        <xdr:cNvSpPr txBox="1"/>
      </xdr:nvSpPr>
      <xdr:spPr>
        <a:xfrm>
          <a:off x="22199600" y="1072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9616</xdr:rowOff>
    </xdr:from>
    <xdr:to>
      <xdr:col>112</xdr:col>
      <xdr:colOff>38100</xdr:colOff>
      <xdr:row>63</xdr:row>
      <xdr:rowOff>111216</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21272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60416</xdr:rowOff>
    </xdr:from>
    <xdr:to>
      <xdr:col>116</xdr:col>
      <xdr:colOff>63500</xdr:colOff>
      <xdr:row>63</xdr:row>
      <xdr:rowOff>60416</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21323300" y="108617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12881</xdr:rowOff>
    </xdr:from>
    <xdr:to>
      <xdr:col>107</xdr:col>
      <xdr:colOff>101600</xdr:colOff>
      <xdr:row>63</xdr:row>
      <xdr:rowOff>114481</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20383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60416</xdr:rowOff>
    </xdr:from>
    <xdr:to>
      <xdr:col>111</xdr:col>
      <xdr:colOff>177800</xdr:colOff>
      <xdr:row>63</xdr:row>
      <xdr:rowOff>63681</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20434300" y="108617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165299</xdr:rowOff>
    </xdr:from>
    <xdr:ext cx="469744" cy="259045"/>
    <xdr:sp macro="" textlink="">
      <xdr:nvSpPr>
        <xdr:cNvPr id="477" name="n_1aveValue【保健センター・保健所】&#10;一人当たり面積">
          <a:extLst>
            <a:ext uri="{FF2B5EF4-FFF2-40B4-BE49-F238E27FC236}">
              <a16:creationId xmlns:a16="http://schemas.microsoft.com/office/drawing/2014/main" id="{00000000-0008-0000-0200-0000DD010000}"/>
            </a:ext>
          </a:extLst>
        </xdr:cNvPr>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117946</xdr:rowOff>
    </xdr:from>
    <xdr:ext cx="469744" cy="259045"/>
    <xdr:sp macro="" textlink="">
      <xdr:nvSpPr>
        <xdr:cNvPr id="478" name="n_2aveValue【保健センター・保健所】&#10;一人当たり面積">
          <a:extLst>
            <a:ext uri="{FF2B5EF4-FFF2-40B4-BE49-F238E27FC236}">
              <a16:creationId xmlns:a16="http://schemas.microsoft.com/office/drawing/2014/main" id="{00000000-0008-0000-0200-0000DE010000}"/>
            </a:ext>
          </a:extLst>
        </xdr:cNvPr>
        <xdr:cNvSpPr txBox="1"/>
      </xdr:nvSpPr>
      <xdr:spPr>
        <a:xfrm>
          <a:off x="20199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102343</xdr:rowOff>
    </xdr:from>
    <xdr:ext cx="469744" cy="259045"/>
    <xdr:sp macro="" textlink="">
      <xdr:nvSpPr>
        <xdr:cNvPr id="479" name="n_1mainValue【保健センター・保健所】&#10;一人当たり面積">
          <a:extLst>
            <a:ext uri="{FF2B5EF4-FFF2-40B4-BE49-F238E27FC236}">
              <a16:creationId xmlns:a16="http://schemas.microsoft.com/office/drawing/2014/main" id="{00000000-0008-0000-0200-0000DF010000}"/>
            </a:ext>
          </a:extLst>
        </xdr:cNvPr>
        <xdr:cNvSpPr txBox="1"/>
      </xdr:nvSpPr>
      <xdr:spPr>
        <a:xfrm>
          <a:off x="210757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105608</xdr:rowOff>
    </xdr:from>
    <xdr:ext cx="469744" cy="259045"/>
    <xdr:sp macro="" textlink="">
      <xdr:nvSpPr>
        <xdr:cNvPr id="480" name="n_2mainValue【保健センター・保健所】&#10;一人当たり面積">
          <a:extLst>
            <a:ext uri="{FF2B5EF4-FFF2-40B4-BE49-F238E27FC236}">
              <a16:creationId xmlns:a16="http://schemas.microsoft.com/office/drawing/2014/main" id="{00000000-0008-0000-0200-0000E0010000}"/>
            </a:ext>
          </a:extLst>
        </xdr:cNvPr>
        <xdr:cNvSpPr txBox="1"/>
      </xdr:nvSpPr>
      <xdr:spPr>
        <a:xfrm>
          <a:off x="20199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a:extLst>
            <a:ext uri="{FF2B5EF4-FFF2-40B4-BE49-F238E27FC236}">
              <a16:creationId xmlns:a16="http://schemas.microsoft.com/office/drawing/2014/main" id="{00000000-0008-0000-0200-0000F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507" name="【消防施設】&#10;有形固定資産減価償却率最小値テキスト">
          <a:extLst>
            <a:ext uri="{FF2B5EF4-FFF2-40B4-BE49-F238E27FC236}">
              <a16:creationId xmlns:a16="http://schemas.microsoft.com/office/drawing/2014/main" id="{00000000-0008-0000-0200-0000FB010000}"/>
            </a:ext>
          </a:extLst>
        </xdr:cNvPr>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9" name="【消防施設】&#10;有形固定資産減価償却率最大値テキスト">
          <a:extLst>
            <a:ext uri="{FF2B5EF4-FFF2-40B4-BE49-F238E27FC236}">
              <a16:creationId xmlns:a16="http://schemas.microsoft.com/office/drawing/2014/main" id="{00000000-0008-0000-0200-0000FD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511" name="【消防施設】&#10;有形固定資産減価償却率平均値テキスト">
          <a:extLst>
            <a:ext uri="{FF2B5EF4-FFF2-40B4-BE49-F238E27FC236}">
              <a16:creationId xmlns:a16="http://schemas.microsoft.com/office/drawing/2014/main" id="{00000000-0008-0000-0200-0000FF010000}"/>
            </a:ext>
          </a:extLst>
        </xdr:cNvPr>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3629</xdr:rowOff>
    </xdr:from>
    <xdr:to>
      <xdr:col>76</xdr:col>
      <xdr:colOff>165100</xdr:colOff>
      <xdr:row>81</xdr:row>
      <xdr:rowOff>105229</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16692</xdr:rowOff>
    </xdr:from>
    <xdr:to>
      <xdr:col>85</xdr:col>
      <xdr:colOff>177800</xdr:colOff>
      <xdr:row>80</xdr:row>
      <xdr:rowOff>118292</xdr:rowOff>
    </xdr:to>
    <xdr:sp macro="" textlink="">
      <xdr:nvSpPr>
        <xdr:cNvPr id="520" name="楕円 519">
          <a:extLst>
            <a:ext uri="{FF2B5EF4-FFF2-40B4-BE49-F238E27FC236}">
              <a16:creationId xmlns:a16="http://schemas.microsoft.com/office/drawing/2014/main" id="{00000000-0008-0000-0200-000008020000}"/>
            </a:ext>
          </a:extLst>
        </xdr:cNvPr>
        <xdr:cNvSpPr/>
      </xdr:nvSpPr>
      <xdr:spPr>
        <a:xfrm>
          <a:off x="162687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39569</xdr:rowOff>
    </xdr:from>
    <xdr:ext cx="405111" cy="259045"/>
    <xdr:sp macro="" textlink="">
      <xdr:nvSpPr>
        <xdr:cNvPr id="521" name="【消防施設】&#10;有形固定資産減価償却率該当値テキスト">
          <a:extLst>
            <a:ext uri="{FF2B5EF4-FFF2-40B4-BE49-F238E27FC236}">
              <a16:creationId xmlns:a16="http://schemas.microsoft.com/office/drawing/2014/main" id="{00000000-0008-0000-0200-000009020000}"/>
            </a:ext>
          </a:extLst>
        </xdr:cNvPr>
        <xdr:cNvSpPr txBox="1"/>
      </xdr:nvSpPr>
      <xdr:spPr>
        <a:xfrm>
          <a:off x="16357600" y="1358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54248</xdr:rowOff>
    </xdr:from>
    <xdr:to>
      <xdr:col>81</xdr:col>
      <xdr:colOff>101600</xdr:colOff>
      <xdr:row>80</xdr:row>
      <xdr:rowOff>155848</xdr:rowOff>
    </xdr:to>
    <xdr:sp macro="" textlink="">
      <xdr:nvSpPr>
        <xdr:cNvPr id="522" name="楕円 521">
          <a:extLst>
            <a:ext uri="{FF2B5EF4-FFF2-40B4-BE49-F238E27FC236}">
              <a16:creationId xmlns:a16="http://schemas.microsoft.com/office/drawing/2014/main" id="{00000000-0008-0000-0200-00000A020000}"/>
            </a:ext>
          </a:extLst>
        </xdr:cNvPr>
        <xdr:cNvSpPr/>
      </xdr:nvSpPr>
      <xdr:spPr>
        <a:xfrm>
          <a:off x="15430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67492</xdr:rowOff>
    </xdr:from>
    <xdr:to>
      <xdr:col>85</xdr:col>
      <xdr:colOff>127000</xdr:colOff>
      <xdr:row>80</xdr:row>
      <xdr:rowOff>105048</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15481300" y="1378349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94722</xdr:rowOff>
    </xdr:from>
    <xdr:ext cx="405111" cy="259045"/>
    <xdr:sp macro="" textlink="">
      <xdr:nvSpPr>
        <xdr:cNvPr id="524" name="n_1aveValue【消防施設】&#10;有形固定資産減価償却率">
          <a:extLst>
            <a:ext uri="{FF2B5EF4-FFF2-40B4-BE49-F238E27FC236}">
              <a16:creationId xmlns:a16="http://schemas.microsoft.com/office/drawing/2014/main" id="{00000000-0008-0000-0200-00000C020000}"/>
            </a:ext>
          </a:extLst>
        </xdr:cNvPr>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121756</xdr:rowOff>
    </xdr:from>
    <xdr:ext cx="405111" cy="259045"/>
    <xdr:sp macro="" textlink="">
      <xdr:nvSpPr>
        <xdr:cNvPr id="525" name="n_2aveValue【消防施設】&#10;有形固定資産減価償却率">
          <a:extLst>
            <a:ext uri="{FF2B5EF4-FFF2-40B4-BE49-F238E27FC236}">
              <a16:creationId xmlns:a16="http://schemas.microsoft.com/office/drawing/2014/main" id="{00000000-0008-0000-0200-00000D020000}"/>
            </a:ext>
          </a:extLst>
        </xdr:cNvPr>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925</xdr:rowOff>
    </xdr:from>
    <xdr:ext cx="405111" cy="259045"/>
    <xdr:sp macro="" textlink="">
      <xdr:nvSpPr>
        <xdr:cNvPr id="526" name="n_1mainValue【消防施設】&#10;有形固定資産減価償却率">
          <a:extLst>
            <a:ext uri="{FF2B5EF4-FFF2-40B4-BE49-F238E27FC236}">
              <a16:creationId xmlns:a16="http://schemas.microsoft.com/office/drawing/2014/main" id="{00000000-0008-0000-0200-00000E020000}"/>
            </a:ext>
          </a:extLst>
        </xdr:cNvPr>
        <xdr:cNvSpPr txBox="1"/>
      </xdr:nvSpPr>
      <xdr:spPr>
        <a:xfrm>
          <a:off x="15266044"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1" name="【消防施設】&#10;一人当たり面積グラフ枠">
          <a:extLst>
            <a:ext uri="{FF2B5EF4-FFF2-40B4-BE49-F238E27FC236}">
              <a16:creationId xmlns:a16="http://schemas.microsoft.com/office/drawing/2014/main" id="{00000000-0008-0000-0200-00002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553" name="【消防施設】&#10;一人当たり面積最小値テキスト">
          <a:extLst>
            <a:ext uri="{FF2B5EF4-FFF2-40B4-BE49-F238E27FC236}">
              <a16:creationId xmlns:a16="http://schemas.microsoft.com/office/drawing/2014/main" id="{00000000-0008-0000-0200-000029020000}"/>
            </a:ext>
          </a:extLst>
        </xdr:cNvPr>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555" name="【消防施設】&#10;一人当たり面積最大値テキスト">
          <a:extLst>
            <a:ext uri="{FF2B5EF4-FFF2-40B4-BE49-F238E27FC236}">
              <a16:creationId xmlns:a16="http://schemas.microsoft.com/office/drawing/2014/main" id="{00000000-0008-0000-0200-00002B020000}"/>
            </a:ext>
          </a:extLst>
        </xdr:cNvPr>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36303</xdr:rowOff>
    </xdr:from>
    <xdr:ext cx="469744" cy="259045"/>
    <xdr:sp macro="" textlink="">
      <xdr:nvSpPr>
        <xdr:cNvPr id="557" name="【消防施設】&#10;一人当たり面積平均値テキスト">
          <a:extLst>
            <a:ext uri="{FF2B5EF4-FFF2-40B4-BE49-F238E27FC236}">
              <a16:creationId xmlns:a16="http://schemas.microsoft.com/office/drawing/2014/main" id="{00000000-0008-0000-0200-00002D020000}"/>
            </a:ext>
          </a:extLst>
        </xdr:cNvPr>
        <xdr:cNvSpPr txBox="1"/>
      </xdr:nvSpPr>
      <xdr:spPr>
        <a:xfrm>
          <a:off x="22199600" y="1426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11793</xdr:rowOff>
    </xdr:from>
    <xdr:to>
      <xdr:col>116</xdr:col>
      <xdr:colOff>114300</xdr:colOff>
      <xdr:row>85</xdr:row>
      <xdr:rowOff>113393</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22110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161670</xdr:rowOff>
    </xdr:from>
    <xdr:ext cx="469744" cy="259045"/>
    <xdr:sp macro="" textlink="">
      <xdr:nvSpPr>
        <xdr:cNvPr id="567" name="【消防施設】&#10;一人当たり面積該当値テキスト">
          <a:extLst>
            <a:ext uri="{FF2B5EF4-FFF2-40B4-BE49-F238E27FC236}">
              <a16:creationId xmlns:a16="http://schemas.microsoft.com/office/drawing/2014/main" id="{00000000-0008-0000-0200-000037020000}"/>
            </a:ext>
          </a:extLst>
        </xdr:cNvPr>
        <xdr:cNvSpPr txBox="1"/>
      </xdr:nvSpPr>
      <xdr:spPr>
        <a:xfrm>
          <a:off x="22199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11793</xdr:rowOff>
    </xdr:from>
    <xdr:to>
      <xdr:col>112</xdr:col>
      <xdr:colOff>38100</xdr:colOff>
      <xdr:row>85</xdr:row>
      <xdr:rowOff>113393</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2127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62593</xdr:rowOff>
    </xdr:from>
    <xdr:to>
      <xdr:col>116</xdr:col>
      <xdr:colOff>63500</xdr:colOff>
      <xdr:row>85</xdr:row>
      <xdr:rowOff>62593</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21323300" y="1463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160945</xdr:rowOff>
    </xdr:from>
    <xdr:ext cx="469744" cy="259045"/>
    <xdr:sp macro="" textlink="">
      <xdr:nvSpPr>
        <xdr:cNvPr id="570" name="n_1aveValue【消防施設】&#10;一人当たり面積">
          <a:extLst>
            <a:ext uri="{FF2B5EF4-FFF2-40B4-BE49-F238E27FC236}">
              <a16:creationId xmlns:a16="http://schemas.microsoft.com/office/drawing/2014/main" id="{00000000-0008-0000-0200-00003A020000}"/>
            </a:ext>
          </a:extLst>
        </xdr:cNvPr>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571" name="n_2aveValue【消防施設】&#10;一人当たり面積">
          <a:extLst>
            <a:ext uri="{FF2B5EF4-FFF2-40B4-BE49-F238E27FC236}">
              <a16:creationId xmlns:a16="http://schemas.microsoft.com/office/drawing/2014/main" id="{00000000-0008-0000-0200-00003B020000}"/>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104520</xdr:rowOff>
    </xdr:from>
    <xdr:ext cx="469744" cy="259045"/>
    <xdr:sp macro="" textlink="">
      <xdr:nvSpPr>
        <xdr:cNvPr id="572" name="n_1mainValue【消防施設】&#10;一人当たり面積">
          <a:extLst>
            <a:ext uri="{FF2B5EF4-FFF2-40B4-BE49-F238E27FC236}">
              <a16:creationId xmlns:a16="http://schemas.microsoft.com/office/drawing/2014/main" id="{00000000-0008-0000-0200-00003C020000}"/>
            </a:ext>
          </a:extLst>
        </xdr:cNvPr>
        <xdr:cNvSpPr txBox="1"/>
      </xdr:nvSpPr>
      <xdr:spPr>
        <a:xfrm>
          <a:off x="21075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4" name="【庁舎】&#10;有形固定資産減価償却率グラフ枠">
          <a:extLst>
            <a:ext uri="{FF2B5EF4-FFF2-40B4-BE49-F238E27FC236}">
              <a16:creationId xmlns:a16="http://schemas.microsoft.com/office/drawing/2014/main" id="{00000000-0008-0000-0200-00005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96" name="【庁舎】&#10;有形固定資産減価償却率最小値テキスト">
          <a:extLst>
            <a:ext uri="{FF2B5EF4-FFF2-40B4-BE49-F238E27FC236}">
              <a16:creationId xmlns:a16="http://schemas.microsoft.com/office/drawing/2014/main" id="{00000000-0008-0000-0200-00005402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98" name="【庁舎】&#10;有形固定資産減価償却率最大値テキスト">
          <a:extLst>
            <a:ext uri="{FF2B5EF4-FFF2-40B4-BE49-F238E27FC236}">
              <a16:creationId xmlns:a16="http://schemas.microsoft.com/office/drawing/2014/main" id="{00000000-0008-0000-0200-000056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61992</xdr:rowOff>
    </xdr:from>
    <xdr:ext cx="405111" cy="259045"/>
    <xdr:sp macro="" textlink="">
      <xdr:nvSpPr>
        <xdr:cNvPr id="600" name="【庁舎】&#10;有形固定資産減価償却率平均値テキスト">
          <a:extLst>
            <a:ext uri="{FF2B5EF4-FFF2-40B4-BE49-F238E27FC236}">
              <a16:creationId xmlns:a16="http://schemas.microsoft.com/office/drawing/2014/main" id="{00000000-0008-0000-0200-000058020000}"/>
            </a:ext>
          </a:extLst>
        </xdr:cNvPr>
        <xdr:cNvSpPr txBox="1"/>
      </xdr:nvSpPr>
      <xdr:spPr>
        <a:xfrm>
          <a:off x="16357600" y="1789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29972</xdr:rowOff>
    </xdr:from>
    <xdr:to>
      <xdr:col>76</xdr:col>
      <xdr:colOff>165100</xdr:colOff>
      <xdr:row>106</xdr:row>
      <xdr:rowOff>131572</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66548</xdr:rowOff>
    </xdr:from>
    <xdr:to>
      <xdr:col>85</xdr:col>
      <xdr:colOff>177800</xdr:colOff>
      <xdr:row>105</xdr:row>
      <xdr:rowOff>168148</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162687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44975</xdr:rowOff>
    </xdr:from>
    <xdr:ext cx="405111" cy="259045"/>
    <xdr:sp macro="" textlink="">
      <xdr:nvSpPr>
        <xdr:cNvPr id="610" name="【庁舎】&#10;有形固定資産減価償却率該当値テキスト">
          <a:extLst>
            <a:ext uri="{FF2B5EF4-FFF2-40B4-BE49-F238E27FC236}">
              <a16:creationId xmlns:a16="http://schemas.microsoft.com/office/drawing/2014/main" id="{00000000-0008-0000-0200-000062020000}"/>
            </a:ext>
          </a:extLst>
        </xdr:cNvPr>
        <xdr:cNvSpPr txBox="1"/>
      </xdr:nvSpPr>
      <xdr:spPr>
        <a:xfrm>
          <a:off x="16357600"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116839</xdr:rowOff>
    </xdr:from>
    <xdr:to>
      <xdr:col>81</xdr:col>
      <xdr:colOff>101600</xdr:colOff>
      <xdr:row>106</xdr:row>
      <xdr:rowOff>46989</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1543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117348</xdr:rowOff>
    </xdr:from>
    <xdr:to>
      <xdr:col>85</xdr:col>
      <xdr:colOff>127000</xdr:colOff>
      <xdr:row>105</xdr:row>
      <xdr:rowOff>167639</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flipV="1">
          <a:off x="15481300" y="1811959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155702</xdr:rowOff>
    </xdr:from>
    <xdr:to>
      <xdr:col>76</xdr:col>
      <xdr:colOff>165100</xdr:colOff>
      <xdr:row>106</xdr:row>
      <xdr:rowOff>85852</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4541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167639</xdr:rowOff>
    </xdr:from>
    <xdr:to>
      <xdr:col>81</xdr:col>
      <xdr:colOff>50800</xdr:colOff>
      <xdr:row>106</xdr:row>
      <xdr:rowOff>35052</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14592300" y="18169889"/>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38116</xdr:rowOff>
    </xdr:from>
    <xdr:ext cx="405111" cy="259045"/>
    <xdr:sp macro="" textlink="">
      <xdr:nvSpPr>
        <xdr:cNvPr id="615" name="n_1aveValue【庁舎】&#10;有形固定資産減価償却率">
          <a:extLst>
            <a:ext uri="{FF2B5EF4-FFF2-40B4-BE49-F238E27FC236}">
              <a16:creationId xmlns:a16="http://schemas.microsoft.com/office/drawing/2014/main" id="{00000000-0008-0000-0200-000067020000}"/>
            </a:ext>
          </a:extLst>
        </xdr:cNvPr>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122699</xdr:rowOff>
    </xdr:from>
    <xdr:ext cx="405111" cy="259045"/>
    <xdr:sp macro="" textlink="">
      <xdr:nvSpPr>
        <xdr:cNvPr id="616" name="n_2aveValue【庁舎】&#10;有形固定資産減価償却率">
          <a:extLst>
            <a:ext uri="{FF2B5EF4-FFF2-40B4-BE49-F238E27FC236}">
              <a16:creationId xmlns:a16="http://schemas.microsoft.com/office/drawing/2014/main" id="{00000000-0008-0000-0200-000068020000}"/>
            </a:ext>
          </a:extLst>
        </xdr:cNvPr>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63516</xdr:rowOff>
    </xdr:from>
    <xdr:ext cx="405111" cy="259045"/>
    <xdr:sp macro="" textlink="">
      <xdr:nvSpPr>
        <xdr:cNvPr id="617" name="n_1mainValue【庁舎】&#10;有形固定資産減価償却率">
          <a:extLst>
            <a:ext uri="{FF2B5EF4-FFF2-40B4-BE49-F238E27FC236}">
              <a16:creationId xmlns:a16="http://schemas.microsoft.com/office/drawing/2014/main" id="{00000000-0008-0000-0200-000069020000}"/>
            </a:ext>
          </a:extLst>
        </xdr:cNvPr>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102379</xdr:rowOff>
    </xdr:from>
    <xdr:ext cx="405111" cy="259045"/>
    <xdr:sp macro="" textlink="">
      <xdr:nvSpPr>
        <xdr:cNvPr id="618" name="n_2mainValue【庁舎】&#10;有形固定資産減価償却率">
          <a:extLst>
            <a:ext uri="{FF2B5EF4-FFF2-40B4-BE49-F238E27FC236}">
              <a16:creationId xmlns:a16="http://schemas.microsoft.com/office/drawing/2014/main" id="{00000000-0008-0000-0200-00006A020000}"/>
            </a:ext>
          </a:extLst>
        </xdr:cNvPr>
        <xdr:cNvSpPr txBox="1"/>
      </xdr:nvSpPr>
      <xdr:spPr>
        <a:xfrm>
          <a:off x="14389744" y="1793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a:extLst>
            <a:ext uri="{FF2B5EF4-FFF2-40B4-BE49-F238E27FC236}">
              <a16:creationId xmlns:a16="http://schemas.microsoft.com/office/drawing/2014/main" id="{00000000-0008-0000-0200-00008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46" name="【庁舎】&#10;一人当たり面積最小値テキスト">
          <a:extLst>
            <a:ext uri="{FF2B5EF4-FFF2-40B4-BE49-F238E27FC236}">
              <a16:creationId xmlns:a16="http://schemas.microsoft.com/office/drawing/2014/main" id="{00000000-0008-0000-0200-000086020000}"/>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648" name="【庁舎】&#10;一人当たり面積最大値テキスト">
          <a:extLst>
            <a:ext uri="{FF2B5EF4-FFF2-40B4-BE49-F238E27FC236}">
              <a16:creationId xmlns:a16="http://schemas.microsoft.com/office/drawing/2014/main" id="{00000000-0008-0000-0200-00008802000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20519</xdr:rowOff>
    </xdr:from>
    <xdr:ext cx="469744" cy="259045"/>
    <xdr:sp macro="" textlink="">
      <xdr:nvSpPr>
        <xdr:cNvPr id="650" name="【庁舎】&#10;一人当たり面積平均値テキスト">
          <a:extLst>
            <a:ext uri="{FF2B5EF4-FFF2-40B4-BE49-F238E27FC236}">
              <a16:creationId xmlns:a16="http://schemas.microsoft.com/office/drawing/2014/main" id="{00000000-0008-0000-0200-00008A020000}"/>
            </a:ext>
          </a:extLst>
        </xdr:cNvPr>
        <xdr:cNvSpPr txBox="1"/>
      </xdr:nvSpPr>
      <xdr:spPr>
        <a:xfrm>
          <a:off x="22199600" y="18022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30299</xdr:rowOff>
    </xdr:from>
    <xdr:to>
      <xdr:col>107</xdr:col>
      <xdr:colOff>101600</xdr:colOff>
      <xdr:row>106</xdr:row>
      <xdr:rowOff>131899</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156029</xdr:rowOff>
    </xdr:from>
    <xdr:to>
      <xdr:col>116</xdr:col>
      <xdr:colOff>114300</xdr:colOff>
      <xdr:row>107</xdr:row>
      <xdr:rowOff>86179</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22110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134456</xdr:rowOff>
    </xdr:from>
    <xdr:ext cx="469744" cy="259045"/>
    <xdr:sp macro="" textlink="">
      <xdr:nvSpPr>
        <xdr:cNvPr id="660" name="【庁舎】&#10;一人当たり面積該当値テキスト">
          <a:extLst>
            <a:ext uri="{FF2B5EF4-FFF2-40B4-BE49-F238E27FC236}">
              <a16:creationId xmlns:a16="http://schemas.microsoft.com/office/drawing/2014/main" id="{00000000-0008-0000-0200-000094020000}"/>
            </a:ext>
          </a:extLst>
        </xdr:cNvPr>
        <xdr:cNvSpPr txBox="1"/>
      </xdr:nvSpPr>
      <xdr:spPr>
        <a:xfrm>
          <a:off x="22199600"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159294</xdr:rowOff>
    </xdr:from>
    <xdr:to>
      <xdr:col>112</xdr:col>
      <xdr:colOff>38100</xdr:colOff>
      <xdr:row>107</xdr:row>
      <xdr:rowOff>89444</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2127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35379</xdr:rowOff>
    </xdr:from>
    <xdr:to>
      <xdr:col>116</xdr:col>
      <xdr:colOff>63500</xdr:colOff>
      <xdr:row>107</xdr:row>
      <xdr:rowOff>38644</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flipV="1">
          <a:off x="21323300" y="183805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38644</xdr:rowOff>
    </xdr:from>
    <xdr:to>
      <xdr:col>111</xdr:col>
      <xdr:colOff>177800</xdr:colOff>
      <xdr:row>107</xdr:row>
      <xdr:rowOff>41911</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flipV="1">
          <a:off x="20434300" y="1838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120666</xdr:rowOff>
    </xdr:from>
    <xdr:ext cx="469744" cy="259045"/>
    <xdr:sp macro="" textlink="">
      <xdr:nvSpPr>
        <xdr:cNvPr id="665" name="n_1aveValue【庁舎】&#10;一人当たり面積">
          <a:extLst>
            <a:ext uri="{FF2B5EF4-FFF2-40B4-BE49-F238E27FC236}">
              <a16:creationId xmlns:a16="http://schemas.microsoft.com/office/drawing/2014/main" id="{00000000-0008-0000-0200-000099020000}"/>
            </a:ext>
          </a:extLst>
        </xdr:cNvPr>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148426</xdr:rowOff>
    </xdr:from>
    <xdr:ext cx="469744" cy="259045"/>
    <xdr:sp macro="" textlink="">
      <xdr:nvSpPr>
        <xdr:cNvPr id="666" name="n_2aveValue【庁舎】&#10;一人当たり面積">
          <a:extLst>
            <a:ext uri="{FF2B5EF4-FFF2-40B4-BE49-F238E27FC236}">
              <a16:creationId xmlns:a16="http://schemas.microsoft.com/office/drawing/2014/main" id="{00000000-0008-0000-0200-00009A020000}"/>
            </a:ext>
          </a:extLst>
        </xdr:cNvPr>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80571</xdr:rowOff>
    </xdr:from>
    <xdr:ext cx="469744" cy="259045"/>
    <xdr:sp macro="" textlink="">
      <xdr:nvSpPr>
        <xdr:cNvPr id="667" name="n_1mainValue【庁舎】&#10;一人当たり面積">
          <a:extLst>
            <a:ext uri="{FF2B5EF4-FFF2-40B4-BE49-F238E27FC236}">
              <a16:creationId xmlns:a16="http://schemas.microsoft.com/office/drawing/2014/main" id="{00000000-0008-0000-0200-00009B020000}"/>
            </a:ext>
          </a:extLst>
        </xdr:cNvPr>
        <xdr:cNvSpPr txBox="1"/>
      </xdr:nvSpPr>
      <xdr:spPr>
        <a:xfrm>
          <a:off x="210757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668" name="n_2mainValue【庁舎】&#10;一人当たり面積">
          <a:extLst>
            <a:ext uri="{FF2B5EF4-FFF2-40B4-BE49-F238E27FC236}">
              <a16:creationId xmlns:a16="http://schemas.microsoft.com/office/drawing/2014/main" id="{00000000-0008-0000-0200-00009C020000}"/>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図書館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について、図書館は市民会館との複合施設のため建物付属設備のみが該当しており、近年建物付属設備の改修工事が実施されたため平均と比較して大きく下回る結果となっている。。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体育館・プール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について、中央体育館をはじめとしたスポーツ施設が該当する。資本的支出に該当する改修工事のうち、大規模なものが存在しないため、平均と比較して高い割合となっている。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福祉施設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について、ぬくもりの郷・子育て支援センターが該当する。すべての資産が平成</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年以降取得であるため、平均と比較して下回る割合となっている。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市民会館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について、文化会館・人権文化センターが該当し、</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施設は昭和</a:t>
          </a:r>
          <a:r>
            <a:rPr kumimoji="1" lang="en-US" altLang="ja-JP" sz="1200">
              <a:latin typeface="ＭＳ Ｐゴシック" panose="020B0600070205080204" pitchFamily="50" charset="-128"/>
              <a:ea typeface="ＭＳ Ｐゴシック" panose="020B0600070205080204" pitchFamily="50" charset="-128"/>
            </a:rPr>
            <a:t>45</a:t>
          </a:r>
          <a:r>
            <a:rPr kumimoji="1" lang="ja-JP" altLang="en-US" sz="1200">
              <a:latin typeface="ＭＳ Ｐゴシック" panose="020B0600070205080204" pitchFamily="50" charset="-128"/>
              <a:ea typeface="ＭＳ Ｐゴシック" panose="020B0600070205080204" pitchFamily="50" charset="-128"/>
            </a:rPr>
            <a:t>年取得であるが他は平成</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年以降の取得である。</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年度の空調設備改修工事により、前年度より減少した結果、前年度に引き続いて平均を下回る割合となっている。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保健センター・保健所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について、保健センターが該当する。昭和</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年取得で定期的に改修工事等は実施されているが、資本的支出に該当する工事が本体の取得価額に比べて少額なため平均と比較して高い割合となっている。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消防施設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について、防災倉庫が該当する。平成</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年度の取得以降、改修等実施されていないため、平均を上回る結果となっている。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庁舎</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について、役場庁舎が該当する。改修工事や付属設備の更新等が実施されており、平均とも数値が近いことから、資産の老朽化に応じた投資が行えているといえる。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8,660
8,504
5.93
4,310,081
3,915,986
285,272
2,542,705
4,632,375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財政力指数は、類似団体平均より０．</a:t>
          </a:r>
          <a:r>
            <a:rPr lang="ja-JP" altLang="en-US" sz="1100" b="0" i="0" baseline="0">
              <a:solidFill>
                <a:schemeClr val="dk1"/>
              </a:solidFill>
              <a:effectLst/>
              <a:latin typeface="+mn-lt"/>
              <a:ea typeface="+mn-ea"/>
              <a:cs typeface="+mn-cs"/>
            </a:rPr>
            <a:t>１１</a:t>
          </a:r>
          <a:r>
            <a:rPr lang="ja-JP" altLang="ja-JP" sz="1100" b="0" i="0" baseline="0">
              <a:solidFill>
                <a:schemeClr val="dk1"/>
              </a:solidFill>
              <a:effectLst/>
              <a:latin typeface="+mn-lt"/>
              <a:ea typeface="+mn-ea"/>
              <a:cs typeface="+mn-cs"/>
            </a:rPr>
            <a:t>ポイント高い０．４８で、全国平均よりは０．０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ポイント低くなっている。少子高齢化や人口減少による納税義務者の減少等により、町税収入が伸び悩んでいる。</a:t>
          </a:r>
          <a:r>
            <a:rPr lang="ja-JP" altLang="en-US" sz="1100" b="0" i="0" baseline="0">
              <a:solidFill>
                <a:schemeClr val="dk1"/>
              </a:solidFill>
              <a:effectLst/>
              <a:latin typeface="+mn-lt"/>
              <a:ea typeface="+mn-ea"/>
              <a:cs typeface="+mn-cs"/>
            </a:rPr>
            <a:t>歳出の抑制や徴収強化により、財政の健全化を図る。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94343</xdr:rowOff>
    </xdr:to>
    <xdr:cxnSp macro="">
      <xdr:nvCxnSpPr>
        <xdr:cNvPr id="70" name="直線コネクタ 69"/>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94343</xdr:rowOff>
    </xdr:to>
    <xdr:cxnSp macro="">
      <xdr:nvCxnSpPr>
        <xdr:cNvPr id="73" name="直線コネクタ 72"/>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6" name="直線コネクタ 75"/>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105833</xdr:rowOff>
    </xdr:to>
    <xdr:cxnSp macro="">
      <xdr:nvCxnSpPr>
        <xdr:cNvPr id="79" name="直線コネクタ 78"/>
        <xdr:cNvCxnSpPr/>
      </xdr:nvCxnSpPr>
      <xdr:spPr>
        <a:xfrm flipV="1">
          <a:off x="1447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60070</xdr:rowOff>
    </xdr:from>
    <xdr:ext cx="762000" cy="259045"/>
    <xdr:sp macro="" textlink="">
      <xdr:nvSpPr>
        <xdr:cNvPr id="90" name="財政力該当値テキスト"/>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92" name="テキスト ボックス 91"/>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94" name="テキスト ボックス 93"/>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6" name="テキスト ボックス 95"/>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7" name="楕円 96"/>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8" name="テキスト ボックス 97"/>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経常収支比率は、類似団体平均</a:t>
          </a:r>
          <a:r>
            <a:rPr lang="ja-JP" altLang="en-US" sz="1100" b="0" i="0" baseline="0">
              <a:solidFill>
                <a:schemeClr val="dk1"/>
              </a:solidFill>
              <a:effectLst/>
              <a:latin typeface="+mn-lt"/>
              <a:ea typeface="+mn-ea"/>
              <a:cs typeface="+mn-cs"/>
            </a:rPr>
            <a:t>より２．６ポイント低い８７．５％となった。</a:t>
          </a:r>
          <a:r>
            <a:rPr lang="ja-JP" altLang="ja-JP" sz="1100" b="0" i="0" baseline="0">
              <a:solidFill>
                <a:schemeClr val="dk1"/>
              </a:solidFill>
              <a:effectLst/>
              <a:latin typeface="+mn-lt"/>
              <a:ea typeface="+mn-ea"/>
              <a:cs typeface="+mn-cs"/>
            </a:rPr>
            <a:t>全国平均、奈良県平均よりも、ぞれぞれ</a:t>
          </a:r>
          <a:r>
            <a:rPr lang="ja-JP" altLang="en-US" sz="1100" b="0" i="0" baseline="0">
              <a:solidFill>
                <a:schemeClr val="dk1"/>
              </a:solidFill>
              <a:effectLst/>
              <a:latin typeface="+mn-lt"/>
              <a:ea typeface="+mn-ea"/>
              <a:cs typeface="+mn-cs"/>
            </a:rPr>
            <a:t>５．３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１０．１</a:t>
          </a:r>
          <a:r>
            <a:rPr lang="ja-JP" altLang="ja-JP" sz="1100" b="0" i="0" baseline="0">
              <a:solidFill>
                <a:schemeClr val="dk1"/>
              </a:solidFill>
              <a:effectLst/>
              <a:latin typeface="+mn-lt"/>
              <a:ea typeface="+mn-ea"/>
              <a:cs typeface="+mn-cs"/>
            </a:rPr>
            <a:t>ポイント下回った。</a:t>
          </a:r>
          <a:r>
            <a:rPr lang="ja-JP" altLang="en-US" sz="1100" b="0" i="0" baseline="0">
              <a:solidFill>
                <a:schemeClr val="dk1"/>
              </a:solidFill>
              <a:effectLst/>
              <a:latin typeface="+mn-lt"/>
              <a:ea typeface="+mn-ea"/>
              <a:cs typeface="+mn-cs"/>
            </a:rPr>
            <a:t>一方で</a:t>
          </a:r>
          <a:r>
            <a:rPr lang="ja-JP" altLang="ja-JP" sz="1100" b="0" i="0" baseline="0">
              <a:solidFill>
                <a:schemeClr val="dk1"/>
              </a:solidFill>
              <a:effectLst/>
              <a:latin typeface="+mn-lt"/>
              <a:ea typeface="+mn-ea"/>
              <a:cs typeface="+mn-cs"/>
            </a:rPr>
            <a:t>小学校建設関連の</a:t>
          </a:r>
          <a:r>
            <a:rPr lang="ja-JP" altLang="en-US" sz="1100" b="0" i="0" baseline="0">
              <a:solidFill>
                <a:schemeClr val="dk1"/>
              </a:solidFill>
              <a:effectLst/>
              <a:latin typeface="+mn-lt"/>
              <a:ea typeface="+mn-ea"/>
              <a:cs typeface="+mn-cs"/>
            </a:rPr>
            <a:t>起債</a:t>
          </a:r>
          <a:r>
            <a:rPr lang="ja-JP" altLang="ja-JP" sz="1100" b="0" i="0" baseline="0">
              <a:solidFill>
                <a:schemeClr val="dk1"/>
              </a:solidFill>
              <a:effectLst/>
              <a:latin typeface="+mn-lt"/>
              <a:ea typeface="+mn-ea"/>
              <a:cs typeface="+mn-cs"/>
            </a:rPr>
            <a:t>償還開始に伴い</a:t>
          </a:r>
          <a:r>
            <a:rPr lang="ja-JP" altLang="en-US" sz="1100" b="0" i="0" baseline="0">
              <a:solidFill>
                <a:schemeClr val="dk1"/>
              </a:solidFill>
              <a:effectLst/>
              <a:latin typeface="+mn-lt"/>
              <a:ea typeface="+mn-ea"/>
              <a:cs typeface="+mn-cs"/>
            </a:rPr>
            <a:t>公債費の割合が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今後も大規模事業による新規借入も実施されることもあり、</a:t>
          </a:r>
          <a:r>
            <a:rPr lang="ja-JP" altLang="en-US" sz="1100" b="0" i="0" baseline="0">
              <a:solidFill>
                <a:schemeClr val="dk1"/>
              </a:solidFill>
              <a:effectLst/>
              <a:latin typeface="+mn-lt"/>
              <a:ea typeface="+mn-ea"/>
              <a:cs typeface="+mn-cs"/>
            </a:rPr>
            <a:t>さらなる</a:t>
          </a:r>
          <a:r>
            <a:rPr lang="ja-JP" altLang="ja-JP" sz="1100" b="0" i="0" baseline="0">
              <a:solidFill>
                <a:schemeClr val="dk1"/>
              </a:solidFill>
              <a:effectLst/>
              <a:latin typeface="+mn-lt"/>
              <a:ea typeface="+mn-ea"/>
              <a:cs typeface="+mn-cs"/>
            </a:rPr>
            <a:t>増加が見込まれるが、起債の発行を可能な限り抑制するよう努めていく。</a:t>
          </a:r>
          <a:r>
            <a:rPr lang="ja-JP" altLang="en-US" sz="1100" b="0" i="0" baseline="0">
              <a:solidFill>
                <a:schemeClr val="dk1"/>
              </a:solidFill>
              <a:effectLst/>
              <a:latin typeface="+mn-lt"/>
              <a:ea typeface="+mn-ea"/>
              <a:cs typeface="+mn-cs"/>
            </a:rPr>
            <a:t>公債費以外の経費についても、</a:t>
          </a:r>
          <a:r>
            <a:rPr lang="ja-JP" altLang="ja-JP" sz="1100" b="0" i="0" baseline="0">
              <a:solidFill>
                <a:schemeClr val="dk1"/>
              </a:solidFill>
              <a:effectLst/>
              <a:latin typeface="+mn-lt"/>
              <a:ea typeface="+mn-ea"/>
              <a:cs typeface="+mn-cs"/>
            </a:rPr>
            <a:t>今後とも義務的・経常的経費の削減に努め、収入については自主財源の確保に努める。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123825</xdr:rowOff>
    </xdr:from>
    <xdr:to>
      <xdr:col>23</xdr:col>
      <xdr:colOff>133350</xdr:colOff>
      <xdr:row>64</xdr:row>
      <xdr:rowOff>160020</xdr:rowOff>
    </xdr:to>
    <xdr:cxnSp macro="">
      <xdr:nvCxnSpPr>
        <xdr:cNvPr id="133" name="直線コネクタ 132"/>
        <xdr:cNvCxnSpPr/>
      </xdr:nvCxnSpPr>
      <xdr:spPr>
        <a:xfrm flipV="1">
          <a:off x="4114800" y="110966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64</xdr:row>
      <xdr:rowOff>160020</xdr:rowOff>
    </xdr:to>
    <xdr:cxnSp macro="">
      <xdr:nvCxnSpPr>
        <xdr:cNvPr id="136" name="直線コネクタ 135"/>
        <xdr:cNvCxnSpPr/>
      </xdr:nvCxnSpPr>
      <xdr:spPr>
        <a:xfrm>
          <a:off x="3225800" y="1094782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119804</xdr:rowOff>
    </xdr:to>
    <xdr:cxnSp macro="">
      <xdr:nvCxnSpPr>
        <xdr:cNvPr id="139" name="直線コネクタ 138"/>
        <xdr:cNvCxnSpPr/>
      </xdr:nvCxnSpPr>
      <xdr:spPr>
        <a:xfrm flipV="1">
          <a:off x="2336800" y="1094782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126365</xdr:rowOff>
    </xdr:from>
    <xdr:to>
      <xdr:col>11</xdr:col>
      <xdr:colOff>31750</xdr:colOff>
      <xdr:row>64</xdr:row>
      <xdr:rowOff>119804</xdr:rowOff>
    </xdr:to>
    <xdr:cxnSp macro="">
      <xdr:nvCxnSpPr>
        <xdr:cNvPr id="142" name="直線コネクタ 141"/>
        <xdr:cNvCxnSpPr/>
      </xdr:nvCxnSpPr>
      <xdr:spPr>
        <a:xfrm>
          <a:off x="1447800" y="10927715"/>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46" name="テキスト ボックス 145"/>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52" name="楕円 151"/>
        <xdr:cNvSpPr/>
      </xdr:nvSpPr>
      <xdr:spPr>
        <a:xfrm>
          <a:off x="4902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89552</xdr:rowOff>
    </xdr:from>
    <xdr:ext cx="762000" cy="259045"/>
    <xdr:sp macro="" textlink="">
      <xdr:nvSpPr>
        <xdr:cNvPr id="153" name="財政構造の弾力性該当値テキスト"/>
        <xdr:cNvSpPr txBox="1"/>
      </xdr:nvSpPr>
      <xdr:spPr>
        <a:xfrm>
          <a:off x="50419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4" name="楕円 153"/>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5" name="テキスト ボックス 154"/>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6" name="楕円 155"/>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36000</xdr:rowOff>
    </xdr:from>
    <xdr:ext cx="762000" cy="259045"/>
    <xdr:sp macro="" textlink="">
      <xdr:nvSpPr>
        <xdr:cNvPr id="157" name="テキスト ボックス 156"/>
        <xdr:cNvSpPr txBox="1"/>
      </xdr:nvSpPr>
      <xdr:spPr>
        <a:xfrm>
          <a:off x="2844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69004</xdr:rowOff>
    </xdr:from>
    <xdr:to>
      <xdr:col>11</xdr:col>
      <xdr:colOff>82550</xdr:colOff>
      <xdr:row>64</xdr:row>
      <xdr:rowOff>170604</xdr:rowOff>
    </xdr:to>
    <xdr:sp macro="" textlink="">
      <xdr:nvSpPr>
        <xdr:cNvPr id="158" name="楕円 157"/>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9331</xdr:rowOff>
    </xdr:from>
    <xdr:ext cx="762000" cy="259045"/>
    <xdr:sp macro="" textlink="">
      <xdr:nvSpPr>
        <xdr:cNvPr id="159" name="テキスト ボックス 158"/>
        <xdr:cNvSpPr txBox="1"/>
      </xdr:nvSpPr>
      <xdr:spPr>
        <a:xfrm>
          <a:off x="1955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60" name="楕円 159"/>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61" name="テキスト ボックス 160"/>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年度以降も引き続き、類似団体平均を下回っている。</a:t>
          </a:r>
          <a:r>
            <a:rPr lang="ja-JP" altLang="en-US" sz="1100">
              <a:solidFill>
                <a:schemeClr val="dk1"/>
              </a:solidFill>
              <a:effectLst/>
              <a:latin typeface="+mn-lt"/>
              <a:ea typeface="+mn-ea"/>
              <a:cs typeface="+mn-cs"/>
            </a:rPr>
            <a:t>新規採用の抑制や適正な手当の管理により、人件費の抑制に努めている。</a:t>
          </a:r>
          <a:r>
            <a:rPr lang="ja-JP" altLang="ja-JP" sz="1100" b="0" i="0" baseline="0">
              <a:solidFill>
                <a:schemeClr val="dk1"/>
              </a:solidFill>
              <a:effectLst/>
              <a:latin typeface="+mn-lt"/>
              <a:ea typeface="+mn-ea"/>
              <a:cs typeface="+mn-cs"/>
            </a:rPr>
            <a:t>今後とも引き続き</a:t>
          </a:r>
          <a:r>
            <a:rPr lang="ja-JP" altLang="ja-JP" sz="1100">
              <a:solidFill>
                <a:schemeClr val="dk1"/>
              </a:solidFill>
              <a:effectLst/>
              <a:latin typeface="+mn-lt"/>
              <a:ea typeface="+mn-ea"/>
              <a:cs typeface="+mn-cs"/>
            </a:rPr>
            <a:t>行財政改革への取組を通じて</a:t>
          </a:r>
          <a:r>
            <a:rPr lang="ja-JP" altLang="ja-JP" sz="1100" b="0" i="0" baseline="0">
              <a:solidFill>
                <a:schemeClr val="dk1"/>
              </a:solidFill>
              <a:effectLst/>
              <a:latin typeface="+mn-lt"/>
              <a:ea typeface="+mn-ea"/>
              <a:cs typeface="+mn-cs"/>
            </a:rPr>
            <a:t>、経費削減に努める。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117103</xdr:rowOff>
    </xdr:from>
    <xdr:to>
      <xdr:col>23</xdr:col>
      <xdr:colOff>133350</xdr:colOff>
      <xdr:row>81</xdr:row>
      <xdr:rowOff>129132</xdr:rowOff>
    </xdr:to>
    <xdr:cxnSp macro="">
      <xdr:nvCxnSpPr>
        <xdr:cNvPr id="196" name="直線コネクタ 195"/>
        <xdr:cNvCxnSpPr/>
      </xdr:nvCxnSpPr>
      <xdr:spPr>
        <a:xfrm flipV="1">
          <a:off x="4114800" y="14004553"/>
          <a:ext cx="8382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116142</xdr:rowOff>
    </xdr:from>
    <xdr:to>
      <xdr:col>19</xdr:col>
      <xdr:colOff>133350</xdr:colOff>
      <xdr:row>81</xdr:row>
      <xdr:rowOff>129132</xdr:rowOff>
    </xdr:to>
    <xdr:cxnSp macro="">
      <xdr:nvCxnSpPr>
        <xdr:cNvPr id="199" name="直線コネクタ 198"/>
        <xdr:cNvCxnSpPr/>
      </xdr:nvCxnSpPr>
      <xdr:spPr>
        <a:xfrm>
          <a:off x="3225800" y="14003592"/>
          <a:ext cx="889000" cy="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104784</xdr:rowOff>
    </xdr:from>
    <xdr:to>
      <xdr:col>15</xdr:col>
      <xdr:colOff>82550</xdr:colOff>
      <xdr:row>81</xdr:row>
      <xdr:rowOff>116142</xdr:rowOff>
    </xdr:to>
    <xdr:cxnSp macro="">
      <xdr:nvCxnSpPr>
        <xdr:cNvPr id="202" name="直線コネクタ 201"/>
        <xdr:cNvCxnSpPr/>
      </xdr:nvCxnSpPr>
      <xdr:spPr>
        <a:xfrm>
          <a:off x="2336800" y="13992234"/>
          <a:ext cx="889000" cy="1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68042</xdr:rowOff>
    </xdr:from>
    <xdr:to>
      <xdr:col>11</xdr:col>
      <xdr:colOff>31750</xdr:colOff>
      <xdr:row>81</xdr:row>
      <xdr:rowOff>104784</xdr:rowOff>
    </xdr:to>
    <xdr:cxnSp macro="">
      <xdr:nvCxnSpPr>
        <xdr:cNvPr id="205" name="直線コネクタ 204"/>
        <xdr:cNvCxnSpPr/>
      </xdr:nvCxnSpPr>
      <xdr:spPr>
        <a:xfrm>
          <a:off x="1447800" y="13955492"/>
          <a:ext cx="889000" cy="3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66303</xdr:rowOff>
    </xdr:from>
    <xdr:to>
      <xdr:col>23</xdr:col>
      <xdr:colOff>184150</xdr:colOff>
      <xdr:row>81</xdr:row>
      <xdr:rowOff>167903</xdr:rowOff>
    </xdr:to>
    <xdr:sp macro="" textlink="">
      <xdr:nvSpPr>
        <xdr:cNvPr id="215" name="楕円 214"/>
        <xdr:cNvSpPr/>
      </xdr:nvSpPr>
      <xdr:spPr>
        <a:xfrm>
          <a:off x="4902200" y="1395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159030</xdr:rowOff>
    </xdr:from>
    <xdr:ext cx="762000" cy="259045"/>
    <xdr:sp macro="" textlink="">
      <xdr:nvSpPr>
        <xdr:cNvPr id="216" name="人件費・物件費等の状況該当値テキスト"/>
        <xdr:cNvSpPr txBox="1"/>
      </xdr:nvSpPr>
      <xdr:spPr>
        <a:xfrm>
          <a:off x="5041900" y="1387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78332</xdr:rowOff>
    </xdr:from>
    <xdr:to>
      <xdr:col>19</xdr:col>
      <xdr:colOff>184150</xdr:colOff>
      <xdr:row>82</xdr:row>
      <xdr:rowOff>8482</xdr:rowOff>
    </xdr:to>
    <xdr:sp macro="" textlink="">
      <xdr:nvSpPr>
        <xdr:cNvPr id="217" name="楕円 216"/>
        <xdr:cNvSpPr/>
      </xdr:nvSpPr>
      <xdr:spPr>
        <a:xfrm>
          <a:off x="4064000" y="139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18659</xdr:rowOff>
    </xdr:from>
    <xdr:ext cx="736600" cy="259045"/>
    <xdr:sp macro="" textlink="">
      <xdr:nvSpPr>
        <xdr:cNvPr id="218" name="テキスト ボックス 217"/>
        <xdr:cNvSpPr txBox="1"/>
      </xdr:nvSpPr>
      <xdr:spPr>
        <a:xfrm>
          <a:off x="3733800" y="1373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65342</xdr:rowOff>
    </xdr:from>
    <xdr:to>
      <xdr:col>15</xdr:col>
      <xdr:colOff>133350</xdr:colOff>
      <xdr:row>81</xdr:row>
      <xdr:rowOff>166942</xdr:rowOff>
    </xdr:to>
    <xdr:sp macro="" textlink="">
      <xdr:nvSpPr>
        <xdr:cNvPr id="219" name="楕円 218"/>
        <xdr:cNvSpPr/>
      </xdr:nvSpPr>
      <xdr:spPr>
        <a:xfrm>
          <a:off x="3175000" y="139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5669</xdr:rowOff>
    </xdr:from>
    <xdr:ext cx="762000" cy="259045"/>
    <xdr:sp macro="" textlink="">
      <xdr:nvSpPr>
        <xdr:cNvPr id="220" name="テキスト ボックス 219"/>
        <xdr:cNvSpPr txBox="1"/>
      </xdr:nvSpPr>
      <xdr:spPr>
        <a:xfrm>
          <a:off x="2844800" y="137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53984</xdr:rowOff>
    </xdr:from>
    <xdr:to>
      <xdr:col>11</xdr:col>
      <xdr:colOff>82550</xdr:colOff>
      <xdr:row>81</xdr:row>
      <xdr:rowOff>155584</xdr:rowOff>
    </xdr:to>
    <xdr:sp macro="" textlink="">
      <xdr:nvSpPr>
        <xdr:cNvPr id="221" name="楕円 220"/>
        <xdr:cNvSpPr/>
      </xdr:nvSpPr>
      <xdr:spPr>
        <a:xfrm>
          <a:off x="2286000" y="139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165761</xdr:rowOff>
    </xdr:from>
    <xdr:ext cx="762000" cy="259045"/>
    <xdr:sp macro="" textlink="">
      <xdr:nvSpPr>
        <xdr:cNvPr id="222" name="テキスト ボックス 221"/>
        <xdr:cNvSpPr txBox="1"/>
      </xdr:nvSpPr>
      <xdr:spPr>
        <a:xfrm>
          <a:off x="1955800" y="1371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17242</xdr:rowOff>
    </xdr:from>
    <xdr:to>
      <xdr:col>7</xdr:col>
      <xdr:colOff>31750</xdr:colOff>
      <xdr:row>81</xdr:row>
      <xdr:rowOff>118842</xdr:rowOff>
    </xdr:to>
    <xdr:sp macro="" textlink="">
      <xdr:nvSpPr>
        <xdr:cNvPr id="223" name="楕円 222"/>
        <xdr:cNvSpPr/>
      </xdr:nvSpPr>
      <xdr:spPr>
        <a:xfrm>
          <a:off x="1397000" y="139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129019</xdr:rowOff>
    </xdr:from>
    <xdr:ext cx="762000" cy="259045"/>
    <xdr:sp macro="" textlink="">
      <xdr:nvSpPr>
        <xdr:cNvPr id="224" name="テキスト ボックス 223"/>
        <xdr:cNvSpPr txBox="1"/>
      </xdr:nvSpPr>
      <xdr:spPr>
        <a:xfrm>
          <a:off x="1066800" y="1367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ラスパイレス指数は９３．１であり、類似団体平均より１．</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ポイント、全国平均より３．３ポイント低い数値となっている。新規採用は原則、退職補充のみ行っており、今後も</a:t>
          </a:r>
          <a:r>
            <a:rPr lang="ja-JP" altLang="en-US" sz="1100" b="0" i="0" baseline="0">
              <a:solidFill>
                <a:schemeClr val="dk1"/>
              </a:solidFill>
              <a:effectLst/>
              <a:latin typeface="+mn-lt"/>
              <a:ea typeface="+mn-ea"/>
              <a:cs typeface="+mn-cs"/>
            </a:rPr>
            <a:t>人事院勧告や民間の動向を注視しながら適切な水準を維持し、</a:t>
          </a:r>
          <a:r>
            <a:rPr lang="ja-JP" altLang="ja-JP" sz="1100" b="0" i="0" baseline="0">
              <a:solidFill>
                <a:schemeClr val="dk1"/>
              </a:solidFill>
              <a:effectLst/>
              <a:latin typeface="+mn-lt"/>
              <a:ea typeface="+mn-ea"/>
              <a:cs typeface="+mn-cs"/>
            </a:rPr>
            <a:t>人件費の抑制に努める。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平成２９年度の数値については、前年度の数値を引用している。</a:t>
          </a:r>
          <a:endParaRPr lang="ja-JP" altLang="ja-JP" sz="1400">
            <a:effectLst/>
          </a:endParaRPr>
        </a:p>
        <a:p>
          <a:pPr rtl="0"/>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60" name="直線コネクタ 259"/>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144841</xdr:rowOff>
    </xdr:from>
    <xdr:to>
      <xdr:col>77</xdr:col>
      <xdr:colOff>44450</xdr:colOff>
      <xdr:row>84</xdr:row>
      <xdr:rowOff>42334</xdr:rowOff>
    </xdr:to>
    <xdr:cxnSp macro="">
      <xdr:nvCxnSpPr>
        <xdr:cNvPr id="263" name="直線コネクタ 262"/>
        <xdr:cNvCxnSpPr/>
      </xdr:nvCxnSpPr>
      <xdr:spPr>
        <a:xfrm>
          <a:off x="15290800" y="143751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121859</xdr:rowOff>
    </xdr:from>
    <xdr:to>
      <xdr:col>72</xdr:col>
      <xdr:colOff>203200</xdr:colOff>
      <xdr:row>83</xdr:row>
      <xdr:rowOff>144841</xdr:rowOff>
    </xdr:to>
    <xdr:cxnSp macro="">
      <xdr:nvCxnSpPr>
        <xdr:cNvPr id="266" name="直線コネクタ 265"/>
        <xdr:cNvCxnSpPr/>
      </xdr:nvCxnSpPr>
      <xdr:spPr>
        <a:xfrm>
          <a:off x="14401800" y="1435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155423</xdr:rowOff>
    </xdr:from>
    <xdr:to>
      <xdr:col>68</xdr:col>
      <xdr:colOff>152400</xdr:colOff>
      <xdr:row>83</xdr:row>
      <xdr:rowOff>121859</xdr:rowOff>
    </xdr:to>
    <xdr:cxnSp macro="">
      <xdr:nvCxnSpPr>
        <xdr:cNvPr id="269" name="直線コネクタ 268"/>
        <xdr:cNvCxnSpPr/>
      </xdr:nvCxnSpPr>
      <xdr:spPr>
        <a:xfrm>
          <a:off x="13512800" y="1421432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9" name="楕円 278"/>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80"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81" name="楕円 280"/>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2" name="テキスト ボックス 281"/>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94041</xdr:rowOff>
    </xdr:from>
    <xdr:to>
      <xdr:col>73</xdr:col>
      <xdr:colOff>44450</xdr:colOff>
      <xdr:row>84</xdr:row>
      <xdr:rowOff>24191</xdr:rowOff>
    </xdr:to>
    <xdr:sp macro="" textlink="">
      <xdr:nvSpPr>
        <xdr:cNvPr id="283" name="楕円 282"/>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34368</xdr:rowOff>
    </xdr:from>
    <xdr:ext cx="762000" cy="259045"/>
    <xdr:sp macro="" textlink="">
      <xdr:nvSpPr>
        <xdr:cNvPr id="284" name="テキスト ボックス 283"/>
        <xdr:cNvSpPr txBox="1"/>
      </xdr:nvSpPr>
      <xdr:spPr>
        <a:xfrm>
          <a:off x="14909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5" name="楕円 284"/>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6" name="テキスト ボックス 285"/>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104623</xdr:rowOff>
    </xdr:from>
    <xdr:to>
      <xdr:col>64</xdr:col>
      <xdr:colOff>152400</xdr:colOff>
      <xdr:row>83</xdr:row>
      <xdr:rowOff>34773</xdr:rowOff>
    </xdr:to>
    <xdr:sp macro="" textlink="">
      <xdr:nvSpPr>
        <xdr:cNvPr id="287" name="楕円 286"/>
        <xdr:cNvSpPr/>
      </xdr:nvSpPr>
      <xdr:spPr>
        <a:xfrm>
          <a:off x="13462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44950</xdr:rowOff>
    </xdr:from>
    <xdr:ext cx="762000" cy="259045"/>
    <xdr:sp macro="" textlink="">
      <xdr:nvSpPr>
        <xdr:cNvPr id="288" name="テキスト ボックス 287"/>
        <xdr:cNvSpPr txBox="1"/>
      </xdr:nvSpPr>
      <xdr:spPr>
        <a:xfrm>
          <a:off x="13131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人口千人当たりの職員数は、１０．２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人と類似団体平均より３．</a:t>
          </a:r>
          <a:r>
            <a:rPr lang="ja-JP" altLang="en-US" sz="1100" b="0" i="0" baseline="0">
              <a:solidFill>
                <a:sysClr val="windowText" lastClr="000000"/>
              </a:solidFill>
              <a:effectLst/>
              <a:latin typeface="+mn-lt"/>
              <a:ea typeface="+mn-ea"/>
              <a:cs typeface="+mn-cs"/>
            </a:rPr>
            <a:t>４９</a:t>
          </a:r>
          <a:r>
            <a:rPr lang="ja-JP" altLang="ja-JP" sz="1100" b="0" i="0" baseline="0">
              <a:solidFill>
                <a:sysClr val="windowText" lastClr="000000"/>
              </a:solidFill>
              <a:effectLst/>
              <a:latin typeface="+mn-lt"/>
              <a:ea typeface="+mn-ea"/>
              <a:cs typeface="+mn-cs"/>
            </a:rPr>
            <a:t>人少ないが、民生関係の施設が多く、全国平均、奈良県平均を上回っている。</a:t>
          </a:r>
          <a:r>
            <a:rPr lang="ja-JP" altLang="en-US" sz="1100" b="0" i="0" baseline="0">
              <a:solidFill>
                <a:schemeClr val="dk1"/>
              </a:solidFill>
              <a:effectLst/>
              <a:latin typeface="+mn-lt"/>
              <a:ea typeface="+mn-ea"/>
              <a:cs typeface="+mn-cs"/>
            </a:rPr>
            <a:t>今後とも</a:t>
          </a:r>
          <a:r>
            <a:rPr lang="ja-JP" altLang="ja-JP" sz="1100" b="0" i="0" baseline="0">
              <a:solidFill>
                <a:sysClr val="windowText" lastClr="000000"/>
              </a:solidFill>
              <a:effectLst/>
              <a:latin typeface="+mn-lt"/>
              <a:ea typeface="+mn-ea"/>
              <a:cs typeface="+mn-cs"/>
            </a:rPr>
            <a:t>事務事業と職員数の関係を定期的に見直し、民間委託・指定管理者制度等の活用も含め、弾力的な人員配置を行うことにより、定員の適正化に努める</a:t>
          </a:r>
          <a:r>
            <a:rPr lang="ja-JP" altLang="en-US"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ysClr val="windowText" lastClr="000000"/>
              </a:solidFill>
              <a:effectLst/>
              <a:latin typeface="+mn-lt"/>
              <a:ea typeface="+mn-ea"/>
              <a:cs typeface="+mn-cs"/>
            </a:rPr>
            <a:t>※</a:t>
          </a:r>
          <a:r>
            <a:rPr lang="ja-JP" altLang="en-US" sz="1100">
              <a:effectLst/>
            </a:rPr>
            <a:t>平成２９年度の数値については、前年度の数値を引用している。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125137</xdr:rowOff>
    </xdr:from>
    <xdr:to>
      <xdr:col>81</xdr:col>
      <xdr:colOff>44450</xdr:colOff>
      <xdr:row>60</xdr:row>
      <xdr:rowOff>128355</xdr:rowOff>
    </xdr:to>
    <xdr:cxnSp macro="">
      <xdr:nvCxnSpPr>
        <xdr:cNvPr id="323" name="直線コネクタ 322"/>
        <xdr:cNvCxnSpPr/>
      </xdr:nvCxnSpPr>
      <xdr:spPr>
        <a:xfrm>
          <a:off x="16179800" y="10412137"/>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125137</xdr:rowOff>
    </xdr:from>
    <xdr:to>
      <xdr:col>77</xdr:col>
      <xdr:colOff>44450</xdr:colOff>
      <xdr:row>60</xdr:row>
      <xdr:rowOff>129963</xdr:rowOff>
    </xdr:to>
    <xdr:cxnSp macro="">
      <xdr:nvCxnSpPr>
        <xdr:cNvPr id="326" name="直線コネクタ 325"/>
        <xdr:cNvCxnSpPr/>
      </xdr:nvCxnSpPr>
      <xdr:spPr>
        <a:xfrm flipV="1">
          <a:off x="15290800" y="1041213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129963</xdr:rowOff>
    </xdr:from>
    <xdr:to>
      <xdr:col>72</xdr:col>
      <xdr:colOff>203200</xdr:colOff>
      <xdr:row>60</xdr:row>
      <xdr:rowOff>145245</xdr:rowOff>
    </xdr:to>
    <xdr:cxnSp macro="">
      <xdr:nvCxnSpPr>
        <xdr:cNvPr id="329" name="直線コネクタ 328"/>
        <xdr:cNvCxnSpPr/>
      </xdr:nvCxnSpPr>
      <xdr:spPr>
        <a:xfrm flipV="1">
          <a:off x="14401800" y="1041696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145245</xdr:rowOff>
    </xdr:from>
    <xdr:to>
      <xdr:col>68</xdr:col>
      <xdr:colOff>152400</xdr:colOff>
      <xdr:row>60</xdr:row>
      <xdr:rowOff>159724</xdr:rowOff>
    </xdr:to>
    <xdr:cxnSp macro="">
      <xdr:nvCxnSpPr>
        <xdr:cNvPr id="332" name="直線コネクタ 331"/>
        <xdr:cNvCxnSpPr/>
      </xdr:nvCxnSpPr>
      <xdr:spPr>
        <a:xfrm flipV="1">
          <a:off x="13512800" y="1043224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77555</xdr:rowOff>
    </xdr:from>
    <xdr:to>
      <xdr:col>81</xdr:col>
      <xdr:colOff>95250</xdr:colOff>
      <xdr:row>61</xdr:row>
      <xdr:rowOff>7705</xdr:rowOff>
    </xdr:to>
    <xdr:sp macro="" textlink="">
      <xdr:nvSpPr>
        <xdr:cNvPr id="342" name="楕円 341"/>
        <xdr:cNvSpPr/>
      </xdr:nvSpPr>
      <xdr:spPr>
        <a:xfrm>
          <a:off x="16967200" y="103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94082</xdr:rowOff>
    </xdr:from>
    <xdr:ext cx="762000" cy="259045"/>
    <xdr:sp macro="" textlink="">
      <xdr:nvSpPr>
        <xdr:cNvPr id="343" name="定員管理の状況該当値テキスト"/>
        <xdr:cNvSpPr txBox="1"/>
      </xdr:nvSpPr>
      <xdr:spPr>
        <a:xfrm>
          <a:off x="17106900" y="1020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74337</xdr:rowOff>
    </xdr:from>
    <xdr:to>
      <xdr:col>77</xdr:col>
      <xdr:colOff>95250</xdr:colOff>
      <xdr:row>61</xdr:row>
      <xdr:rowOff>4487</xdr:rowOff>
    </xdr:to>
    <xdr:sp macro="" textlink="">
      <xdr:nvSpPr>
        <xdr:cNvPr id="344" name="楕円 343"/>
        <xdr:cNvSpPr/>
      </xdr:nvSpPr>
      <xdr:spPr>
        <a:xfrm>
          <a:off x="16129000" y="103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14664</xdr:rowOff>
    </xdr:from>
    <xdr:ext cx="736600" cy="259045"/>
    <xdr:sp macro="" textlink="">
      <xdr:nvSpPr>
        <xdr:cNvPr id="345" name="テキスト ボックス 344"/>
        <xdr:cNvSpPr txBox="1"/>
      </xdr:nvSpPr>
      <xdr:spPr>
        <a:xfrm>
          <a:off x="15798800" y="10130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6" name="楕円 345"/>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47" name="テキスト ボックス 346"/>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94445</xdr:rowOff>
    </xdr:from>
    <xdr:to>
      <xdr:col>68</xdr:col>
      <xdr:colOff>203200</xdr:colOff>
      <xdr:row>61</xdr:row>
      <xdr:rowOff>24595</xdr:rowOff>
    </xdr:to>
    <xdr:sp macro="" textlink="">
      <xdr:nvSpPr>
        <xdr:cNvPr id="348" name="楕円 347"/>
        <xdr:cNvSpPr/>
      </xdr:nvSpPr>
      <xdr:spPr>
        <a:xfrm>
          <a:off x="14351000" y="103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34772</xdr:rowOff>
    </xdr:from>
    <xdr:ext cx="762000" cy="259045"/>
    <xdr:sp macro="" textlink="">
      <xdr:nvSpPr>
        <xdr:cNvPr id="349" name="テキスト ボックス 348"/>
        <xdr:cNvSpPr txBox="1"/>
      </xdr:nvSpPr>
      <xdr:spPr>
        <a:xfrm>
          <a:off x="14020800" y="10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108924</xdr:rowOff>
    </xdr:from>
    <xdr:to>
      <xdr:col>64</xdr:col>
      <xdr:colOff>152400</xdr:colOff>
      <xdr:row>61</xdr:row>
      <xdr:rowOff>39074</xdr:rowOff>
    </xdr:to>
    <xdr:sp macro="" textlink="">
      <xdr:nvSpPr>
        <xdr:cNvPr id="350" name="楕円 349"/>
        <xdr:cNvSpPr/>
      </xdr:nvSpPr>
      <xdr:spPr>
        <a:xfrm>
          <a:off x="13462000" y="103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49251</xdr:rowOff>
    </xdr:from>
    <xdr:ext cx="762000" cy="259045"/>
    <xdr:sp macro="" textlink="">
      <xdr:nvSpPr>
        <xdr:cNvPr id="351" name="テキスト ボックス 350"/>
        <xdr:cNvSpPr txBox="1"/>
      </xdr:nvSpPr>
      <xdr:spPr>
        <a:xfrm>
          <a:off x="13131800" y="1016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実質公債費比率は、平成</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年度頃までは起債償還でピークを迎えていたが、</a:t>
          </a:r>
          <a:r>
            <a:rPr lang="ja-JP" altLang="en-US" sz="1100" b="0" i="0" baseline="0">
              <a:solidFill>
                <a:schemeClr val="dk1"/>
              </a:solidFill>
              <a:effectLst/>
              <a:latin typeface="+mn-lt"/>
              <a:ea typeface="+mn-ea"/>
              <a:cs typeface="+mn-cs"/>
            </a:rPr>
            <a:t>小学校建設関連の起債償還開始に伴う公債費の増加から</a:t>
          </a:r>
          <a:r>
            <a:rPr lang="ja-JP" altLang="ja-JP" sz="1100" b="0" i="0" baseline="0">
              <a:solidFill>
                <a:schemeClr val="dk1"/>
              </a:solidFill>
              <a:effectLst/>
              <a:latin typeface="+mn-lt"/>
              <a:ea typeface="+mn-ea"/>
              <a:cs typeface="+mn-cs"/>
            </a:rPr>
            <a:t>７．０％となった。今後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大規模事業</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控</a:t>
          </a:r>
          <a:r>
            <a:rPr lang="ja-JP" altLang="en-US" sz="1100" b="0" i="0" baseline="0">
              <a:solidFill>
                <a:schemeClr val="dk1"/>
              </a:solidFill>
              <a:effectLst/>
              <a:latin typeface="+mn-lt"/>
              <a:ea typeface="+mn-ea"/>
              <a:cs typeface="+mn-cs"/>
            </a:rPr>
            <a:t>ているため</a:t>
          </a:r>
          <a:r>
            <a:rPr lang="ja-JP" altLang="ja-JP" sz="1100" b="0" i="0" baseline="0">
              <a:solidFill>
                <a:schemeClr val="dk1"/>
              </a:solidFill>
              <a:effectLst/>
              <a:latin typeface="+mn-lt"/>
              <a:ea typeface="+mn-ea"/>
              <a:cs typeface="+mn-cs"/>
            </a:rPr>
            <a:t>、上昇していく可能性</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あるが、縁故債の繰上償還に取り組むなど、今後も公債費の削減に努める。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3387</xdr:rowOff>
    </xdr:from>
    <xdr:to>
      <xdr:col>81</xdr:col>
      <xdr:colOff>44450</xdr:colOff>
      <xdr:row>39</xdr:row>
      <xdr:rowOff>57150</xdr:rowOff>
    </xdr:to>
    <xdr:cxnSp macro="">
      <xdr:nvCxnSpPr>
        <xdr:cNvPr id="385" name="直線コネクタ 384"/>
        <xdr:cNvCxnSpPr/>
      </xdr:nvCxnSpPr>
      <xdr:spPr>
        <a:xfrm>
          <a:off x="16179800" y="6518487"/>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54187</xdr:rowOff>
    </xdr:from>
    <xdr:to>
      <xdr:col>77</xdr:col>
      <xdr:colOff>44450</xdr:colOff>
      <xdr:row>38</xdr:row>
      <xdr:rowOff>3387</xdr:rowOff>
    </xdr:to>
    <xdr:cxnSp macro="">
      <xdr:nvCxnSpPr>
        <xdr:cNvPr id="388" name="直線コネクタ 387"/>
        <xdr:cNvCxnSpPr/>
      </xdr:nvCxnSpPr>
      <xdr:spPr>
        <a:xfrm>
          <a:off x="15290800" y="63978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142663</xdr:rowOff>
    </xdr:to>
    <xdr:cxnSp macro="">
      <xdr:nvCxnSpPr>
        <xdr:cNvPr id="391" name="直線コネクタ 390"/>
        <xdr:cNvCxnSpPr/>
      </xdr:nvCxnSpPr>
      <xdr:spPr>
        <a:xfrm flipV="1">
          <a:off x="14401800" y="63978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142663</xdr:rowOff>
    </xdr:from>
    <xdr:to>
      <xdr:col>68</xdr:col>
      <xdr:colOff>152400</xdr:colOff>
      <xdr:row>39</xdr:row>
      <xdr:rowOff>65194</xdr:rowOff>
    </xdr:to>
    <xdr:cxnSp macro="">
      <xdr:nvCxnSpPr>
        <xdr:cNvPr id="394" name="直線コネクタ 393"/>
        <xdr:cNvCxnSpPr/>
      </xdr:nvCxnSpPr>
      <xdr:spPr>
        <a:xfrm flipV="1">
          <a:off x="13512800" y="6486313"/>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4" name="楕円 403"/>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5"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124037</xdr:rowOff>
    </xdr:from>
    <xdr:to>
      <xdr:col>77</xdr:col>
      <xdr:colOff>95250</xdr:colOff>
      <xdr:row>38</xdr:row>
      <xdr:rowOff>54187</xdr:rowOff>
    </xdr:to>
    <xdr:sp macro="" textlink="">
      <xdr:nvSpPr>
        <xdr:cNvPr id="406" name="楕円 405"/>
        <xdr:cNvSpPr/>
      </xdr:nvSpPr>
      <xdr:spPr>
        <a:xfrm>
          <a:off x="16129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64364</xdr:rowOff>
    </xdr:from>
    <xdr:ext cx="736600" cy="259045"/>
    <xdr:sp macro="" textlink="">
      <xdr:nvSpPr>
        <xdr:cNvPr id="407" name="テキスト ボックス 406"/>
        <xdr:cNvSpPr txBox="1"/>
      </xdr:nvSpPr>
      <xdr:spPr>
        <a:xfrm>
          <a:off x="15798800" y="623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408" name="楕円 407"/>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115164</xdr:rowOff>
    </xdr:from>
    <xdr:ext cx="762000" cy="259045"/>
    <xdr:sp macro="" textlink="">
      <xdr:nvSpPr>
        <xdr:cNvPr id="409" name="テキスト ボックス 408"/>
        <xdr:cNvSpPr txBox="1"/>
      </xdr:nvSpPr>
      <xdr:spPr>
        <a:xfrm>
          <a:off x="14909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91863</xdr:rowOff>
    </xdr:from>
    <xdr:to>
      <xdr:col>68</xdr:col>
      <xdr:colOff>203200</xdr:colOff>
      <xdr:row>38</xdr:row>
      <xdr:rowOff>22013</xdr:rowOff>
    </xdr:to>
    <xdr:sp macro="" textlink="">
      <xdr:nvSpPr>
        <xdr:cNvPr id="410" name="楕円 409"/>
        <xdr:cNvSpPr/>
      </xdr:nvSpPr>
      <xdr:spPr>
        <a:xfrm>
          <a:off x="14351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32190</xdr:rowOff>
    </xdr:from>
    <xdr:ext cx="762000" cy="259045"/>
    <xdr:sp macro="" textlink="">
      <xdr:nvSpPr>
        <xdr:cNvPr id="411" name="テキスト ボックス 410"/>
        <xdr:cNvSpPr txBox="1"/>
      </xdr:nvSpPr>
      <xdr:spPr>
        <a:xfrm>
          <a:off x="14020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12" name="楕円 411"/>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3" name="テキスト ボックス 412"/>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将来負担比率は引き続き「－％」と、類似団体の中で最良となった。</a:t>
          </a:r>
          <a:r>
            <a:rPr lang="ja-JP" altLang="ja-JP" sz="1100" b="0" i="0" baseline="0">
              <a:solidFill>
                <a:schemeClr val="dk1"/>
              </a:solidFill>
              <a:effectLst/>
              <a:latin typeface="+mn-lt"/>
              <a:ea typeface="+mn-ea"/>
              <a:cs typeface="+mn-cs"/>
            </a:rPr>
            <a:t>今後も、</a:t>
          </a:r>
          <a:r>
            <a:rPr lang="ja-JP" altLang="ja-JP" sz="1100" baseline="0">
              <a:solidFill>
                <a:schemeClr val="dk1"/>
              </a:solidFill>
              <a:effectLst/>
              <a:latin typeface="+mn-lt"/>
              <a:ea typeface="+mn-ea"/>
              <a:cs typeface="+mn-cs"/>
            </a:rPr>
            <a:t>経常経費の削減や</a:t>
          </a:r>
          <a:r>
            <a:rPr lang="ja-JP" altLang="ja-JP" sz="1100" b="0" i="0" baseline="0">
              <a:solidFill>
                <a:schemeClr val="dk1"/>
              </a:solidFill>
              <a:effectLst/>
              <a:latin typeface="+mn-lt"/>
              <a:ea typeface="+mn-ea"/>
              <a:cs typeface="+mn-cs"/>
            </a:rPr>
            <a:t>財政調整基金を始めとした基金の積み立て、補助金等を有効活用することにより町負担額を削減するなど</a:t>
          </a:r>
          <a:r>
            <a:rPr lang="ja-JP" altLang="ja-JP" sz="1100" baseline="0">
              <a:solidFill>
                <a:schemeClr val="dk1"/>
              </a:solidFill>
              <a:effectLst/>
              <a:latin typeface="+mn-lt"/>
              <a:ea typeface="+mn-ea"/>
              <a:cs typeface="+mn-cs"/>
            </a:rPr>
            <a:t>、将来にわたり計画性のある健全な財政運営に努める。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9" name="フローチャート: 判断 448"/>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0" name="テキスト ボックス 449"/>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1" name="フローチャート: 判断 450"/>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2" name="テキスト ボックス 451"/>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3" name="フローチャート: 判断 452"/>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4" name="テキスト ボックス 453"/>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8,660
8,504
5.93
4,310,081
3,915,986
285,272
2,542,705
4,632,375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人件費に係る経常収支比率は２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％と、類似団体平均、全国平均、奈良県平均よりも、それぞれ</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ポイント高くなっている</a:t>
          </a:r>
          <a:r>
            <a:rPr lang="ja-JP" altLang="en-US" sz="1100" b="0" i="0" baseline="0">
              <a:solidFill>
                <a:schemeClr val="dk1"/>
              </a:solidFill>
              <a:effectLst/>
              <a:latin typeface="+mn-lt"/>
              <a:ea typeface="+mn-ea"/>
              <a:cs typeface="+mn-cs"/>
            </a:rPr>
            <a:t>。時間外勤務手当については、必要最小限にとどめる理念の基、適正な手当の支出を行うことにより、</a:t>
          </a:r>
          <a:r>
            <a:rPr lang="ja-JP" altLang="ja-JP" sz="1100" b="0" i="0" baseline="0">
              <a:solidFill>
                <a:schemeClr val="dk1"/>
              </a:solidFill>
              <a:effectLst/>
              <a:latin typeface="+mn-lt"/>
              <a:ea typeface="+mn-ea"/>
              <a:cs typeface="+mn-cs"/>
            </a:rPr>
            <a:t>今後も人件費の抑制に努める。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165862</xdr:rowOff>
    </xdr:from>
    <xdr:to>
      <xdr:col>24</xdr:col>
      <xdr:colOff>25400</xdr:colOff>
      <xdr:row>38</xdr:row>
      <xdr:rowOff>35560</xdr:rowOff>
    </xdr:to>
    <xdr:cxnSp macro="">
      <xdr:nvCxnSpPr>
        <xdr:cNvPr id="64" name="直線コネクタ 63"/>
        <xdr:cNvCxnSpPr/>
      </xdr:nvCxnSpPr>
      <xdr:spPr>
        <a:xfrm flipV="1">
          <a:off x="3987800" y="65095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17272</xdr:rowOff>
    </xdr:from>
    <xdr:to>
      <xdr:col>19</xdr:col>
      <xdr:colOff>187325</xdr:colOff>
      <xdr:row>38</xdr:row>
      <xdr:rowOff>35560</xdr:rowOff>
    </xdr:to>
    <xdr:cxnSp macro="">
      <xdr:nvCxnSpPr>
        <xdr:cNvPr id="67" name="直線コネクタ 66"/>
        <xdr:cNvCxnSpPr/>
      </xdr:nvCxnSpPr>
      <xdr:spPr>
        <a:xfrm>
          <a:off x="3098800" y="65323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127000</xdr:rowOff>
    </xdr:to>
    <xdr:cxnSp macro="">
      <xdr:nvCxnSpPr>
        <xdr:cNvPr id="70" name="直線コネクタ 69"/>
        <xdr:cNvCxnSpPr/>
      </xdr:nvCxnSpPr>
      <xdr:spPr>
        <a:xfrm flipV="1">
          <a:off x="2209800" y="65323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85852</xdr:rowOff>
    </xdr:from>
    <xdr:to>
      <xdr:col>11</xdr:col>
      <xdr:colOff>9525</xdr:colOff>
      <xdr:row>38</xdr:row>
      <xdr:rowOff>127000</xdr:rowOff>
    </xdr:to>
    <xdr:cxnSp macro="">
      <xdr:nvCxnSpPr>
        <xdr:cNvPr id="73" name="直線コネクタ 72"/>
        <xdr:cNvCxnSpPr/>
      </xdr:nvCxnSpPr>
      <xdr:spPr>
        <a:xfrm>
          <a:off x="1320800" y="6600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6" name="テキスト ボックス 85"/>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35052</xdr:rowOff>
    </xdr:from>
    <xdr:to>
      <xdr:col>6</xdr:col>
      <xdr:colOff>171450</xdr:colOff>
      <xdr:row>38</xdr:row>
      <xdr:rowOff>136652</xdr:rowOff>
    </xdr:to>
    <xdr:sp macro="" textlink="">
      <xdr:nvSpPr>
        <xdr:cNvPr id="91" name="楕円 90"/>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121429</xdr:rowOff>
    </xdr:from>
    <xdr:ext cx="762000" cy="259045"/>
    <xdr:sp macro="" textlink="">
      <xdr:nvSpPr>
        <xdr:cNvPr id="92" name="テキスト ボックス 91"/>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物件費に係る経常収支比率は１２．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％と、類似団体平均、全国平均、奈良県平均をそれぞれ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、４．</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ポイント下回った。これまで経常経費削減に努めてきた結果、概ね他団体より低い傾向にある。電算システムの他市町村との共同化の取り組みや競争入札を始めとし、今後も引き続き、経費の削減に努める。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132715</xdr:rowOff>
    </xdr:from>
    <xdr:to>
      <xdr:col>82</xdr:col>
      <xdr:colOff>107950</xdr:colOff>
      <xdr:row>14</xdr:row>
      <xdr:rowOff>138430</xdr:rowOff>
    </xdr:to>
    <xdr:cxnSp macro="">
      <xdr:nvCxnSpPr>
        <xdr:cNvPr id="121" name="直線コネクタ 120"/>
        <xdr:cNvCxnSpPr/>
      </xdr:nvCxnSpPr>
      <xdr:spPr>
        <a:xfrm>
          <a:off x="15671800" y="25330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121285</xdr:rowOff>
    </xdr:from>
    <xdr:to>
      <xdr:col>78</xdr:col>
      <xdr:colOff>69850</xdr:colOff>
      <xdr:row>14</xdr:row>
      <xdr:rowOff>132715</xdr:rowOff>
    </xdr:to>
    <xdr:cxnSp macro="">
      <xdr:nvCxnSpPr>
        <xdr:cNvPr id="124" name="直線コネクタ 123"/>
        <xdr:cNvCxnSpPr/>
      </xdr:nvCxnSpPr>
      <xdr:spPr>
        <a:xfrm>
          <a:off x="14782800" y="25215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121285</xdr:rowOff>
    </xdr:from>
    <xdr:to>
      <xdr:col>73</xdr:col>
      <xdr:colOff>180975</xdr:colOff>
      <xdr:row>14</xdr:row>
      <xdr:rowOff>144145</xdr:rowOff>
    </xdr:to>
    <xdr:cxnSp macro="">
      <xdr:nvCxnSpPr>
        <xdr:cNvPr id="127" name="直線コネクタ 126"/>
        <xdr:cNvCxnSpPr/>
      </xdr:nvCxnSpPr>
      <xdr:spPr>
        <a:xfrm flipV="1">
          <a:off x="13893800" y="25215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144145</xdr:rowOff>
    </xdr:to>
    <xdr:cxnSp macro="">
      <xdr:nvCxnSpPr>
        <xdr:cNvPr id="130" name="直線コネクタ 129"/>
        <xdr:cNvCxnSpPr/>
      </xdr:nvCxnSpPr>
      <xdr:spPr>
        <a:xfrm>
          <a:off x="13004800" y="24815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87630</xdr:rowOff>
    </xdr:from>
    <xdr:to>
      <xdr:col>82</xdr:col>
      <xdr:colOff>158750</xdr:colOff>
      <xdr:row>15</xdr:row>
      <xdr:rowOff>17780</xdr:rowOff>
    </xdr:to>
    <xdr:sp macro="" textlink="">
      <xdr:nvSpPr>
        <xdr:cNvPr id="140" name="楕円 139"/>
        <xdr:cNvSpPr/>
      </xdr:nvSpPr>
      <xdr:spPr>
        <a:xfrm>
          <a:off x="164592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104157</xdr:rowOff>
    </xdr:from>
    <xdr:ext cx="762000" cy="259045"/>
    <xdr:sp macro="" textlink="">
      <xdr:nvSpPr>
        <xdr:cNvPr id="141" name="物件費該当値テキスト"/>
        <xdr:cNvSpPr txBox="1"/>
      </xdr:nvSpPr>
      <xdr:spPr>
        <a:xfrm>
          <a:off x="16598900" y="23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81915</xdr:rowOff>
    </xdr:from>
    <xdr:to>
      <xdr:col>78</xdr:col>
      <xdr:colOff>120650</xdr:colOff>
      <xdr:row>15</xdr:row>
      <xdr:rowOff>12065</xdr:rowOff>
    </xdr:to>
    <xdr:sp macro="" textlink="">
      <xdr:nvSpPr>
        <xdr:cNvPr id="142" name="楕円 141"/>
        <xdr:cNvSpPr/>
      </xdr:nvSpPr>
      <xdr:spPr>
        <a:xfrm>
          <a:off x="15621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22242</xdr:rowOff>
    </xdr:from>
    <xdr:ext cx="736600" cy="259045"/>
    <xdr:sp macro="" textlink="">
      <xdr:nvSpPr>
        <xdr:cNvPr id="143" name="テキスト ボックス 142"/>
        <xdr:cNvSpPr txBox="1"/>
      </xdr:nvSpPr>
      <xdr:spPr>
        <a:xfrm>
          <a:off x="15290800" y="225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70485</xdr:rowOff>
    </xdr:from>
    <xdr:to>
      <xdr:col>74</xdr:col>
      <xdr:colOff>31750</xdr:colOff>
      <xdr:row>15</xdr:row>
      <xdr:rowOff>635</xdr:rowOff>
    </xdr:to>
    <xdr:sp macro="" textlink="">
      <xdr:nvSpPr>
        <xdr:cNvPr id="144" name="楕円 143"/>
        <xdr:cNvSpPr/>
      </xdr:nvSpPr>
      <xdr:spPr>
        <a:xfrm>
          <a:off x="14732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10812</xdr:rowOff>
    </xdr:from>
    <xdr:ext cx="762000" cy="259045"/>
    <xdr:sp macro="" textlink="">
      <xdr:nvSpPr>
        <xdr:cNvPr id="145" name="テキスト ボックス 144"/>
        <xdr:cNvSpPr txBox="1"/>
      </xdr:nvSpPr>
      <xdr:spPr>
        <a:xfrm>
          <a:off x="14401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93345</xdr:rowOff>
    </xdr:from>
    <xdr:to>
      <xdr:col>69</xdr:col>
      <xdr:colOff>142875</xdr:colOff>
      <xdr:row>15</xdr:row>
      <xdr:rowOff>23495</xdr:rowOff>
    </xdr:to>
    <xdr:sp macro="" textlink="">
      <xdr:nvSpPr>
        <xdr:cNvPr id="146" name="楕円 145"/>
        <xdr:cNvSpPr/>
      </xdr:nvSpPr>
      <xdr:spPr>
        <a:xfrm>
          <a:off x="13843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33672</xdr:rowOff>
    </xdr:from>
    <xdr:ext cx="762000" cy="259045"/>
    <xdr:sp macro="" textlink="">
      <xdr:nvSpPr>
        <xdr:cNvPr id="147" name="テキスト ボックス 146"/>
        <xdr:cNvSpPr txBox="1"/>
      </xdr:nvSpPr>
      <xdr:spPr>
        <a:xfrm>
          <a:off x="13512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48" name="楕円 147"/>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49" name="テキスト ボックス 148"/>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扶助費に係る経常収支比率は５．</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％と、類似団体平均より０．６ポイント高く、全国平均、奈良県平均よりも、それぞれ</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ポイント低い状況にある。高齢化の影響もあり、社会保障費への負担は増加</a:t>
          </a:r>
          <a:r>
            <a:rPr lang="ja-JP" altLang="en-US" sz="1100" b="0" i="0" baseline="0">
              <a:solidFill>
                <a:schemeClr val="dk1"/>
              </a:solidFill>
              <a:effectLst/>
              <a:latin typeface="+mn-lt"/>
              <a:ea typeface="+mn-ea"/>
              <a:cs typeface="+mn-cs"/>
            </a:rPr>
            <a:t>傾向である。</a:t>
          </a:r>
          <a:r>
            <a:rPr lang="ja-JP" altLang="ja-JP" sz="1100" b="0" i="0" baseline="0">
              <a:solidFill>
                <a:schemeClr val="dk1"/>
              </a:solidFill>
              <a:effectLst/>
              <a:latin typeface="+mn-lt"/>
              <a:ea typeface="+mn-ea"/>
              <a:cs typeface="+mn-cs"/>
            </a:rPr>
            <a:t>今後も資格審査等の適正化に取り組み、削減に努める。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155575</xdr:rowOff>
    </xdr:from>
    <xdr:to>
      <xdr:col>24</xdr:col>
      <xdr:colOff>25400</xdr:colOff>
      <xdr:row>57</xdr:row>
      <xdr:rowOff>12700</xdr:rowOff>
    </xdr:to>
    <xdr:cxnSp macro="">
      <xdr:nvCxnSpPr>
        <xdr:cNvPr id="185" name="直線コネクタ 184"/>
        <xdr:cNvCxnSpPr/>
      </xdr:nvCxnSpPr>
      <xdr:spPr>
        <a:xfrm>
          <a:off x="3987800" y="97567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155575</xdr:rowOff>
    </xdr:to>
    <xdr:cxnSp macro="">
      <xdr:nvCxnSpPr>
        <xdr:cNvPr id="188" name="直線コネクタ 187"/>
        <xdr:cNvCxnSpPr/>
      </xdr:nvCxnSpPr>
      <xdr:spPr>
        <a:xfrm>
          <a:off x="3098800" y="9671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55563</xdr:rowOff>
    </xdr:from>
    <xdr:to>
      <xdr:col>15</xdr:col>
      <xdr:colOff>98425</xdr:colOff>
      <xdr:row>56</xdr:row>
      <xdr:rowOff>69850</xdr:rowOff>
    </xdr:to>
    <xdr:cxnSp macro="">
      <xdr:nvCxnSpPr>
        <xdr:cNvPr id="191" name="直線コネクタ 190"/>
        <xdr:cNvCxnSpPr/>
      </xdr:nvCxnSpPr>
      <xdr:spPr>
        <a:xfrm>
          <a:off x="2209800" y="9485313"/>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55563</xdr:rowOff>
    </xdr:from>
    <xdr:to>
      <xdr:col>11</xdr:col>
      <xdr:colOff>9525</xdr:colOff>
      <xdr:row>55</xdr:row>
      <xdr:rowOff>69850</xdr:rowOff>
    </xdr:to>
    <xdr:cxnSp macro="">
      <xdr:nvCxnSpPr>
        <xdr:cNvPr id="194" name="直線コネクタ 193"/>
        <xdr:cNvCxnSpPr/>
      </xdr:nvCxnSpPr>
      <xdr:spPr>
        <a:xfrm flipV="1">
          <a:off x="1320800" y="94853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4" name="楕円 203"/>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5"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104775</xdr:rowOff>
    </xdr:from>
    <xdr:to>
      <xdr:col>20</xdr:col>
      <xdr:colOff>38100</xdr:colOff>
      <xdr:row>57</xdr:row>
      <xdr:rowOff>34925</xdr:rowOff>
    </xdr:to>
    <xdr:sp macro="" textlink="">
      <xdr:nvSpPr>
        <xdr:cNvPr id="206" name="楕円 205"/>
        <xdr:cNvSpPr/>
      </xdr:nvSpPr>
      <xdr:spPr>
        <a:xfrm>
          <a:off x="3937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207" name="テキスト ボックス 206"/>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8" name="楕円 207"/>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9" name="テキスト ボックス 208"/>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4763</xdr:rowOff>
    </xdr:from>
    <xdr:to>
      <xdr:col>11</xdr:col>
      <xdr:colOff>60325</xdr:colOff>
      <xdr:row>55</xdr:row>
      <xdr:rowOff>106363</xdr:rowOff>
    </xdr:to>
    <xdr:sp macro="" textlink="">
      <xdr:nvSpPr>
        <xdr:cNvPr id="210" name="楕円 209"/>
        <xdr:cNvSpPr/>
      </xdr:nvSpPr>
      <xdr:spPr>
        <a:xfrm>
          <a:off x="2159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116540</xdr:rowOff>
    </xdr:from>
    <xdr:ext cx="762000" cy="259045"/>
    <xdr:sp macro="" textlink="">
      <xdr:nvSpPr>
        <xdr:cNvPr id="211" name="テキスト ボックス 210"/>
        <xdr:cNvSpPr txBox="1"/>
      </xdr:nvSpPr>
      <xdr:spPr>
        <a:xfrm>
          <a:off x="1828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2" name="楕円 211"/>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3" name="テキスト ボックス 21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その他の経常収支比率は、１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％と、類似団体平均、全国平均、奈良県平均をそれぞれ２．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、２．</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ポイント下回った</a:t>
          </a:r>
          <a:r>
            <a:rPr lang="ja-JP" altLang="en-US" sz="1100" b="0" i="0" baseline="0">
              <a:solidFill>
                <a:schemeClr val="dk1"/>
              </a:solidFill>
              <a:effectLst/>
              <a:latin typeface="+mn-lt"/>
              <a:ea typeface="+mn-ea"/>
              <a:cs typeface="+mn-cs"/>
            </a:rPr>
            <a:t>。昨年度まで</a:t>
          </a:r>
          <a:r>
            <a:rPr lang="ja-JP" altLang="ja-JP" sz="1100" b="0" i="0" baseline="0">
              <a:solidFill>
                <a:schemeClr val="dk1"/>
              </a:solidFill>
              <a:effectLst/>
              <a:latin typeface="+mn-lt"/>
              <a:ea typeface="+mn-ea"/>
              <a:cs typeface="+mn-cs"/>
            </a:rPr>
            <a:t>公共下水道事業への</a:t>
          </a:r>
          <a:r>
            <a:rPr lang="ja-JP" altLang="en-US" sz="1100" b="0" i="0" baseline="0">
              <a:solidFill>
                <a:schemeClr val="dk1"/>
              </a:solidFill>
              <a:effectLst/>
              <a:latin typeface="+mn-lt"/>
              <a:ea typeface="+mn-ea"/>
              <a:cs typeface="+mn-cs"/>
            </a:rPr>
            <a:t>繰り出しを繰出金で計上していたが、法適用に伴い性質上、補助費等に計上したため昨年度より２．２％減少した。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56</xdr:row>
      <xdr:rowOff>127000</xdr:rowOff>
    </xdr:to>
    <xdr:cxnSp macro="">
      <xdr:nvCxnSpPr>
        <xdr:cNvPr id="246" name="直線コネクタ 245"/>
        <xdr:cNvCxnSpPr/>
      </xdr:nvCxnSpPr>
      <xdr:spPr>
        <a:xfrm flipV="1">
          <a:off x="15671800" y="95605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127000</xdr:rowOff>
    </xdr:to>
    <xdr:cxnSp macro="">
      <xdr:nvCxnSpPr>
        <xdr:cNvPr id="249" name="直線コネクタ 248"/>
        <xdr:cNvCxnSpPr/>
      </xdr:nvCxnSpPr>
      <xdr:spPr>
        <a:xfrm>
          <a:off x="14782800" y="963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66040</xdr:rowOff>
    </xdr:to>
    <xdr:cxnSp macro="">
      <xdr:nvCxnSpPr>
        <xdr:cNvPr id="252" name="直線コネクタ 251"/>
        <xdr:cNvCxnSpPr/>
      </xdr:nvCxnSpPr>
      <xdr:spPr>
        <a:xfrm flipV="1">
          <a:off x="13893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66040</xdr:rowOff>
    </xdr:to>
    <xdr:cxnSp macro="">
      <xdr:nvCxnSpPr>
        <xdr:cNvPr id="255" name="直線コネクタ 254"/>
        <xdr:cNvCxnSpPr/>
      </xdr:nvCxnSpPr>
      <xdr:spPr>
        <a:xfrm>
          <a:off x="13004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5" name="楕円 264"/>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6"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7" name="楕円 266"/>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8" name="テキスト ボックス 26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9" name="楕円 268"/>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0" name="テキスト ボックス 269"/>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1" name="楕円 270"/>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2" name="テキスト ボックス 271"/>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3" name="楕円 272"/>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4" name="テキスト ボックス 27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補助費に係る経常収支比率は１４．</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％と、類似団体平均より０．２ポイント</a:t>
          </a:r>
          <a:r>
            <a:rPr lang="ja-JP" altLang="en-US" sz="1100" b="0" i="0" baseline="0">
              <a:solidFill>
                <a:schemeClr val="dk1"/>
              </a:solidFill>
              <a:effectLst/>
              <a:latin typeface="+mn-lt"/>
              <a:ea typeface="+mn-ea"/>
              <a:cs typeface="+mn-cs"/>
            </a:rPr>
            <a:t>高</a:t>
          </a:r>
          <a:r>
            <a:rPr lang="ja-JP" altLang="ja-JP" sz="1100" b="0" i="0" baseline="0">
              <a:solidFill>
                <a:schemeClr val="dk1"/>
              </a:solidFill>
              <a:effectLst/>
              <a:latin typeface="+mn-lt"/>
              <a:ea typeface="+mn-ea"/>
              <a:cs typeface="+mn-cs"/>
            </a:rPr>
            <a:t>く、全国平均、奈良県平均よりもそれぞれ</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、４．１ポイント高くなっている。</a:t>
          </a:r>
          <a:r>
            <a:rPr lang="ja-JP" altLang="en-US" sz="1100" b="0" i="0" baseline="0">
              <a:solidFill>
                <a:schemeClr val="dk1"/>
              </a:solidFill>
              <a:effectLst/>
              <a:latin typeface="+mn-lt"/>
              <a:ea typeface="+mn-ea"/>
              <a:cs typeface="+mn-cs"/>
            </a:rPr>
            <a:t>一部事務組合への負担金が占める割合が大きいため、</a:t>
          </a:r>
          <a:r>
            <a:rPr lang="ja-JP" altLang="ja-JP" sz="1100" b="0" i="0" baseline="0">
              <a:solidFill>
                <a:schemeClr val="dk1"/>
              </a:solidFill>
              <a:effectLst/>
              <a:latin typeface="+mn-lt"/>
              <a:ea typeface="+mn-ea"/>
              <a:cs typeface="+mn-cs"/>
            </a:rPr>
            <a:t>町としての経費負担のあり方や、行政効果や活動実績等を再点検し、見直しや廃止を行ってきている。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60706</xdr:rowOff>
    </xdr:to>
    <xdr:cxnSp macro="">
      <xdr:nvCxnSpPr>
        <xdr:cNvPr id="304" name="直線コネクタ 303"/>
        <xdr:cNvCxnSpPr/>
      </xdr:nvCxnSpPr>
      <xdr:spPr>
        <a:xfrm>
          <a:off x="15671800" y="63769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33274</xdr:rowOff>
    </xdr:to>
    <xdr:cxnSp macro="">
      <xdr:nvCxnSpPr>
        <xdr:cNvPr id="307" name="直線コネクタ 306"/>
        <xdr:cNvCxnSpPr/>
      </xdr:nvCxnSpPr>
      <xdr:spPr>
        <a:xfrm>
          <a:off x="14782800" y="6335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78994</xdr:rowOff>
    </xdr:to>
    <xdr:cxnSp macro="">
      <xdr:nvCxnSpPr>
        <xdr:cNvPr id="310" name="直線コネクタ 309"/>
        <xdr:cNvCxnSpPr/>
      </xdr:nvCxnSpPr>
      <xdr:spPr>
        <a:xfrm flipV="1">
          <a:off x="13893800" y="6335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78994</xdr:rowOff>
    </xdr:to>
    <xdr:cxnSp macro="">
      <xdr:nvCxnSpPr>
        <xdr:cNvPr id="313" name="直線コネクタ 312"/>
        <xdr:cNvCxnSpPr/>
      </xdr:nvCxnSpPr>
      <xdr:spPr>
        <a:xfrm>
          <a:off x="13004800" y="6363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3" name="楕円 322"/>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4"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5" name="楕円 324"/>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26" name="テキスト ボックス 325"/>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7" name="楕円 326"/>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8" name="テキスト ボックス 32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9" name="楕円 328"/>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0" name="テキスト ボックス 329"/>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1" name="楕円 330"/>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32" name="テキスト ボックス 331"/>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起債の発行については、極力、交付税算入のあるものを発行する一方、繰上償還を実施してきたこともあり、公債費に係る経常収支比率は１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％と、類似団体平均、全国平均、奈良県平均をそれぞれ</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ポイント下回った。完済の起債が増えてきているが、</a:t>
          </a:r>
          <a:r>
            <a:rPr lang="ja-JP" altLang="en-US" sz="1100" b="0" i="0" baseline="0">
              <a:solidFill>
                <a:schemeClr val="dk1"/>
              </a:solidFill>
              <a:effectLst/>
              <a:latin typeface="+mn-lt"/>
              <a:ea typeface="+mn-ea"/>
              <a:cs typeface="+mn-cs"/>
            </a:rPr>
            <a:t>新たに償還が開始した起債により、類似団体平均値に近づいてきている。今後も大規模事業の新規</a:t>
          </a:r>
          <a:r>
            <a:rPr lang="ja-JP" altLang="ja-JP" sz="1100" b="0" i="0" baseline="0">
              <a:solidFill>
                <a:schemeClr val="dk1"/>
              </a:solidFill>
              <a:effectLst/>
              <a:latin typeface="+mn-lt"/>
              <a:ea typeface="+mn-ea"/>
              <a:cs typeface="+mn-cs"/>
            </a:rPr>
            <a:t>借入</a:t>
          </a:r>
          <a:r>
            <a:rPr lang="ja-JP" altLang="en-US" sz="1100" b="0" i="0" baseline="0">
              <a:solidFill>
                <a:schemeClr val="dk1"/>
              </a:solidFill>
              <a:effectLst/>
              <a:latin typeface="+mn-lt"/>
              <a:ea typeface="+mn-ea"/>
              <a:cs typeface="+mn-cs"/>
            </a:rPr>
            <a:t>の予定があるため、</a:t>
          </a:r>
          <a:r>
            <a:rPr lang="ja-JP" altLang="ja-JP" sz="1100" b="0" i="0" baseline="0">
              <a:solidFill>
                <a:schemeClr val="dk1"/>
              </a:solidFill>
              <a:effectLst/>
              <a:latin typeface="+mn-lt"/>
              <a:ea typeface="+mn-ea"/>
              <a:cs typeface="+mn-cs"/>
            </a:rPr>
            <a:t>縁故債の繰上償還等に取り組</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公債費の削減に努める。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135165</xdr:rowOff>
    </xdr:to>
    <xdr:cxnSp macro="">
      <xdr:nvCxnSpPr>
        <xdr:cNvPr id="366" name="直線コネクタ 365"/>
        <xdr:cNvCxnSpPr/>
      </xdr:nvCxnSpPr>
      <xdr:spPr>
        <a:xfrm>
          <a:off x="3987800" y="1295146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50256</xdr:rowOff>
    </xdr:from>
    <xdr:to>
      <xdr:col>19</xdr:col>
      <xdr:colOff>187325</xdr:colOff>
      <xdr:row>75</xdr:row>
      <xdr:rowOff>92710</xdr:rowOff>
    </xdr:to>
    <xdr:cxnSp macro="">
      <xdr:nvCxnSpPr>
        <xdr:cNvPr id="369" name="直線コネクタ 368"/>
        <xdr:cNvCxnSpPr/>
      </xdr:nvCxnSpPr>
      <xdr:spPr>
        <a:xfrm>
          <a:off x="3098800" y="1290900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43724</xdr:rowOff>
    </xdr:from>
    <xdr:to>
      <xdr:col>15</xdr:col>
      <xdr:colOff>98425</xdr:colOff>
      <xdr:row>75</xdr:row>
      <xdr:rowOff>50256</xdr:rowOff>
    </xdr:to>
    <xdr:cxnSp macro="">
      <xdr:nvCxnSpPr>
        <xdr:cNvPr id="372" name="直線コネクタ 371"/>
        <xdr:cNvCxnSpPr/>
      </xdr:nvCxnSpPr>
      <xdr:spPr>
        <a:xfrm>
          <a:off x="2209800" y="129024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20865</xdr:rowOff>
    </xdr:from>
    <xdr:to>
      <xdr:col>11</xdr:col>
      <xdr:colOff>9525</xdr:colOff>
      <xdr:row>75</xdr:row>
      <xdr:rowOff>43724</xdr:rowOff>
    </xdr:to>
    <xdr:cxnSp macro="">
      <xdr:nvCxnSpPr>
        <xdr:cNvPr id="375" name="直線コネクタ 374"/>
        <xdr:cNvCxnSpPr/>
      </xdr:nvCxnSpPr>
      <xdr:spPr>
        <a:xfrm>
          <a:off x="1320800" y="1287961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84365</xdr:rowOff>
    </xdr:from>
    <xdr:to>
      <xdr:col>24</xdr:col>
      <xdr:colOff>76200</xdr:colOff>
      <xdr:row>76</xdr:row>
      <xdr:rowOff>14514</xdr:rowOff>
    </xdr:to>
    <xdr:sp macro="" textlink="">
      <xdr:nvSpPr>
        <xdr:cNvPr id="385" name="楕円 384"/>
        <xdr:cNvSpPr/>
      </xdr:nvSpPr>
      <xdr:spPr>
        <a:xfrm>
          <a:off x="47752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100892</xdr:rowOff>
    </xdr:from>
    <xdr:ext cx="762000" cy="259045"/>
    <xdr:sp macro="" textlink="">
      <xdr:nvSpPr>
        <xdr:cNvPr id="386" name="公債費該当値テキスト"/>
        <xdr:cNvSpPr txBox="1"/>
      </xdr:nvSpPr>
      <xdr:spPr>
        <a:xfrm>
          <a:off x="4914900" y="12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7" name="楕円 386"/>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8" name="テキスト ボックス 387"/>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170906</xdr:rowOff>
    </xdr:from>
    <xdr:to>
      <xdr:col>15</xdr:col>
      <xdr:colOff>149225</xdr:colOff>
      <xdr:row>75</xdr:row>
      <xdr:rowOff>101056</xdr:rowOff>
    </xdr:to>
    <xdr:sp macro="" textlink="">
      <xdr:nvSpPr>
        <xdr:cNvPr id="389" name="楕円 388"/>
        <xdr:cNvSpPr/>
      </xdr:nvSpPr>
      <xdr:spPr>
        <a:xfrm>
          <a:off x="30480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111233</xdr:rowOff>
    </xdr:from>
    <xdr:ext cx="762000" cy="259045"/>
    <xdr:sp macro="" textlink="">
      <xdr:nvSpPr>
        <xdr:cNvPr id="390" name="テキスト ボックス 389"/>
        <xdr:cNvSpPr txBox="1"/>
      </xdr:nvSpPr>
      <xdr:spPr>
        <a:xfrm>
          <a:off x="2717800" y="1262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164374</xdr:rowOff>
    </xdr:from>
    <xdr:to>
      <xdr:col>11</xdr:col>
      <xdr:colOff>60325</xdr:colOff>
      <xdr:row>75</xdr:row>
      <xdr:rowOff>94524</xdr:rowOff>
    </xdr:to>
    <xdr:sp macro="" textlink="">
      <xdr:nvSpPr>
        <xdr:cNvPr id="391" name="楕円 390"/>
        <xdr:cNvSpPr/>
      </xdr:nvSpPr>
      <xdr:spPr>
        <a:xfrm>
          <a:off x="2159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104701</xdr:rowOff>
    </xdr:from>
    <xdr:ext cx="762000" cy="259045"/>
    <xdr:sp macro="" textlink="">
      <xdr:nvSpPr>
        <xdr:cNvPr id="392" name="テキスト ボックス 391"/>
        <xdr:cNvSpPr txBox="1"/>
      </xdr:nvSpPr>
      <xdr:spPr>
        <a:xfrm>
          <a:off x="1828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141515</xdr:rowOff>
    </xdr:from>
    <xdr:to>
      <xdr:col>6</xdr:col>
      <xdr:colOff>171450</xdr:colOff>
      <xdr:row>75</xdr:row>
      <xdr:rowOff>71665</xdr:rowOff>
    </xdr:to>
    <xdr:sp macro="" textlink="">
      <xdr:nvSpPr>
        <xdr:cNvPr id="393" name="楕円 392"/>
        <xdr:cNvSpPr/>
      </xdr:nvSpPr>
      <xdr:spPr>
        <a:xfrm>
          <a:off x="1270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81842</xdr:rowOff>
    </xdr:from>
    <xdr:ext cx="762000" cy="259045"/>
    <xdr:sp macro="" textlink="">
      <xdr:nvSpPr>
        <xdr:cNvPr id="394" name="テキスト ボックス 393"/>
        <xdr:cNvSpPr txBox="1"/>
      </xdr:nvSpPr>
      <xdr:spPr>
        <a:xfrm>
          <a:off x="939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公債費以外の経常収支比率は７</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％で、類似団体平均より</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ポイント高く、全国平均、奈良県平均よりそれぞれ</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．０ポイント下回っている。</a:t>
          </a:r>
          <a:r>
            <a:rPr lang="ja-JP" altLang="en-US" sz="1100" b="0" i="0" baseline="0">
              <a:solidFill>
                <a:schemeClr val="dk1"/>
              </a:solidFill>
              <a:effectLst/>
              <a:latin typeface="+mn-lt"/>
              <a:ea typeface="+mn-ea"/>
              <a:cs typeface="+mn-cs"/>
            </a:rPr>
            <a:t>繰出金の減少が主な要因であるが、</a:t>
          </a:r>
          <a:r>
            <a:rPr lang="ja-JP" altLang="ja-JP" sz="1100" b="0" i="0" baseline="0">
              <a:solidFill>
                <a:schemeClr val="dk1"/>
              </a:solidFill>
              <a:effectLst/>
              <a:latin typeface="+mn-lt"/>
              <a:ea typeface="+mn-ea"/>
              <a:cs typeface="+mn-cs"/>
            </a:rPr>
            <a:t>今後も町単独事業の見直しなどを実施し、</a:t>
          </a:r>
          <a:r>
            <a:rPr lang="ja-JP" altLang="ja-JP" sz="1100" b="0" i="0">
              <a:solidFill>
                <a:schemeClr val="dk1"/>
              </a:solidFill>
              <a:effectLst/>
              <a:latin typeface="+mn-lt"/>
              <a:ea typeface="+mn-ea"/>
              <a:cs typeface="+mn-cs"/>
            </a:rPr>
            <a:t>経常経費の支出抑制</a:t>
          </a:r>
          <a:r>
            <a:rPr lang="ja-JP" altLang="ja-JP" sz="1100" b="0" i="0" baseline="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107950</xdr:rowOff>
    </xdr:from>
    <xdr:to>
      <xdr:col>82</xdr:col>
      <xdr:colOff>107950</xdr:colOff>
      <xdr:row>78</xdr:row>
      <xdr:rowOff>20320</xdr:rowOff>
    </xdr:to>
    <xdr:cxnSp macro="">
      <xdr:nvCxnSpPr>
        <xdr:cNvPr id="427" name="直線コネクタ 426"/>
        <xdr:cNvCxnSpPr/>
      </xdr:nvCxnSpPr>
      <xdr:spPr>
        <a:xfrm flipV="1">
          <a:off x="15671800" y="133096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66039</xdr:rowOff>
    </xdr:from>
    <xdr:to>
      <xdr:col>78</xdr:col>
      <xdr:colOff>69850</xdr:colOff>
      <xdr:row>78</xdr:row>
      <xdr:rowOff>20320</xdr:rowOff>
    </xdr:to>
    <xdr:cxnSp macro="">
      <xdr:nvCxnSpPr>
        <xdr:cNvPr id="430" name="直線コネクタ 429"/>
        <xdr:cNvCxnSpPr/>
      </xdr:nvCxnSpPr>
      <xdr:spPr>
        <a:xfrm>
          <a:off x="14782800" y="132676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66039</xdr:rowOff>
    </xdr:from>
    <xdr:to>
      <xdr:col>73</xdr:col>
      <xdr:colOff>180975</xdr:colOff>
      <xdr:row>78</xdr:row>
      <xdr:rowOff>39370</xdr:rowOff>
    </xdr:to>
    <xdr:cxnSp macro="">
      <xdr:nvCxnSpPr>
        <xdr:cNvPr id="433" name="直線コネクタ 432"/>
        <xdr:cNvCxnSpPr/>
      </xdr:nvCxnSpPr>
      <xdr:spPr>
        <a:xfrm flipV="1">
          <a:off x="13893800" y="132676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81280</xdr:rowOff>
    </xdr:from>
    <xdr:to>
      <xdr:col>69</xdr:col>
      <xdr:colOff>92075</xdr:colOff>
      <xdr:row>78</xdr:row>
      <xdr:rowOff>39370</xdr:rowOff>
    </xdr:to>
    <xdr:cxnSp macro="">
      <xdr:nvCxnSpPr>
        <xdr:cNvPr id="436" name="直線コネクタ 435"/>
        <xdr:cNvCxnSpPr/>
      </xdr:nvCxnSpPr>
      <xdr:spPr>
        <a:xfrm>
          <a:off x="13004800" y="132829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46" name="楕円 445"/>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73677</xdr:rowOff>
    </xdr:from>
    <xdr:ext cx="762000" cy="259045"/>
    <xdr:sp macro="" textlink="">
      <xdr:nvSpPr>
        <xdr:cNvPr id="447" name="公債費以外該当値テキスト"/>
        <xdr:cNvSpPr txBox="1"/>
      </xdr:nvSpPr>
      <xdr:spPr>
        <a:xfrm>
          <a:off x="165989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48" name="楕円 447"/>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49" name="テキスト ボックス 448"/>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15239</xdr:rowOff>
    </xdr:from>
    <xdr:to>
      <xdr:col>74</xdr:col>
      <xdr:colOff>31750</xdr:colOff>
      <xdr:row>77</xdr:row>
      <xdr:rowOff>116839</xdr:rowOff>
    </xdr:to>
    <xdr:sp macro="" textlink="">
      <xdr:nvSpPr>
        <xdr:cNvPr id="450" name="楕円 449"/>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127016</xdr:rowOff>
    </xdr:from>
    <xdr:ext cx="762000" cy="259045"/>
    <xdr:sp macro="" textlink="">
      <xdr:nvSpPr>
        <xdr:cNvPr id="451" name="テキスト ボックス 450"/>
        <xdr:cNvSpPr txBox="1"/>
      </xdr:nvSpPr>
      <xdr:spPr>
        <a:xfrm>
          <a:off x="14401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160020</xdr:rowOff>
    </xdr:from>
    <xdr:to>
      <xdr:col>69</xdr:col>
      <xdr:colOff>142875</xdr:colOff>
      <xdr:row>78</xdr:row>
      <xdr:rowOff>90170</xdr:rowOff>
    </xdr:to>
    <xdr:sp macro="" textlink="">
      <xdr:nvSpPr>
        <xdr:cNvPr id="452" name="楕円 451"/>
        <xdr:cNvSpPr/>
      </xdr:nvSpPr>
      <xdr:spPr>
        <a:xfrm>
          <a:off x="13843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74947</xdr:rowOff>
    </xdr:from>
    <xdr:ext cx="762000" cy="259045"/>
    <xdr:sp macro="" textlink="">
      <xdr:nvSpPr>
        <xdr:cNvPr id="453" name="テキスト ボックス 452"/>
        <xdr:cNvSpPr txBox="1"/>
      </xdr:nvSpPr>
      <xdr:spPr>
        <a:xfrm>
          <a:off x="13512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54" name="楕円 453"/>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116857</xdr:rowOff>
    </xdr:from>
    <xdr:ext cx="762000" cy="259045"/>
    <xdr:sp macro="" textlink="">
      <xdr:nvSpPr>
        <xdr:cNvPr id="455" name="テキスト ボックス 454"/>
        <xdr:cNvSpPr txBox="1"/>
      </xdr:nvSpPr>
      <xdr:spPr>
        <a:xfrm>
          <a:off x="12623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52484</xdr:rowOff>
    </xdr:from>
    <xdr:to>
      <xdr:col>29</xdr:col>
      <xdr:colOff>127000</xdr:colOff>
      <xdr:row>17</xdr:row>
      <xdr:rowOff>58466</xdr:rowOff>
    </xdr:to>
    <xdr:cxnSp macro="">
      <xdr:nvCxnSpPr>
        <xdr:cNvPr id="50" name="直線コネクタ 49"/>
        <xdr:cNvCxnSpPr/>
      </xdr:nvCxnSpPr>
      <xdr:spPr bwMode="auto">
        <a:xfrm>
          <a:off x="5003800" y="3014759"/>
          <a:ext cx="6477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49611</xdr:rowOff>
    </xdr:from>
    <xdr:to>
      <xdr:col>26</xdr:col>
      <xdr:colOff>50800</xdr:colOff>
      <xdr:row>17</xdr:row>
      <xdr:rowOff>52484</xdr:rowOff>
    </xdr:to>
    <xdr:cxnSp macro="">
      <xdr:nvCxnSpPr>
        <xdr:cNvPr id="53" name="直線コネクタ 52"/>
        <xdr:cNvCxnSpPr/>
      </xdr:nvCxnSpPr>
      <xdr:spPr bwMode="auto">
        <a:xfrm>
          <a:off x="4305300" y="3011886"/>
          <a:ext cx="698500" cy="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48765</xdr:rowOff>
    </xdr:from>
    <xdr:to>
      <xdr:col>22</xdr:col>
      <xdr:colOff>114300</xdr:colOff>
      <xdr:row>17</xdr:row>
      <xdr:rowOff>49611</xdr:rowOff>
    </xdr:to>
    <xdr:cxnSp macro="">
      <xdr:nvCxnSpPr>
        <xdr:cNvPr id="56" name="直線コネクタ 55"/>
        <xdr:cNvCxnSpPr/>
      </xdr:nvCxnSpPr>
      <xdr:spPr bwMode="auto">
        <a:xfrm>
          <a:off x="3606800" y="3011040"/>
          <a:ext cx="698500" cy="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48765</xdr:rowOff>
    </xdr:from>
    <xdr:to>
      <xdr:col>18</xdr:col>
      <xdr:colOff>177800</xdr:colOff>
      <xdr:row>17</xdr:row>
      <xdr:rowOff>123243</xdr:rowOff>
    </xdr:to>
    <xdr:cxnSp macro="">
      <xdr:nvCxnSpPr>
        <xdr:cNvPr id="59" name="直線コネクタ 58"/>
        <xdr:cNvCxnSpPr/>
      </xdr:nvCxnSpPr>
      <xdr:spPr bwMode="auto">
        <a:xfrm flipV="1">
          <a:off x="2908300" y="3011040"/>
          <a:ext cx="698500" cy="74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7666</xdr:rowOff>
    </xdr:from>
    <xdr:to>
      <xdr:col>29</xdr:col>
      <xdr:colOff>177800</xdr:colOff>
      <xdr:row>17</xdr:row>
      <xdr:rowOff>109266</xdr:rowOff>
    </xdr:to>
    <xdr:sp macro="" textlink="">
      <xdr:nvSpPr>
        <xdr:cNvPr id="69" name="楕円 68"/>
        <xdr:cNvSpPr/>
      </xdr:nvSpPr>
      <xdr:spPr bwMode="auto">
        <a:xfrm>
          <a:off x="5600700" y="2969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151193</xdr:rowOff>
    </xdr:from>
    <xdr:ext cx="762000" cy="259045"/>
    <xdr:sp macro="" textlink="">
      <xdr:nvSpPr>
        <xdr:cNvPr id="70" name="人口1人当たり決算額の推移該当値テキスト130"/>
        <xdr:cNvSpPr txBox="1"/>
      </xdr:nvSpPr>
      <xdr:spPr>
        <a:xfrm>
          <a:off x="5740400" y="294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1684</xdr:rowOff>
    </xdr:from>
    <xdr:to>
      <xdr:col>26</xdr:col>
      <xdr:colOff>101600</xdr:colOff>
      <xdr:row>17</xdr:row>
      <xdr:rowOff>103284</xdr:rowOff>
    </xdr:to>
    <xdr:sp macro="" textlink="">
      <xdr:nvSpPr>
        <xdr:cNvPr id="71" name="楕円 70"/>
        <xdr:cNvSpPr/>
      </xdr:nvSpPr>
      <xdr:spPr bwMode="auto">
        <a:xfrm>
          <a:off x="4953000" y="2963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88061</xdr:rowOff>
    </xdr:from>
    <xdr:ext cx="736600" cy="259045"/>
    <xdr:sp macro="" textlink="">
      <xdr:nvSpPr>
        <xdr:cNvPr id="72" name="テキスト ボックス 71"/>
        <xdr:cNvSpPr txBox="1"/>
      </xdr:nvSpPr>
      <xdr:spPr>
        <a:xfrm>
          <a:off x="4622800" y="305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170261</xdr:rowOff>
    </xdr:from>
    <xdr:to>
      <xdr:col>22</xdr:col>
      <xdr:colOff>165100</xdr:colOff>
      <xdr:row>17</xdr:row>
      <xdr:rowOff>100411</xdr:rowOff>
    </xdr:to>
    <xdr:sp macro="" textlink="">
      <xdr:nvSpPr>
        <xdr:cNvPr id="73" name="楕円 72"/>
        <xdr:cNvSpPr/>
      </xdr:nvSpPr>
      <xdr:spPr bwMode="auto">
        <a:xfrm>
          <a:off x="4254500" y="296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85188</xdr:rowOff>
    </xdr:from>
    <xdr:ext cx="762000" cy="259045"/>
    <xdr:sp macro="" textlink="">
      <xdr:nvSpPr>
        <xdr:cNvPr id="74" name="テキスト ボックス 73"/>
        <xdr:cNvSpPr txBox="1"/>
      </xdr:nvSpPr>
      <xdr:spPr>
        <a:xfrm>
          <a:off x="3924300" y="304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169415</xdr:rowOff>
    </xdr:from>
    <xdr:to>
      <xdr:col>19</xdr:col>
      <xdr:colOff>38100</xdr:colOff>
      <xdr:row>17</xdr:row>
      <xdr:rowOff>99565</xdr:rowOff>
    </xdr:to>
    <xdr:sp macro="" textlink="">
      <xdr:nvSpPr>
        <xdr:cNvPr id="75" name="楕円 74"/>
        <xdr:cNvSpPr/>
      </xdr:nvSpPr>
      <xdr:spPr bwMode="auto">
        <a:xfrm>
          <a:off x="3556000" y="296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84342</xdr:rowOff>
    </xdr:from>
    <xdr:ext cx="762000" cy="259045"/>
    <xdr:sp macro="" textlink="">
      <xdr:nvSpPr>
        <xdr:cNvPr id="76" name="テキスト ボックス 75"/>
        <xdr:cNvSpPr txBox="1"/>
      </xdr:nvSpPr>
      <xdr:spPr>
        <a:xfrm>
          <a:off x="3225800" y="304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72443</xdr:rowOff>
    </xdr:from>
    <xdr:to>
      <xdr:col>15</xdr:col>
      <xdr:colOff>101600</xdr:colOff>
      <xdr:row>18</xdr:row>
      <xdr:rowOff>2593</xdr:rowOff>
    </xdr:to>
    <xdr:sp macro="" textlink="">
      <xdr:nvSpPr>
        <xdr:cNvPr id="77" name="楕円 76"/>
        <xdr:cNvSpPr/>
      </xdr:nvSpPr>
      <xdr:spPr bwMode="auto">
        <a:xfrm>
          <a:off x="2857500" y="303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158820</xdr:rowOff>
    </xdr:from>
    <xdr:ext cx="762000" cy="259045"/>
    <xdr:sp macro="" textlink="">
      <xdr:nvSpPr>
        <xdr:cNvPr id="78" name="テキスト ボックス 77"/>
        <xdr:cNvSpPr txBox="1"/>
      </xdr:nvSpPr>
      <xdr:spPr>
        <a:xfrm>
          <a:off x="2527300" y="312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124771</xdr:rowOff>
    </xdr:from>
    <xdr:to>
      <xdr:col>29</xdr:col>
      <xdr:colOff>127000</xdr:colOff>
      <xdr:row>37</xdr:row>
      <xdr:rowOff>110407</xdr:rowOff>
    </xdr:to>
    <xdr:cxnSp macro="">
      <xdr:nvCxnSpPr>
        <xdr:cNvPr id="112" name="直線コネクタ 111"/>
        <xdr:cNvCxnSpPr/>
      </xdr:nvCxnSpPr>
      <xdr:spPr bwMode="auto">
        <a:xfrm flipV="1">
          <a:off x="5003800" y="7078021"/>
          <a:ext cx="647700" cy="15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110407</xdr:rowOff>
    </xdr:from>
    <xdr:to>
      <xdr:col>26</xdr:col>
      <xdr:colOff>50800</xdr:colOff>
      <xdr:row>37</xdr:row>
      <xdr:rowOff>239147</xdr:rowOff>
    </xdr:to>
    <xdr:cxnSp macro="">
      <xdr:nvCxnSpPr>
        <xdr:cNvPr id="115" name="直線コネクタ 114"/>
        <xdr:cNvCxnSpPr/>
      </xdr:nvCxnSpPr>
      <xdr:spPr bwMode="auto">
        <a:xfrm flipV="1">
          <a:off x="4305300" y="7235107"/>
          <a:ext cx="698500" cy="12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239147</xdr:rowOff>
    </xdr:from>
    <xdr:to>
      <xdr:col>22</xdr:col>
      <xdr:colOff>114300</xdr:colOff>
      <xdr:row>38</xdr:row>
      <xdr:rowOff>1232</xdr:rowOff>
    </xdr:to>
    <xdr:cxnSp macro="">
      <xdr:nvCxnSpPr>
        <xdr:cNvPr id="118" name="直線コネクタ 117"/>
        <xdr:cNvCxnSpPr/>
      </xdr:nvCxnSpPr>
      <xdr:spPr bwMode="auto">
        <a:xfrm flipV="1">
          <a:off x="3606800" y="7363847"/>
          <a:ext cx="698500" cy="104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322891</xdr:rowOff>
    </xdr:from>
    <xdr:to>
      <xdr:col>18</xdr:col>
      <xdr:colOff>177800</xdr:colOff>
      <xdr:row>38</xdr:row>
      <xdr:rowOff>1232</xdr:rowOff>
    </xdr:to>
    <xdr:cxnSp macro="">
      <xdr:nvCxnSpPr>
        <xdr:cNvPr id="121" name="直線コネクタ 120"/>
        <xdr:cNvCxnSpPr/>
      </xdr:nvCxnSpPr>
      <xdr:spPr bwMode="auto">
        <a:xfrm>
          <a:off x="2908300" y="7447591"/>
          <a:ext cx="698500" cy="21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73971</xdr:rowOff>
    </xdr:from>
    <xdr:to>
      <xdr:col>29</xdr:col>
      <xdr:colOff>177800</xdr:colOff>
      <xdr:row>37</xdr:row>
      <xdr:rowOff>4121</xdr:rowOff>
    </xdr:to>
    <xdr:sp macro="" textlink="">
      <xdr:nvSpPr>
        <xdr:cNvPr id="131" name="楕円 130"/>
        <xdr:cNvSpPr/>
      </xdr:nvSpPr>
      <xdr:spPr bwMode="auto">
        <a:xfrm>
          <a:off x="5600700" y="7027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46048</xdr:rowOff>
    </xdr:from>
    <xdr:ext cx="762000" cy="259045"/>
    <xdr:sp macro="" textlink="">
      <xdr:nvSpPr>
        <xdr:cNvPr id="132" name="人口1人当たり決算額の推移該当値テキスト445"/>
        <xdr:cNvSpPr txBox="1"/>
      </xdr:nvSpPr>
      <xdr:spPr>
        <a:xfrm>
          <a:off x="5740400" y="699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59607</xdr:rowOff>
    </xdr:from>
    <xdr:to>
      <xdr:col>26</xdr:col>
      <xdr:colOff>101600</xdr:colOff>
      <xdr:row>37</xdr:row>
      <xdr:rowOff>161207</xdr:rowOff>
    </xdr:to>
    <xdr:sp macro="" textlink="">
      <xdr:nvSpPr>
        <xdr:cNvPr id="133" name="楕円 132"/>
        <xdr:cNvSpPr/>
      </xdr:nvSpPr>
      <xdr:spPr bwMode="auto">
        <a:xfrm>
          <a:off x="4953000" y="7184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145984</xdr:rowOff>
    </xdr:from>
    <xdr:ext cx="736600" cy="259045"/>
    <xdr:sp macro="" textlink="">
      <xdr:nvSpPr>
        <xdr:cNvPr id="134" name="テキスト ボックス 133"/>
        <xdr:cNvSpPr txBox="1"/>
      </xdr:nvSpPr>
      <xdr:spPr>
        <a:xfrm>
          <a:off x="4622800" y="727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188347</xdr:rowOff>
    </xdr:from>
    <xdr:to>
      <xdr:col>22</xdr:col>
      <xdr:colOff>165100</xdr:colOff>
      <xdr:row>37</xdr:row>
      <xdr:rowOff>289947</xdr:rowOff>
    </xdr:to>
    <xdr:sp macro="" textlink="">
      <xdr:nvSpPr>
        <xdr:cNvPr id="135" name="楕円 134"/>
        <xdr:cNvSpPr/>
      </xdr:nvSpPr>
      <xdr:spPr bwMode="auto">
        <a:xfrm>
          <a:off x="4254500" y="731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274724</xdr:rowOff>
    </xdr:from>
    <xdr:ext cx="762000" cy="259045"/>
    <xdr:sp macro="" textlink="">
      <xdr:nvSpPr>
        <xdr:cNvPr id="136" name="テキスト ボックス 135"/>
        <xdr:cNvSpPr txBox="1"/>
      </xdr:nvSpPr>
      <xdr:spPr>
        <a:xfrm>
          <a:off x="3924300" y="739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293332</xdr:rowOff>
    </xdr:from>
    <xdr:to>
      <xdr:col>19</xdr:col>
      <xdr:colOff>38100</xdr:colOff>
      <xdr:row>38</xdr:row>
      <xdr:rowOff>52032</xdr:rowOff>
    </xdr:to>
    <xdr:sp macro="" textlink="">
      <xdr:nvSpPr>
        <xdr:cNvPr id="137" name="楕円 136"/>
        <xdr:cNvSpPr/>
      </xdr:nvSpPr>
      <xdr:spPr bwMode="auto">
        <a:xfrm>
          <a:off x="3556000" y="7418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36809</xdr:rowOff>
    </xdr:from>
    <xdr:ext cx="762000" cy="259045"/>
    <xdr:sp macro="" textlink="">
      <xdr:nvSpPr>
        <xdr:cNvPr id="138" name="テキスト ボックス 137"/>
        <xdr:cNvSpPr txBox="1"/>
      </xdr:nvSpPr>
      <xdr:spPr>
        <a:xfrm>
          <a:off x="3225800" y="750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272091</xdr:rowOff>
    </xdr:from>
    <xdr:to>
      <xdr:col>15</xdr:col>
      <xdr:colOff>101600</xdr:colOff>
      <xdr:row>38</xdr:row>
      <xdr:rowOff>30791</xdr:rowOff>
    </xdr:to>
    <xdr:sp macro="" textlink="">
      <xdr:nvSpPr>
        <xdr:cNvPr id="139" name="楕円 138"/>
        <xdr:cNvSpPr/>
      </xdr:nvSpPr>
      <xdr:spPr bwMode="auto">
        <a:xfrm>
          <a:off x="2857500" y="739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15568</xdr:rowOff>
    </xdr:from>
    <xdr:ext cx="762000" cy="259045"/>
    <xdr:sp macro="" textlink="">
      <xdr:nvSpPr>
        <xdr:cNvPr id="140" name="テキスト ボックス 139"/>
        <xdr:cNvSpPr txBox="1"/>
      </xdr:nvSpPr>
      <xdr:spPr>
        <a:xfrm>
          <a:off x="2527300" y="748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8,660
8,504
5.93
4,310,081
3,915,986
285,272
2,542,705
4,632,375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45016</xdr:rowOff>
    </xdr:from>
    <xdr:to>
      <xdr:col>24</xdr:col>
      <xdr:colOff>63500</xdr:colOff>
      <xdr:row>37</xdr:row>
      <xdr:rowOff>53158</xdr:rowOff>
    </xdr:to>
    <xdr:cxnSp macro="">
      <xdr:nvCxnSpPr>
        <xdr:cNvPr id="63" name="直線コネクタ 62"/>
        <xdr:cNvCxnSpPr/>
      </xdr:nvCxnSpPr>
      <xdr:spPr>
        <a:xfrm>
          <a:off x="3797300" y="6388666"/>
          <a:ext cx="8382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11978</xdr:rowOff>
    </xdr:from>
    <xdr:to>
      <xdr:col>19</xdr:col>
      <xdr:colOff>177800</xdr:colOff>
      <xdr:row>37</xdr:row>
      <xdr:rowOff>45016</xdr:rowOff>
    </xdr:to>
    <xdr:cxnSp macro="">
      <xdr:nvCxnSpPr>
        <xdr:cNvPr id="66" name="直線コネクタ 65"/>
        <xdr:cNvCxnSpPr/>
      </xdr:nvCxnSpPr>
      <xdr:spPr>
        <a:xfrm>
          <a:off x="2908300" y="6355628"/>
          <a:ext cx="889000" cy="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138361</xdr:rowOff>
    </xdr:from>
    <xdr:to>
      <xdr:col>15</xdr:col>
      <xdr:colOff>50800</xdr:colOff>
      <xdr:row>37</xdr:row>
      <xdr:rowOff>11978</xdr:rowOff>
    </xdr:to>
    <xdr:cxnSp macro="">
      <xdr:nvCxnSpPr>
        <xdr:cNvPr id="69" name="直線コネクタ 68"/>
        <xdr:cNvCxnSpPr/>
      </xdr:nvCxnSpPr>
      <xdr:spPr>
        <a:xfrm>
          <a:off x="2019300" y="6310561"/>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138361</xdr:rowOff>
    </xdr:from>
    <xdr:to>
      <xdr:col>10</xdr:col>
      <xdr:colOff>114300</xdr:colOff>
      <xdr:row>37</xdr:row>
      <xdr:rowOff>42545</xdr:rowOff>
    </xdr:to>
    <xdr:cxnSp macro="">
      <xdr:nvCxnSpPr>
        <xdr:cNvPr id="72" name="直線コネクタ 71"/>
        <xdr:cNvCxnSpPr/>
      </xdr:nvCxnSpPr>
      <xdr:spPr>
        <a:xfrm flipV="1">
          <a:off x="1130300" y="6310561"/>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2358</xdr:rowOff>
    </xdr:from>
    <xdr:to>
      <xdr:col>24</xdr:col>
      <xdr:colOff>114300</xdr:colOff>
      <xdr:row>37</xdr:row>
      <xdr:rowOff>103958</xdr:rowOff>
    </xdr:to>
    <xdr:sp macro="" textlink="">
      <xdr:nvSpPr>
        <xdr:cNvPr id="82" name="楕円 81"/>
        <xdr:cNvSpPr/>
      </xdr:nvSpPr>
      <xdr:spPr>
        <a:xfrm>
          <a:off x="4584700" y="63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152235</xdr:rowOff>
    </xdr:from>
    <xdr:ext cx="534377" cy="259045"/>
    <xdr:sp macro="" textlink="">
      <xdr:nvSpPr>
        <xdr:cNvPr id="83" name="人件費該当値テキスト"/>
        <xdr:cNvSpPr txBox="1"/>
      </xdr:nvSpPr>
      <xdr:spPr>
        <a:xfrm>
          <a:off x="4686300" y="632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165666</xdr:rowOff>
    </xdr:from>
    <xdr:to>
      <xdr:col>20</xdr:col>
      <xdr:colOff>38100</xdr:colOff>
      <xdr:row>37</xdr:row>
      <xdr:rowOff>95816</xdr:rowOff>
    </xdr:to>
    <xdr:sp macro="" textlink="">
      <xdr:nvSpPr>
        <xdr:cNvPr id="84" name="楕円 83"/>
        <xdr:cNvSpPr/>
      </xdr:nvSpPr>
      <xdr:spPr>
        <a:xfrm>
          <a:off x="3746500" y="63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86943</xdr:rowOff>
    </xdr:from>
    <xdr:ext cx="534377" cy="259045"/>
    <xdr:sp macro="" textlink="">
      <xdr:nvSpPr>
        <xdr:cNvPr id="85" name="テキスト ボックス 84"/>
        <xdr:cNvSpPr txBox="1"/>
      </xdr:nvSpPr>
      <xdr:spPr>
        <a:xfrm>
          <a:off x="3530111" y="643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132628</xdr:rowOff>
    </xdr:from>
    <xdr:to>
      <xdr:col>15</xdr:col>
      <xdr:colOff>101600</xdr:colOff>
      <xdr:row>37</xdr:row>
      <xdr:rowOff>62778</xdr:rowOff>
    </xdr:to>
    <xdr:sp macro="" textlink="">
      <xdr:nvSpPr>
        <xdr:cNvPr id="86" name="楕円 85"/>
        <xdr:cNvSpPr/>
      </xdr:nvSpPr>
      <xdr:spPr>
        <a:xfrm>
          <a:off x="2857500" y="63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53905</xdr:rowOff>
    </xdr:from>
    <xdr:ext cx="534377" cy="259045"/>
    <xdr:sp macro="" textlink="">
      <xdr:nvSpPr>
        <xdr:cNvPr id="87" name="テキスト ボックス 86"/>
        <xdr:cNvSpPr txBox="1"/>
      </xdr:nvSpPr>
      <xdr:spPr>
        <a:xfrm>
          <a:off x="2641111" y="63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87561</xdr:rowOff>
    </xdr:from>
    <xdr:to>
      <xdr:col>10</xdr:col>
      <xdr:colOff>165100</xdr:colOff>
      <xdr:row>37</xdr:row>
      <xdr:rowOff>17711</xdr:rowOff>
    </xdr:to>
    <xdr:sp macro="" textlink="">
      <xdr:nvSpPr>
        <xdr:cNvPr id="88" name="楕円 87"/>
        <xdr:cNvSpPr/>
      </xdr:nvSpPr>
      <xdr:spPr>
        <a:xfrm>
          <a:off x="1968500" y="62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8838</xdr:rowOff>
    </xdr:from>
    <xdr:ext cx="599010" cy="259045"/>
    <xdr:sp macro="" textlink="">
      <xdr:nvSpPr>
        <xdr:cNvPr id="89" name="テキスト ボックス 88"/>
        <xdr:cNvSpPr txBox="1"/>
      </xdr:nvSpPr>
      <xdr:spPr>
        <a:xfrm>
          <a:off x="1719795" y="635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163195</xdr:rowOff>
    </xdr:from>
    <xdr:to>
      <xdr:col>6</xdr:col>
      <xdr:colOff>38100</xdr:colOff>
      <xdr:row>37</xdr:row>
      <xdr:rowOff>93345</xdr:rowOff>
    </xdr:to>
    <xdr:sp macro="" textlink="">
      <xdr:nvSpPr>
        <xdr:cNvPr id="90" name="楕円 89"/>
        <xdr:cNvSpPr/>
      </xdr:nvSpPr>
      <xdr:spPr>
        <a:xfrm>
          <a:off x="1079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84472</xdr:rowOff>
    </xdr:from>
    <xdr:ext cx="534377" cy="259045"/>
    <xdr:sp macro="" textlink="">
      <xdr:nvSpPr>
        <xdr:cNvPr id="91" name="テキスト ボックス 90"/>
        <xdr:cNvSpPr txBox="1"/>
      </xdr:nvSpPr>
      <xdr:spPr>
        <a:xfrm>
          <a:off x="863111" y="64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43300</xdr:rowOff>
    </xdr:from>
    <xdr:to>
      <xdr:col>24</xdr:col>
      <xdr:colOff>63500</xdr:colOff>
      <xdr:row>57</xdr:row>
      <xdr:rowOff>46655</xdr:rowOff>
    </xdr:to>
    <xdr:cxnSp macro="">
      <xdr:nvCxnSpPr>
        <xdr:cNvPr id="118" name="直線コネクタ 117"/>
        <xdr:cNvCxnSpPr/>
      </xdr:nvCxnSpPr>
      <xdr:spPr>
        <a:xfrm>
          <a:off x="3797300" y="9815950"/>
          <a:ext cx="8382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43300</xdr:rowOff>
    </xdr:from>
    <xdr:to>
      <xdr:col>19</xdr:col>
      <xdr:colOff>177800</xdr:colOff>
      <xdr:row>57</xdr:row>
      <xdr:rowOff>51703</xdr:rowOff>
    </xdr:to>
    <xdr:cxnSp macro="">
      <xdr:nvCxnSpPr>
        <xdr:cNvPr id="121" name="直線コネクタ 120"/>
        <xdr:cNvCxnSpPr/>
      </xdr:nvCxnSpPr>
      <xdr:spPr>
        <a:xfrm flipV="1">
          <a:off x="2908300" y="9815950"/>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51703</xdr:rowOff>
    </xdr:from>
    <xdr:to>
      <xdr:col>15</xdr:col>
      <xdr:colOff>50800</xdr:colOff>
      <xdr:row>57</xdr:row>
      <xdr:rowOff>79217</xdr:rowOff>
    </xdr:to>
    <xdr:cxnSp macro="">
      <xdr:nvCxnSpPr>
        <xdr:cNvPr id="124" name="直線コネクタ 123"/>
        <xdr:cNvCxnSpPr/>
      </xdr:nvCxnSpPr>
      <xdr:spPr>
        <a:xfrm flipV="1">
          <a:off x="2019300" y="9824353"/>
          <a:ext cx="889000" cy="2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79217</xdr:rowOff>
    </xdr:from>
    <xdr:to>
      <xdr:col>10</xdr:col>
      <xdr:colOff>114300</xdr:colOff>
      <xdr:row>57</xdr:row>
      <xdr:rowOff>101862</xdr:rowOff>
    </xdr:to>
    <xdr:cxnSp macro="">
      <xdr:nvCxnSpPr>
        <xdr:cNvPr id="127" name="直線コネクタ 126"/>
        <xdr:cNvCxnSpPr/>
      </xdr:nvCxnSpPr>
      <xdr:spPr>
        <a:xfrm flipV="1">
          <a:off x="1130300" y="9851867"/>
          <a:ext cx="8890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167305</xdr:rowOff>
    </xdr:from>
    <xdr:to>
      <xdr:col>24</xdr:col>
      <xdr:colOff>114300</xdr:colOff>
      <xdr:row>57</xdr:row>
      <xdr:rowOff>97455</xdr:rowOff>
    </xdr:to>
    <xdr:sp macro="" textlink="">
      <xdr:nvSpPr>
        <xdr:cNvPr id="137" name="楕円 136"/>
        <xdr:cNvSpPr/>
      </xdr:nvSpPr>
      <xdr:spPr>
        <a:xfrm>
          <a:off x="4584700" y="976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82232</xdr:rowOff>
    </xdr:from>
    <xdr:ext cx="534377" cy="259045"/>
    <xdr:sp macro="" textlink="">
      <xdr:nvSpPr>
        <xdr:cNvPr id="138" name="物件費該当値テキスト"/>
        <xdr:cNvSpPr txBox="1"/>
      </xdr:nvSpPr>
      <xdr:spPr>
        <a:xfrm>
          <a:off x="4686300" y="968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163950</xdr:rowOff>
    </xdr:from>
    <xdr:to>
      <xdr:col>20</xdr:col>
      <xdr:colOff>38100</xdr:colOff>
      <xdr:row>57</xdr:row>
      <xdr:rowOff>94100</xdr:rowOff>
    </xdr:to>
    <xdr:sp macro="" textlink="">
      <xdr:nvSpPr>
        <xdr:cNvPr id="139" name="楕円 138"/>
        <xdr:cNvSpPr/>
      </xdr:nvSpPr>
      <xdr:spPr>
        <a:xfrm>
          <a:off x="3746500" y="97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85227</xdr:rowOff>
    </xdr:from>
    <xdr:ext cx="534377" cy="259045"/>
    <xdr:sp macro="" textlink="">
      <xdr:nvSpPr>
        <xdr:cNvPr id="140" name="テキスト ボックス 139"/>
        <xdr:cNvSpPr txBox="1"/>
      </xdr:nvSpPr>
      <xdr:spPr>
        <a:xfrm>
          <a:off x="3530111" y="98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903</xdr:rowOff>
    </xdr:from>
    <xdr:to>
      <xdr:col>15</xdr:col>
      <xdr:colOff>101600</xdr:colOff>
      <xdr:row>57</xdr:row>
      <xdr:rowOff>102503</xdr:rowOff>
    </xdr:to>
    <xdr:sp macro="" textlink="">
      <xdr:nvSpPr>
        <xdr:cNvPr id="141" name="楕円 140"/>
        <xdr:cNvSpPr/>
      </xdr:nvSpPr>
      <xdr:spPr>
        <a:xfrm>
          <a:off x="2857500" y="97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93630</xdr:rowOff>
    </xdr:from>
    <xdr:ext cx="534377" cy="259045"/>
    <xdr:sp macro="" textlink="">
      <xdr:nvSpPr>
        <xdr:cNvPr id="142" name="テキスト ボックス 141"/>
        <xdr:cNvSpPr txBox="1"/>
      </xdr:nvSpPr>
      <xdr:spPr>
        <a:xfrm>
          <a:off x="2641111" y="986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28417</xdr:rowOff>
    </xdr:from>
    <xdr:to>
      <xdr:col>10</xdr:col>
      <xdr:colOff>165100</xdr:colOff>
      <xdr:row>57</xdr:row>
      <xdr:rowOff>130017</xdr:rowOff>
    </xdr:to>
    <xdr:sp macro="" textlink="">
      <xdr:nvSpPr>
        <xdr:cNvPr id="143" name="楕円 142"/>
        <xdr:cNvSpPr/>
      </xdr:nvSpPr>
      <xdr:spPr>
        <a:xfrm>
          <a:off x="1968500" y="98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121144</xdr:rowOff>
    </xdr:from>
    <xdr:ext cx="534377" cy="259045"/>
    <xdr:sp macro="" textlink="">
      <xdr:nvSpPr>
        <xdr:cNvPr id="144" name="テキスト ボックス 143"/>
        <xdr:cNvSpPr txBox="1"/>
      </xdr:nvSpPr>
      <xdr:spPr>
        <a:xfrm>
          <a:off x="1752111" y="989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51062</xdr:rowOff>
    </xdr:from>
    <xdr:to>
      <xdr:col>6</xdr:col>
      <xdr:colOff>38100</xdr:colOff>
      <xdr:row>57</xdr:row>
      <xdr:rowOff>152662</xdr:rowOff>
    </xdr:to>
    <xdr:sp macro="" textlink="">
      <xdr:nvSpPr>
        <xdr:cNvPr id="145" name="楕円 144"/>
        <xdr:cNvSpPr/>
      </xdr:nvSpPr>
      <xdr:spPr>
        <a:xfrm>
          <a:off x="1079500" y="98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143789</xdr:rowOff>
    </xdr:from>
    <xdr:ext cx="534377" cy="259045"/>
    <xdr:sp macro="" textlink="">
      <xdr:nvSpPr>
        <xdr:cNvPr id="146" name="テキスト ボックス 145"/>
        <xdr:cNvSpPr txBox="1"/>
      </xdr:nvSpPr>
      <xdr:spPr>
        <a:xfrm>
          <a:off x="863111" y="99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143880</xdr:rowOff>
    </xdr:from>
    <xdr:to>
      <xdr:col>24</xdr:col>
      <xdr:colOff>63500</xdr:colOff>
      <xdr:row>79</xdr:row>
      <xdr:rowOff>19848</xdr:rowOff>
    </xdr:to>
    <xdr:cxnSp macro="">
      <xdr:nvCxnSpPr>
        <xdr:cNvPr id="177" name="直線コネクタ 176"/>
        <xdr:cNvCxnSpPr/>
      </xdr:nvCxnSpPr>
      <xdr:spPr>
        <a:xfrm>
          <a:off x="3797300" y="13516980"/>
          <a:ext cx="838200" cy="4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143880</xdr:rowOff>
    </xdr:from>
    <xdr:to>
      <xdr:col>19</xdr:col>
      <xdr:colOff>177800</xdr:colOff>
      <xdr:row>79</xdr:row>
      <xdr:rowOff>15277</xdr:rowOff>
    </xdr:to>
    <xdr:cxnSp macro="">
      <xdr:nvCxnSpPr>
        <xdr:cNvPr id="180" name="直線コネクタ 179"/>
        <xdr:cNvCxnSpPr/>
      </xdr:nvCxnSpPr>
      <xdr:spPr>
        <a:xfrm flipV="1">
          <a:off x="2908300" y="13516980"/>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10868</xdr:rowOff>
    </xdr:from>
    <xdr:to>
      <xdr:col>15</xdr:col>
      <xdr:colOff>50800</xdr:colOff>
      <xdr:row>79</xdr:row>
      <xdr:rowOff>15277</xdr:rowOff>
    </xdr:to>
    <xdr:cxnSp macro="">
      <xdr:nvCxnSpPr>
        <xdr:cNvPr id="183" name="直線コネクタ 182"/>
        <xdr:cNvCxnSpPr/>
      </xdr:nvCxnSpPr>
      <xdr:spPr>
        <a:xfrm>
          <a:off x="2019300" y="13555418"/>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10868</xdr:rowOff>
    </xdr:from>
    <xdr:to>
      <xdr:col>10</xdr:col>
      <xdr:colOff>114300</xdr:colOff>
      <xdr:row>79</xdr:row>
      <xdr:rowOff>38300</xdr:rowOff>
    </xdr:to>
    <xdr:cxnSp macro="">
      <xdr:nvCxnSpPr>
        <xdr:cNvPr id="186" name="直線コネクタ 185"/>
        <xdr:cNvCxnSpPr/>
      </xdr:nvCxnSpPr>
      <xdr:spPr>
        <a:xfrm flipV="1">
          <a:off x="1130300" y="135554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140498</xdr:rowOff>
    </xdr:from>
    <xdr:to>
      <xdr:col>24</xdr:col>
      <xdr:colOff>114300</xdr:colOff>
      <xdr:row>79</xdr:row>
      <xdr:rowOff>70648</xdr:rowOff>
    </xdr:to>
    <xdr:sp macro="" textlink="">
      <xdr:nvSpPr>
        <xdr:cNvPr id="196" name="楕円 195"/>
        <xdr:cNvSpPr/>
      </xdr:nvSpPr>
      <xdr:spPr>
        <a:xfrm>
          <a:off x="4584700" y="135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55425</xdr:rowOff>
    </xdr:from>
    <xdr:ext cx="469744" cy="259045"/>
    <xdr:sp macro="" textlink="">
      <xdr:nvSpPr>
        <xdr:cNvPr id="197" name="維持補修費該当値テキスト"/>
        <xdr:cNvSpPr txBox="1"/>
      </xdr:nvSpPr>
      <xdr:spPr>
        <a:xfrm>
          <a:off x="4686300" y="1342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93080</xdr:rowOff>
    </xdr:from>
    <xdr:to>
      <xdr:col>20</xdr:col>
      <xdr:colOff>38100</xdr:colOff>
      <xdr:row>79</xdr:row>
      <xdr:rowOff>23230</xdr:rowOff>
    </xdr:to>
    <xdr:sp macro="" textlink="">
      <xdr:nvSpPr>
        <xdr:cNvPr id="198" name="楕円 197"/>
        <xdr:cNvSpPr/>
      </xdr:nvSpPr>
      <xdr:spPr>
        <a:xfrm>
          <a:off x="3746500" y="134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14357</xdr:rowOff>
    </xdr:from>
    <xdr:ext cx="469744" cy="259045"/>
    <xdr:sp macro="" textlink="">
      <xdr:nvSpPr>
        <xdr:cNvPr id="199" name="テキスト ボックス 198"/>
        <xdr:cNvSpPr txBox="1"/>
      </xdr:nvSpPr>
      <xdr:spPr>
        <a:xfrm>
          <a:off x="3562428" y="1355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135927</xdr:rowOff>
    </xdr:from>
    <xdr:to>
      <xdr:col>15</xdr:col>
      <xdr:colOff>101600</xdr:colOff>
      <xdr:row>79</xdr:row>
      <xdr:rowOff>66077</xdr:rowOff>
    </xdr:to>
    <xdr:sp macro="" textlink="">
      <xdr:nvSpPr>
        <xdr:cNvPr id="200" name="楕円 199"/>
        <xdr:cNvSpPr/>
      </xdr:nvSpPr>
      <xdr:spPr>
        <a:xfrm>
          <a:off x="2857500" y="135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57204</xdr:rowOff>
    </xdr:from>
    <xdr:ext cx="469744" cy="259045"/>
    <xdr:sp macro="" textlink="">
      <xdr:nvSpPr>
        <xdr:cNvPr id="201" name="テキスト ボックス 200"/>
        <xdr:cNvSpPr txBox="1"/>
      </xdr:nvSpPr>
      <xdr:spPr>
        <a:xfrm>
          <a:off x="2673428" y="1360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131518</xdr:rowOff>
    </xdr:from>
    <xdr:to>
      <xdr:col>10</xdr:col>
      <xdr:colOff>165100</xdr:colOff>
      <xdr:row>79</xdr:row>
      <xdr:rowOff>61668</xdr:rowOff>
    </xdr:to>
    <xdr:sp macro="" textlink="">
      <xdr:nvSpPr>
        <xdr:cNvPr id="202" name="楕円 201"/>
        <xdr:cNvSpPr/>
      </xdr:nvSpPr>
      <xdr:spPr>
        <a:xfrm>
          <a:off x="1968500" y="1350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52795</xdr:rowOff>
    </xdr:from>
    <xdr:ext cx="469744" cy="259045"/>
    <xdr:sp macro="" textlink="">
      <xdr:nvSpPr>
        <xdr:cNvPr id="203" name="テキスト ボックス 202"/>
        <xdr:cNvSpPr txBox="1"/>
      </xdr:nvSpPr>
      <xdr:spPr>
        <a:xfrm>
          <a:off x="1784428" y="1359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158950</xdr:rowOff>
    </xdr:from>
    <xdr:to>
      <xdr:col>6</xdr:col>
      <xdr:colOff>38100</xdr:colOff>
      <xdr:row>79</xdr:row>
      <xdr:rowOff>89100</xdr:rowOff>
    </xdr:to>
    <xdr:sp macro="" textlink="">
      <xdr:nvSpPr>
        <xdr:cNvPr id="204" name="楕円 203"/>
        <xdr:cNvSpPr/>
      </xdr:nvSpPr>
      <xdr:spPr>
        <a:xfrm>
          <a:off x="1079500" y="135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80227</xdr:rowOff>
    </xdr:from>
    <xdr:ext cx="469744" cy="259045"/>
    <xdr:sp macro="" textlink="">
      <xdr:nvSpPr>
        <xdr:cNvPr id="205" name="テキスト ボックス 204"/>
        <xdr:cNvSpPr txBox="1"/>
      </xdr:nvSpPr>
      <xdr:spPr>
        <a:xfrm>
          <a:off x="895428" y="1362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124840</xdr:rowOff>
    </xdr:from>
    <xdr:to>
      <xdr:col>24</xdr:col>
      <xdr:colOff>62865</xdr:colOff>
      <xdr:row>98</xdr:row>
      <xdr:rowOff>12337</xdr:rowOff>
    </xdr:to>
    <xdr:cxnSp macro="">
      <xdr:nvCxnSpPr>
        <xdr:cNvPr id="232" name="直線コネクタ 231"/>
        <xdr:cNvCxnSpPr/>
      </xdr:nvCxnSpPr>
      <xdr:spPr>
        <a:xfrm flipV="1">
          <a:off x="4633595" y="15383890"/>
          <a:ext cx="1270" cy="1430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16164</xdr:rowOff>
    </xdr:from>
    <xdr:ext cx="534377" cy="259045"/>
    <xdr:sp macro="" textlink="">
      <xdr:nvSpPr>
        <xdr:cNvPr id="233" name="扶助費最小値テキスト"/>
        <xdr:cNvSpPr txBox="1"/>
      </xdr:nvSpPr>
      <xdr:spPr>
        <a:xfrm>
          <a:off x="4686300" y="168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12337</xdr:rowOff>
    </xdr:from>
    <xdr:to>
      <xdr:col>24</xdr:col>
      <xdr:colOff>152400</xdr:colOff>
      <xdr:row>98</xdr:row>
      <xdr:rowOff>12337</xdr:rowOff>
    </xdr:to>
    <xdr:cxnSp macro="">
      <xdr:nvCxnSpPr>
        <xdr:cNvPr id="234" name="直線コネクタ 233"/>
        <xdr:cNvCxnSpPr/>
      </xdr:nvCxnSpPr>
      <xdr:spPr>
        <a:xfrm>
          <a:off x="4546600" y="1681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71517</xdr:rowOff>
    </xdr:from>
    <xdr:ext cx="599010" cy="259045"/>
    <xdr:sp macro="" textlink="">
      <xdr:nvSpPr>
        <xdr:cNvPr id="235" name="扶助費最大値テキスト"/>
        <xdr:cNvSpPr txBox="1"/>
      </xdr:nvSpPr>
      <xdr:spPr>
        <a:xfrm>
          <a:off x="4686300" y="1515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124840</xdr:rowOff>
    </xdr:from>
    <xdr:to>
      <xdr:col>24</xdr:col>
      <xdr:colOff>152400</xdr:colOff>
      <xdr:row>89</xdr:row>
      <xdr:rowOff>124840</xdr:rowOff>
    </xdr:to>
    <xdr:cxnSp macro="">
      <xdr:nvCxnSpPr>
        <xdr:cNvPr id="236" name="直線コネクタ 235"/>
        <xdr:cNvCxnSpPr/>
      </xdr:nvCxnSpPr>
      <xdr:spPr>
        <a:xfrm>
          <a:off x="4546600" y="1538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57110</xdr:rowOff>
    </xdr:from>
    <xdr:to>
      <xdr:col>24</xdr:col>
      <xdr:colOff>63500</xdr:colOff>
      <xdr:row>95</xdr:row>
      <xdr:rowOff>157090</xdr:rowOff>
    </xdr:to>
    <xdr:cxnSp macro="">
      <xdr:nvCxnSpPr>
        <xdr:cNvPr id="237" name="直線コネクタ 236"/>
        <xdr:cNvCxnSpPr/>
      </xdr:nvCxnSpPr>
      <xdr:spPr>
        <a:xfrm flipV="1">
          <a:off x="3797300" y="16344860"/>
          <a:ext cx="838200" cy="9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147046</xdr:rowOff>
    </xdr:from>
    <xdr:ext cx="534377" cy="259045"/>
    <xdr:sp macro="" textlink="">
      <xdr:nvSpPr>
        <xdr:cNvPr id="238" name="扶助費平均値テキスト"/>
        <xdr:cNvSpPr txBox="1"/>
      </xdr:nvSpPr>
      <xdr:spPr>
        <a:xfrm>
          <a:off x="4686300" y="1609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124169</xdr:rowOff>
    </xdr:from>
    <xdr:to>
      <xdr:col>24</xdr:col>
      <xdr:colOff>114300</xdr:colOff>
      <xdr:row>95</xdr:row>
      <xdr:rowOff>54319</xdr:rowOff>
    </xdr:to>
    <xdr:sp macro="" textlink="">
      <xdr:nvSpPr>
        <xdr:cNvPr id="239" name="フローチャート: 判断 238"/>
        <xdr:cNvSpPr/>
      </xdr:nvSpPr>
      <xdr:spPr>
        <a:xfrm>
          <a:off x="4584700" y="1624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157090</xdr:rowOff>
    </xdr:from>
    <xdr:to>
      <xdr:col>19</xdr:col>
      <xdr:colOff>177800</xdr:colOff>
      <xdr:row>96</xdr:row>
      <xdr:rowOff>72507</xdr:rowOff>
    </xdr:to>
    <xdr:cxnSp macro="">
      <xdr:nvCxnSpPr>
        <xdr:cNvPr id="240" name="直線コネクタ 239"/>
        <xdr:cNvCxnSpPr/>
      </xdr:nvCxnSpPr>
      <xdr:spPr>
        <a:xfrm flipV="1">
          <a:off x="2908300" y="1644484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137282</xdr:rowOff>
    </xdr:from>
    <xdr:to>
      <xdr:col>20</xdr:col>
      <xdr:colOff>38100</xdr:colOff>
      <xdr:row>95</xdr:row>
      <xdr:rowOff>67432</xdr:rowOff>
    </xdr:to>
    <xdr:sp macro="" textlink="">
      <xdr:nvSpPr>
        <xdr:cNvPr id="241" name="フローチャート: 判断 240"/>
        <xdr:cNvSpPr/>
      </xdr:nvSpPr>
      <xdr:spPr>
        <a:xfrm>
          <a:off x="37465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83959</xdr:rowOff>
    </xdr:from>
    <xdr:ext cx="534377" cy="259045"/>
    <xdr:sp macro="" textlink="">
      <xdr:nvSpPr>
        <xdr:cNvPr id="242" name="テキスト ボックス 241"/>
        <xdr:cNvSpPr txBox="1"/>
      </xdr:nvSpPr>
      <xdr:spPr>
        <a:xfrm>
          <a:off x="3530111" y="160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72507</xdr:rowOff>
    </xdr:from>
    <xdr:to>
      <xdr:col>15</xdr:col>
      <xdr:colOff>50800</xdr:colOff>
      <xdr:row>98</xdr:row>
      <xdr:rowOff>3307</xdr:rowOff>
    </xdr:to>
    <xdr:cxnSp macro="">
      <xdr:nvCxnSpPr>
        <xdr:cNvPr id="243" name="直線コネクタ 242"/>
        <xdr:cNvCxnSpPr/>
      </xdr:nvCxnSpPr>
      <xdr:spPr>
        <a:xfrm flipV="1">
          <a:off x="2019300" y="16531707"/>
          <a:ext cx="889000" cy="2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72718</xdr:rowOff>
    </xdr:from>
    <xdr:to>
      <xdr:col>15</xdr:col>
      <xdr:colOff>101600</xdr:colOff>
      <xdr:row>96</xdr:row>
      <xdr:rowOff>2868</xdr:rowOff>
    </xdr:to>
    <xdr:sp macro="" textlink="">
      <xdr:nvSpPr>
        <xdr:cNvPr id="244" name="フローチャート: 判断 243"/>
        <xdr:cNvSpPr/>
      </xdr:nvSpPr>
      <xdr:spPr>
        <a:xfrm>
          <a:off x="28575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19395</xdr:rowOff>
    </xdr:from>
    <xdr:ext cx="534377" cy="259045"/>
    <xdr:sp macro="" textlink="">
      <xdr:nvSpPr>
        <xdr:cNvPr id="245" name="テキスト ボックス 244"/>
        <xdr:cNvSpPr txBox="1"/>
      </xdr:nvSpPr>
      <xdr:spPr>
        <a:xfrm>
          <a:off x="2641111" y="161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3307</xdr:rowOff>
    </xdr:from>
    <xdr:to>
      <xdr:col>10</xdr:col>
      <xdr:colOff>114300</xdr:colOff>
      <xdr:row>98</xdr:row>
      <xdr:rowOff>49419</xdr:rowOff>
    </xdr:to>
    <xdr:cxnSp macro="">
      <xdr:nvCxnSpPr>
        <xdr:cNvPr id="246" name="直線コネクタ 245"/>
        <xdr:cNvCxnSpPr/>
      </xdr:nvCxnSpPr>
      <xdr:spPr>
        <a:xfrm flipV="1">
          <a:off x="1130300" y="16805407"/>
          <a:ext cx="8890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116560</xdr:rowOff>
    </xdr:from>
    <xdr:to>
      <xdr:col>10</xdr:col>
      <xdr:colOff>165100</xdr:colOff>
      <xdr:row>96</xdr:row>
      <xdr:rowOff>46710</xdr:rowOff>
    </xdr:to>
    <xdr:sp macro="" textlink="">
      <xdr:nvSpPr>
        <xdr:cNvPr id="247" name="フローチャート: 判断 246"/>
        <xdr:cNvSpPr/>
      </xdr:nvSpPr>
      <xdr:spPr>
        <a:xfrm>
          <a:off x="1968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63237</xdr:rowOff>
    </xdr:from>
    <xdr:ext cx="534377" cy="259045"/>
    <xdr:sp macro="" textlink="">
      <xdr:nvSpPr>
        <xdr:cNvPr id="248" name="テキスト ボックス 247"/>
        <xdr:cNvSpPr txBox="1"/>
      </xdr:nvSpPr>
      <xdr:spPr>
        <a:xfrm>
          <a:off x="1752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17577</xdr:rowOff>
    </xdr:from>
    <xdr:to>
      <xdr:col>6</xdr:col>
      <xdr:colOff>38100</xdr:colOff>
      <xdr:row>96</xdr:row>
      <xdr:rowOff>119177</xdr:rowOff>
    </xdr:to>
    <xdr:sp macro="" textlink="">
      <xdr:nvSpPr>
        <xdr:cNvPr id="249" name="フローチャート: 判断 248"/>
        <xdr:cNvSpPr/>
      </xdr:nvSpPr>
      <xdr:spPr>
        <a:xfrm>
          <a:off x="1079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135704</xdr:rowOff>
    </xdr:from>
    <xdr:ext cx="534377" cy="259045"/>
    <xdr:sp macro="" textlink="">
      <xdr:nvSpPr>
        <xdr:cNvPr id="250" name="テキスト ボックス 249"/>
        <xdr:cNvSpPr txBox="1"/>
      </xdr:nvSpPr>
      <xdr:spPr>
        <a:xfrm>
          <a:off x="863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6310</xdr:rowOff>
    </xdr:from>
    <xdr:to>
      <xdr:col>24</xdr:col>
      <xdr:colOff>114300</xdr:colOff>
      <xdr:row>95</xdr:row>
      <xdr:rowOff>107910</xdr:rowOff>
    </xdr:to>
    <xdr:sp macro="" textlink="">
      <xdr:nvSpPr>
        <xdr:cNvPr id="256" name="楕円 255"/>
        <xdr:cNvSpPr/>
      </xdr:nvSpPr>
      <xdr:spPr>
        <a:xfrm>
          <a:off x="4584700" y="162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156187</xdr:rowOff>
    </xdr:from>
    <xdr:ext cx="534377" cy="259045"/>
    <xdr:sp macro="" textlink="">
      <xdr:nvSpPr>
        <xdr:cNvPr id="257" name="扶助費該当値テキスト"/>
        <xdr:cNvSpPr txBox="1"/>
      </xdr:nvSpPr>
      <xdr:spPr>
        <a:xfrm>
          <a:off x="4686300" y="1627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106290</xdr:rowOff>
    </xdr:from>
    <xdr:to>
      <xdr:col>20</xdr:col>
      <xdr:colOff>38100</xdr:colOff>
      <xdr:row>96</xdr:row>
      <xdr:rowOff>36440</xdr:rowOff>
    </xdr:to>
    <xdr:sp macro="" textlink="">
      <xdr:nvSpPr>
        <xdr:cNvPr id="258" name="楕円 257"/>
        <xdr:cNvSpPr/>
      </xdr:nvSpPr>
      <xdr:spPr>
        <a:xfrm>
          <a:off x="3746500" y="1639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27567</xdr:rowOff>
    </xdr:from>
    <xdr:ext cx="534377" cy="259045"/>
    <xdr:sp macro="" textlink="">
      <xdr:nvSpPr>
        <xdr:cNvPr id="259" name="テキスト ボックス 258"/>
        <xdr:cNvSpPr txBox="1"/>
      </xdr:nvSpPr>
      <xdr:spPr>
        <a:xfrm>
          <a:off x="3530111" y="1648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21707</xdr:rowOff>
    </xdr:from>
    <xdr:to>
      <xdr:col>15</xdr:col>
      <xdr:colOff>101600</xdr:colOff>
      <xdr:row>96</xdr:row>
      <xdr:rowOff>123307</xdr:rowOff>
    </xdr:to>
    <xdr:sp macro="" textlink="">
      <xdr:nvSpPr>
        <xdr:cNvPr id="260" name="楕円 259"/>
        <xdr:cNvSpPr/>
      </xdr:nvSpPr>
      <xdr:spPr>
        <a:xfrm>
          <a:off x="2857500" y="1648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114434</xdr:rowOff>
    </xdr:from>
    <xdr:ext cx="534377" cy="259045"/>
    <xdr:sp macro="" textlink="">
      <xdr:nvSpPr>
        <xdr:cNvPr id="261" name="テキスト ボックス 260"/>
        <xdr:cNvSpPr txBox="1"/>
      </xdr:nvSpPr>
      <xdr:spPr>
        <a:xfrm>
          <a:off x="2641111" y="1657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123957</xdr:rowOff>
    </xdr:from>
    <xdr:to>
      <xdr:col>10</xdr:col>
      <xdr:colOff>165100</xdr:colOff>
      <xdr:row>98</xdr:row>
      <xdr:rowOff>54107</xdr:rowOff>
    </xdr:to>
    <xdr:sp macro="" textlink="">
      <xdr:nvSpPr>
        <xdr:cNvPr id="262" name="楕円 261"/>
        <xdr:cNvSpPr/>
      </xdr:nvSpPr>
      <xdr:spPr>
        <a:xfrm>
          <a:off x="1968500" y="167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45234</xdr:rowOff>
    </xdr:from>
    <xdr:ext cx="534377" cy="259045"/>
    <xdr:sp macro="" textlink="">
      <xdr:nvSpPr>
        <xdr:cNvPr id="263" name="テキスト ボックス 262"/>
        <xdr:cNvSpPr txBox="1"/>
      </xdr:nvSpPr>
      <xdr:spPr>
        <a:xfrm>
          <a:off x="1752111" y="168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170069</xdr:rowOff>
    </xdr:from>
    <xdr:to>
      <xdr:col>6</xdr:col>
      <xdr:colOff>38100</xdr:colOff>
      <xdr:row>98</xdr:row>
      <xdr:rowOff>100219</xdr:rowOff>
    </xdr:to>
    <xdr:sp macro="" textlink="">
      <xdr:nvSpPr>
        <xdr:cNvPr id="264" name="楕円 263"/>
        <xdr:cNvSpPr/>
      </xdr:nvSpPr>
      <xdr:spPr>
        <a:xfrm>
          <a:off x="1079500" y="1680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91346</xdr:rowOff>
    </xdr:from>
    <xdr:ext cx="534377" cy="259045"/>
    <xdr:sp macro="" textlink="">
      <xdr:nvSpPr>
        <xdr:cNvPr id="265" name="テキスト ボックス 264"/>
        <xdr:cNvSpPr txBox="1"/>
      </xdr:nvSpPr>
      <xdr:spPr>
        <a:xfrm>
          <a:off x="863111" y="168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91" name="直線コネクタ 290"/>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2"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3" name="直線コネクタ 292"/>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4"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5" name="直線コネクタ 294"/>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38045</xdr:rowOff>
    </xdr:from>
    <xdr:to>
      <xdr:col>55</xdr:col>
      <xdr:colOff>0</xdr:colOff>
      <xdr:row>38</xdr:row>
      <xdr:rowOff>110256</xdr:rowOff>
    </xdr:to>
    <xdr:cxnSp macro="">
      <xdr:nvCxnSpPr>
        <xdr:cNvPr id="296" name="直線コネクタ 295"/>
        <xdr:cNvCxnSpPr/>
      </xdr:nvCxnSpPr>
      <xdr:spPr>
        <a:xfrm flipV="1">
          <a:off x="9639300" y="6553145"/>
          <a:ext cx="838200" cy="7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7"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8" name="フローチャート: 判断 297"/>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106981</xdr:rowOff>
    </xdr:from>
    <xdr:to>
      <xdr:col>50</xdr:col>
      <xdr:colOff>114300</xdr:colOff>
      <xdr:row>38</xdr:row>
      <xdr:rowOff>110256</xdr:rowOff>
    </xdr:to>
    <xdr:cxnSp macro="">
      <xdr:nvCxnSpPr>
        <xdr:cNvPr id="299" name="直線コネクタ 298"/>
        <xdr:cNvCxnSpPr/>
      </xdr:nvCxnSpPr>
      <xdr:spPr>
        <a:xfrm>
          <a:off x="8750300" y="6622081"/>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300" name="フローチャート: 判断 299"/>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301" name="テキスト ボックス 300"/>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70692</xdr:rowOff>
    </xdr:from>
    <xdr:to>
      <xdr:col>45</xdr:col>
      <xdr:colOff>177800</xdr:colOff>
      <xdr:row>38</xdr:row>
      <xdr:rowOff>106981</xdr:rowOff>
    </xdr:to>
    <xdr:cxnSp macro="">
      <xdr:nvCxnSpPr>
        <xdr:cNvPr id="302" name="直線コネクタ 301"/>
        <xdr:cNvCxnSpPr/>
      </xdr:nvCxnSpPr>
      <xdr:spPr>
        <a:xfrm>
          <a:off x="7861300" y="6585792"/>
          <a:ext cx="889000" cy="3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3" name="フローチャート: 判断 302"/>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4" name="テキスト ボックス 303"/>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70692</xdr:rowOff>
    </xdr:from>
    <xdr:to>
      <xdr:col>41</xdr:col>
      <xdr:colOff>50800</xdr:colOff>
      <xdr:row>38</xdr:row>
      <xdr:rowOff>86502</xdr:rowOff>
    </xdr:to>
    <xdr:cxnSp macro="">
      <xdr:nvCxnSpPr>
        <xdr:cNvPr id="305" name="直線コネクタ 304"/>
        <xdr:cNvCxnSpPr/>
      </xdr:nvCxnSpPr>
      <xdr:spPr>
        <a:xfrm flipV="1">
          <a:off x="6972300" y="6585792"/>
          <a:ext cx="889000" cy="1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6" name="フローチャート: 判断 305"/>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7" name="テキスト ボックス 306"/>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8" name="フローチャート: 判断 307"/>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9" name="テキスト ボックス 308"/>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158695</xdr:rowOff>
    </xdr:from>
    <xdr:to>
      <xdr:col>55</xdr:col>
      <xdr:colOff>50800</xdr:colOff>
      <xdr:row>38</xdr:row>
      <xdr:rowOff>88845</xdr:rowOff>
    </xdr:to>
    <xdr:sp macro="" textlink="">
      <xdr:nvSpPr>
        <xdr:cNvPr id="315" name="楕円 314"/>
        <xdr:cNvSpPr/>
      </xdr:nvSpPr>
      <xdr:spPr>
        <a:xfrm>
          <a:off x="10426700" y="650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73622</xdr:rowOff>
    </xdr:from>
    <xdr:ext cx="534377" cy="259045"/>
    <xdr:sp macro="" textlink="">
      <xdr:nvSpPr>
        <xdr:cNvPr id="316" name="補助費等該当値テキスト"/>
        <xdr:cNvSpPr txBox="1"/>
      </xdr:nvSpPr>
      <xdr:spPr>
        <a:xfrm>
          <a:off x="10528300" y="641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59456</xdr:rowOff>
    </xdr:from>
    <xdr:to>
      <xdr:col>50</xdr:col>
      <xdr:colOff>165100</xdr:colOff>
      <xdr:row>38</xdr:row>
      <xdr:rowOff>161056</xdr:rowOff>
    </xdr:to>
    <xdr:sp macro="" textlink="">
      <xdr:nvSpPr>
        <xdr:cNvPr id="317" name="楕円 316"/>
        <xdr:cNvSpPr/>
      </xdr:nvSpPr>
      <xdr:spPr>
        <a:xfrm>
          <a:off x="9588500" y="65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152183</xdr:rowOff>
    </xdr:from>
    <xdr:ext cx="534377" cy="259045"/>
    <xdr:sp macro="" textlink="">
      <xdr:nvSpPr>
        <xdr:cNvPr id="318" name="テキスト ボックス 317"/>
        <xdr:cNvSpPr txBox="1"/>
      </xdr:nvSpPr>
      <xdr:spPr>
        <a:xfrm>
          <a:off x="9372111" y="666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56181</xdr:rowOff>
    </xdr:from>
    <xdr:to>
      <xdr:col>46</xdr:col>
      <xdr:colOff>38100</xdr:colOff>
      <xdr:row>38</xdr:row>
      <xdr:rowOff>157781</xdr:rowOff>
    </xdr:to>
    <xdr:sp macro="" textlink="">
      <xdr:nvSpPr>
        <xdr:cNvPr id="319" name="楕円 318"/>
        <xdr:cNvSpPr/>
      </xdr:nvSpPr>
      <xdr:spPr>
        <a:xfrm>
          <a:off x="8699500" y="65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148908</xdr:rowOff>
    </xdr:from>
    <xdr:ext cx="534377" cy="259045"/>
    <xdr:sp macro="" textlink="">
      <xdr:nvSpPr>
        <xdr:cNvPr id="320" name="テキスト ボックス 319"/>
        <xdr:cNvSpPr txBox="1"/>
      </xdr:nvSpPr>
      <xdr:spPr>
        <a:xfrm>
          <a:off x="8483111" y="666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19892</xdr:rowOff>
    </xdr:from>
    <xdr:to>
      <xdr:col>41</xdr:col>
      <xdr:colOff>101600</xdr:colOff>
      <xdr:row>38</xdr:row>
      <xdr:rowOff>121492</xdr:rowOff>
    </xdr:to>
    <xdr:sp macro="" textlink="">
      <xdr:nvSpPr>
        <xdr:cNvPr id="321" name="楕円 320"/>
        <xdr:cNvSpPr/>
      </xdr:nvSpPr>
      <xdr:spPr>
        <a:xfrm>
          <a:off x="7810500" y="65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112619</xdr:rowOff>
    </xdr:from>
    <xdr:ext cx="534377" cy="259045"/>
    <xdr:sp macro="" textlink="">
      <xdr:nvSpPr>
        <xdr:cNvPr id="322" name="テキスト ボックス 321"/>
        <xdr:cNvSpPr txBox="1"/>
      </xdr:nvSpPr>
      <xdr:spPr>
        <a:xfrm>
          <a:off x="7594111" y="662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35702</xdr:rowOff>
    </xdr:from>
    <xdr:to>
      <xdr:col>36</xdr:col>
      <xdr:colOff>165100</xdr:colOff>
      <xdr:row>38</xdr:row>
      <xdr:rowOff>137302</xdr:rowOff>
    </xdr:to>
    <xdr:sp macro="" textlink="">
      <xdr:nvSpPr>
        <xdr:cNvPr id="323" name="楕円 322"/>
        <xdr:cNvSpPr/>
      </xdr:nvSpPr>
      <xdr:spPr>
        <a:xfrm>
          <a:off x="6921500" y="65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128429</xdr:rowOff>
    </xdr:from>
    <xdr:ext cx="534377" cy="259045"/>
    <xdr:sp macro="" textlink="">
      <xdr:nvSpPr>
        <xdr:cNvPr id="324" name="テキスト ボックス 323"/>
        <xdr:cNvSpPr txBox="1"/>
      </xdr:nvSpPr>
      <xdr:spPr>
        <a:xfrm>
          <a:off x="6705111" y="66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8" name="直線コネクタ 347"/>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9"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50" name="直線コネクタ 349"/>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51"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2" name="直線コネクタ 351"/>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89319</xdr:rowOff>
    </xdr:from>
    <xdr:to>
      <xdr:col>55</xdr:col>
      <xdr:colOff>0</xdr:colOff>
      <xdr:row>58</xdr:row>
      <xdr:rowOff>99506</xdr:rowOff>
    </xdr:to>
    <xdr:cxnSp macro="">
      <xdr:nvCxnSpPr>
        <xdr:cNvPr id="353" name="直線コネクタ 352"/>
        <xdr:cNvCxnSpPr/>
      </xdr:nvCxnSpPr>
      <xdr:spPr>
        <a:xfrm flipV="1">
          <a:off x="9639300" y="10033419"/>
          <a:ext cx="8382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4"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5" name="フローチャート: 判断 354"/>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99506</xdr:rowOff>
    </xdr:from>
    <xdr:to>
      <xdr:col>50</xdr:col>
      <xdr:colOff>114300</xdr:colOff>
      <xdr:row>59</xdr:row>
      <xdr:rowOff>5763</xdr:rowOff>
    </xdr:to>
    <xdr:cxnSp macro="">
      <xdr:nvCxnSpPr>
        <xdr:cNvPr id="356" name="直線コネクタ 355"/>
        <xdr:cNvCxnSpPr/>
      </xdr:nvCxnSpPr>
      <xdr:spPr>
        <a:xfrm flipV="1">
          <a:off x="8750300" y="10043606"/>
          <a:ext cx="889000" cy="7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7" name="フローチャート: 判断 356"/>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8" name="テキスト ボックス 357"/>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28694</xdr:rowOff>
    </xdr:from>
    <xdr:to>
      <xdr:col>45</xdr:col>
      <xdr:colOff>177800</xdr:colOff>
      <xdr:row>59</xdr:row>
      <xdr:rowOff>5763</xdr:rowOff>
    </xdr:to>
    <xdr:cxnSp macro="">
      <xdr:nvCxnSpPr>
        <xdr:cNvPr id="359" name="直線コネクタ 358"/>
        <xdr:cNvCxnSpPr/>
      </xdr:nvCxnSpPr>
      <xdr:spPr>
        <a:xfrm>
          <a:off x="7861300" y="9972794"/>
          <a:ext cx="889000" cy="14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60" name="フローチャート: 判断 359"/>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61" name="テキスト ボックス 360"/>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166622</xdr:rowOff>
    </xdr:from>
    <xdr:to>
      <xdr:col>41</xdr:col>
      <xdr:colOff>50800</xdr:colOff>
      <xdr:row>58</xdr:row>
      <xdr:rowOff>28694</xdr:rowOff>
    </xdr:to>
    <xdr:cxnSp macro="">
      <xdr:nvCxnSpPr>
        <xdr:cNvPr id="362" name="直線コネクタ 361"/>
        <xdr:cNvCxnSpPr/>
      </xdr:nvCxnSpPr>
      <xdr:spPr>
        <a:xfrm>
          <a:off x="6972300" y="9767822"/>
          <a:ext cx="889000" cy="20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3" name="フローチャート: 判断 362"/>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4" name="テキスト ボックス 363"/>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5" name="フローチャート: 判断 364"/>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6" name="テキスト ボックス 365"/>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38519</xdr:rowOff>
    </xdr:from>
    <xdr:to>
      <xdr:col>55</xdr:col>
      <xdr:colOff>50800</xdr:colOff>
      <xdr:row>58</xdr:row>
      <xdr:rowOff>140119</xdr:rowOff>
    </xdr:to>
    <xdr:sp macro="" textlink="">
      <xdr:nvSpPr>
        <xdr:cNvPr id="372" name="楕円 371"/>
        <xdr:cNvSpPr/>
      </xdr:nvSpPr>
      <xdr:spPr>
        <a:xfrm>
          <a:off x="10426700" y="99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124896</xdr:rowOff>
    </xdr:from>
    <xdr:ext cx="534377" cy="259045"/>
    <xdr:sp macro="" textlink="">
      <xdr:nvSpPr>
        <xdr:cNvPr id="373" name="普通建設事業費該当値テキスト"/>
        <xdr:cNvSpPr txBox="1"/>
      </xdr:nvSpPr>
      <xdr:spPr>
        <a:xfrm>
          <a:off x="10528300" y="989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48706</xdr:rowOff>
    </xdr:from>
    <xdr:to>
      <xdr:col>50</xdr:col>
      <xdr:colOff>165100</xdr:colOff>
      <xdr:row>58</xdr:row>
      <xdr:rowOff>150306</xdr:rowOff>
    </xdr:to>
    <xdr:sp macro="" textlink="">
      <xdr:nvSpPr>
        <xdr:cNvPr id="374" name="楕円 373"/>
        <xdr:cNvSpPr/>
      </xdr:nvSpPr>
      <xdr:spPr>
        <a:xfrm>
          <a:off x="9588500" y="99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141433</xdr:rowOff>
    </xdr:from>
    <xdr:ext cx="534377" cy="259045"/>
    <xdr:sp macro="" textlink="">
      <xdr:nvSpPr>
        <xdr:cNvPr id="375" name="テキスト ボックス 374"/>
        <xdr:cNvSpPr txBox="1"/>
      </xdr:nvSpPr>
      <xdr:spPr>
        <a:xfrm>
          <a:off x="9372111" y="1008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126413</xdr:rowOff>
    </xdr:from>
    <xdr:to>
      <xdr:col>46</xdr:col>
      <xdr:colOff>38100</xdr:colOff>
      <xdr:row>59</xdr:row>
      <xdr:rowOff>56563</xdr:rowOff>
    </xdr:to>
    <xdr:sp macro="" textlink="">
      <xdr:nvSpPr>
        <xdr:cNvPr id="376" name="楕円 375"/>
        <xdr:cNvSpPr/>
      </xdr:nvSpPr>
      <xdr:spPr>
        <a:xfrm>
          <a:off x="8699500" y="1007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47690</xdr:rowOff>
    </xdr:from>
    <xdr:ext cx="534377" cy="259045"/>
    <xdr:sp macro="" textlink="">
      <xdr:nvSpPr>
        <xdr:cNvPr id="377" name="テキスト ボックス 376"/>
        <xdr:cNvSpPr txBox="1"/>
      </xdr:nvSpPr>
      <xdr:spPr>
        <a:xfrm>
          <a:off x="8483111" y="1016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149344</xdr:rowOff>
    </xdr:from>
    <xdr:to>
      <xdr:col>41</xdr:col>
      <xdr:colOff>101600</xdr:colOff>
      <xdr:row>58</xdr:row>
      <xdr:rowOff>79494</xdr:rowOff>
    </xdr:to>
    <xdr:sp macro="" textlink="">
      <xdr:nvSpPr>
        <xdr:cNvPr id="378" name="楕円 377"/>
        <xdr:cNvSpPr/>
      </xdr:nvSpPr>
      <xdr:spPr>
        <a:xfrm>
          <a:off x="7810500" y="992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70621</xdr:rowOff>
    </xdr:from>
    <xdr:ext cx="534377" cy="259045"/>
    <xdr:sp macro="" textlink="">
      <xdr:nvSpPr>
        <xdr:cNvPr id="379" name="テキスト ボックス 378"/>
        <xdr:cNvSpPr txBox="1"/>
      </xdr:nvSpPr>
      <xdr:spPr>
        <a:xfrm>
          <a:off x="7594111" y="1001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115822</xdr:rowOff>
    </xdr:from>
    <xdr:to>
      <xdr:col>36</xdr:col>
      <xdr:colOff>165100</xdr:colOff>
      <xdr:row>57</xdr:row>
      <xdr:rowOff>45972</xdr:rowOff>
    </xdr:to>
    <xdr:sp macro="" textlink="">
      <xdr:nvSpPr>
        <xdr:cNvPr id="380" name="楕円 379"/>
        <xdr:cNvSpPr/>
      </xdr:nvSpPr>
      <xdr:spPr>
        <a:xfrm>
          <a:off x="6921500" y="971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62499</xdr:rowOff>
    </xdr:from>
    <xdr:ext cx="599010" cy="259045"/>
    <xdr:sp macro="" textlink="">
      <xdr:nvSpPr>
        <xdr:cNvPr id="381" name="テキスト ボックス 380"/>
        <xdr:cNvSpPr txBox="1"/>
      </xdr:nvSpPr>
      <xdr:spPr>
        <a:xfrm>
          <a:off x="6672795" y="949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5" name="直線コネクタ 404"/>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8"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9" name="直線コネクタ 408"/>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8834</xdr:rowOff>
    </xdr:from>
    <xdr:to>
      <xdr:col>55</xdr:col>
      <xdr:colOff>0</xdr:colOff>
      <xdr:row>79</xdr:row>
      <xdr:rowOff>17532</xdr:rowOff>
    </xdr:to>
    <xdr:cxnSp macro="">
      <xdr:nvCxnSpPr>
        <xdr:cNvPr id="410" name="直線コネクタ 409"/>
        <xdr:cNvCxnSpPr/>
      </xdr:nvCxnSpPr>
      <xdr:spPr>
        <a:xfrm flipV="1">
          <a:off x="9639300" y="13553384"/>
          <a:ext cx="838200" cy="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11"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2" name="フローチャート: 判断 411"/>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17532</xdr:rowOff>
    </xdr:from>
    <xdr:to>
      <xdr:col>50</xdr:col>
      <xdr:colOff>114300</xdr:colOff>
      <xdr:row>79</xdr:row>
      <xdr:rowOff>23205</xdr:rowOff>
    </xdr:to>
    <xdr:cxnSp macro="">
      <xdr:nvCxnSpPr>
        <xdr:cNvPr id="413" name="直線コネクタ 412"/>
        <xdr:cNvCxnSpPr/>
      </xdr:nvCxnSpPr>
      <xdr:spPr>
        <a:xfrm flipV="1">
          <a:off x="8750300" y="13562082"/>
          <a:ext cx="889000" cy="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4" name="フローチャート: 判断 413"/>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5" name="テキスト ボックス 414"/>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23205</xdr:rowOff>
    </xdr:from>
    <xdr:to>
      <xdr:col>45</xdr:col>
      <xdr:colOff>177800</xdr:colOff>
      <xdr:row>79</xdr:row>
      <xdr:rowOff>35657</xdr:rowOff>
    </xdr:to>
    <xdr:cxnSp macro="">
      <xdr:nvCxnSpPr>
        <xdr:cNvPr id="416" name="直線コネクタ 415"/>
        <xdr:cNvCxnSpPr/>
      </xdr:nvCxnSpPr>
      <xdr:spPr>
        <a:xfrm flipV="1">
          <a:off x="7861300" y="13567755"/>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7" name="フローチャート: 判断 416"/>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8" name="テキスト ボックス 417"/>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9" name="フローチャート: 判断 418"/>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20" name="テキスト ボックス 419"/>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129484</xdr:rowOff>
    </xdr:from>
    <xdr:to>
      <xdr:col>55</xdr:col>
      <xdr:colOff>50800</xdr:colOff>
      <xdr:row>79</xdr:row>
      <xdr:rowOff>59634</xdr:rowOff>
    </xdr:to>
    <xdr:sp macro="" textlink="">
      <xdr:nvSpPr>
        <xdr:cNvPr id="426" name="楕円 425"/>
        <xdr:cNvSpPr/>
      </xdr:nvSpPr>
      <xdr:spPr>
        <a:xfrm>
          <a:off x="10426700" y="1350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44411</xdr:rowOff>
    </xdr:from>
    <xdr:ext cx="469744" cy="259045"/>
    <xdr:sp macro="" textlink="">
      <xdr:nvSpPr>
        <xdr:cNvPr id="427" name="普通建設事業費 （ うち新規整備　）該当値テキスト"/>
        <xdr:cNvSpPr txBox="1"/>
      </xdr:nvSpPr>
      <xdr:spPr>
        <a:xfrm>
          <a:off x="10528300" y="1341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138182</xdr:rowOff>
    </xdr:from>
    <xdr:to>
      <xdr:col>50</xdr:col>
      <xdr:colOff>165100</xdr:colOff>
      <xdr:row>79</xdr:row>
      <xdr:rowOff>68332</xdr:rowOff>
    </xdr:to>
    <xdr:sp macro="" textlink="">
      <xdr:nvSpPr>
        <xdr:cNvPr id="428" name="楕円 427"/>
        <xdr:cNvSpPr/>
      </xdr:nvSpPr>
      <xdr:spPr>
        <a:xfrm>
          <a:off x="9588500" y="1351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59459</xdr:rowOff>
    </xdr:from>
    <xdr:ext cx="469744" cy="259045"/>
    <xdr:sp macro="" textlink="">
      <xdr:nvSpPr>
        <xdr:cNvPr id="429" name="テキスト ボックス 428"/>
        <xdr:cNvSpPr txBox="1"/>
      </xdr:nvSpPr>
      <xdr:spPr>
        <a:xfrm>
          <a:off x="9404428" y="1360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143855</xdr:rowOff>
    </xdr:from>
    <xdr:to>
      <xdr:col>46</xdr:col>
      <xdr:colOff>38100</xdr:colOff>
      <xdr:row>79</xdr:row>
      <xdr:rowOff>74005</xdr:rowOff>
    </xdr:to>
    <xdr:sp macro="" textlink="">
      <xdr:nvSpPr>
        <xdr:cNvPr id="430" name="楕円 429"/>
        <xdr:cNvSpPr/>
      </xdr:nvSpPr>
      <xdr:spPr>
        <a:xfrm>
          <a:off x="8699500" y="135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65132</xdr:rowOff>
    </xdr:from>
    <xdr:ext cx="469744" cy="259045"/>
    <xdr:sp macro="" textlink="">
      <xdr:nvSpPr>
        <xdr:cNvPr id="431" name="テキスト ボックス 430"/>
        <xdr:cNvSpPr txBox="1"/>
      </xdr:nvSpPr>
      <xdr:spPr>
        <a:xfrm>
          <a:off x="8515428" y="136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156307</xdr:rowOff>
    </xdr:from>
    <xdr:to>
      <xdr:col>41</xdr:col>
      <xdr:colOff>101600</xdr:colOff>
      <xdr:row>79</xdr:row>
      <xdr:rowOff>86457</xdr:rowOff>
    </xdr:to>
    <xdr:sp macro="" textlink="">
      <xdr:nvSpPr>
        <xdr:cNvPr id="432" name="楕円 431"/>
        <xdr:cNvSpPr/>
      </xdr:nvSpPr>
      <xdr:spPr>
        <a:xfrm>
          <a:off x="7810500" y="1352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77584</xdr:rowOff>
    </xdr:from>
    <xdr:ext cx="469744" cy="259045"/>
    <xdr:sp macro="" textlink="">
      <xdr:nvSpPr>
        <xdr:cNvPr id="433" name="テキスト ボックス 432"/>
        <xdr:cNvSpPr txBox="1"/>
      </xdr:nvSpPr>
      <xdr:spPr>
        <a:xfrm>
          <a:off x="7626428" y="1362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3" name="直線コネクタ 452"/>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4"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5" name="直線コネクタ 454"/>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6"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7" name="直線コネクタ 456"/>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41979</xdr:rowOff>
    </xdr:from>
    <xdr:to>
      <xdr:col>55</xdr:col>
      <xdr:colOff>0</xdr:colOff>
      <xdr:row>97</xdr:row>
      <xdr:rowOff>18856</xdr:rowOff>
    </xdr:to>
    <xdr:cxnSp macro="">
      <xdr:nvCxnSpPr>
        <xdr:cNvPr id="458" name="直線コネクタ 457"/>
        <xdr:cNvCxnSpPr/>
      </xdr:nvCxnSpPr>
      <xdr:spPr>
        <a:xfrm flipV="1">
          <a:off x="9639300" y="16501179"/>
          <a:ext cx="838200" cy="14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9"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60" name="フローチャート: 判断 459"/>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18856</xdr:rowOff>
    </xdr:from>
    <xdr:to>
      <xdr:col>50</xdr:col>
      <xdr:colOff>114300</xdr:colOff>
      <xdr:row>97</xdr:row>
      <xdr:rowOff>120109</xdr:rowOff>
    </xdr:to>
    <xdr:cxnSp macro="">
      <xdr:nvCxnSpPr>
        <xdr:cNvPr id="461" name="直線コネクタ 460"/>
        <xdr:cNvCxnSpPr/>
      </xdr:nvCxnSpPr>
      <xdr:spPr>
        <a:xfrm flipV="1">
          <a:off x="8750300" y="16649506"/>
          <a:ext cx="889000" cy="10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2" name="フローチャート: 判断 461"/>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3" name="テキスト ボックス 462"/>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168949</xdr:rowOff>
    </xdr:from>
    <xdr:to>
      <xdr:col>45</xdr:col>
      <xdr:colOff>177800</xdr:colOff>
      <xdr:row>97</xdr:row>
      <xdr:rowOff>120109</xdr:rowOff>
    </xdr:to>
    <xdr:cxnSp macro="">
      <xdr:nvCxnSpPr>
        <xdr:cNvPr id="464" name="直線コネクタ 463"/>
        <xdr:cNvCxnSpPr/>
      </xdr:nvCxnSpPr>
      <xdr:spPr>
        <a:xfrm>
          <a:off x="7861300" y="16285249"/>
          <a:ext cx="889000" cy="46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5" name="フローチャート: 判断 464"/>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6" name="テキスト ボックス 465"/>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7" name="フローチャート: 判断 466"/>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8" name="テキスト ボックス 467"/>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162629</xdr:rowOff>
    </xdr:from>
    <xdr:to>
      <xdr:col>55</xdr:col>
      <xdr:colOff>50800</xdr:colOff>
      <xdr:row>96</xdr:row>
      <xdr:rowOff>92779</xdr:rowOff>
    </xdr:to>
    <xdr:sp macro="" textlink="">
      <xdr:nvSpPr>
        <xdr:cNvPr id="474" name="楕円 473"/>
        <xdr:cNvSpPr/>
      </xdr:nvSpPr>
      <xdr:spPr>
        <a:xfrm>
          <a:off x="10426700" y="1645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141056</xdr:rowOff>
    </xdr:from>
    <xdr:ext cx="534377" cy="259045"/>
    <xdr:sp macro="" textlink="">
      <xdr:nvSpPr>
        <xdr:cNvPr id="475" name="普通建設事業費 （ うち更新整備　）該当値テキスト"/>
        <xdr:cNvSpPr txBox="1"/>
      </xdr:nvSpPr>
      <xdr:spPr>
        <a:xfrm>
          <a:off x="10528300" y="1642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139506</xdr:rowOff>
    </xdr:from>
    <xdr:to>
      <xdr:col>50</xdr:col>
      <xdr:colOff>165100</xdr:colOff>
      <xdr:row>97</xdr:row>
      <xdr:rowOff>69656</xdr:rowOff>
    </xdr:to>
    <xdr:sp macro="" textlink="">
      <xdr:nvSpPr>
        <xdr:cNvPr id="476" name="楕円 475"/>
        <xdr:cNvSpPr/>
      </xdr:nvSpPr>
      <xdr:spPr>
        <a:xfrm>
          <a:off x="9588500" y="165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60783</xdr:rowOff>
    </xdr:from>
    <xdr:ext cx="534377" cy="259045"/>
    <xdr:sp macro="" textlink="">
      <xdr:nvSpPr>
        <xdr:cNvPr id="477" name="テキスト ボックス 476"/>
        <xdr:cNvSpPr txBox="1"/>
      </xdr:nvSpPr>
      <xdr:spPr>
        <a:xfrm>
          <a:off x="9372111" y="166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69309</xdr:rowOff>
    </xdr:from>
    <xdr:to>
      <xdr:col>46</xdr:col>
      <xdr:colOff>38100</xdr:colOff>
      <xdr:row>97</xdr:row>
      <xdr:rowOff>170909</xdr:rowOff>
    </xdr:to>
    <xdr:sp macro="" textlink="">
      <xdr:nvSpPr>
        <xdr:cNvPr id="478" name="楕円 477"/>
        <xdr:cNvSpPr/>
      </xdr:nvSpPr>
      <xdr:spPr>
        <a:xfrm>
          <a:off x="8699500" y="1669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162036</xdr:rowOff>
    </xdr:from>
    <xdr:ext cx="534377" cy="259045"/>
    <xdr:sp macro="" textlink="">
      <xdr:nvSpPr>
        <xdr:cNvPr id="479" name="テキスト ボックス 478"/>
        <xdr:cNvSpPr txBox="1"/>
      </xdr:nvSpPr>
      <xdr:spPr>
        <a:xfrm>
          <a:off x="8483111" y="1679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118149</xdr:rowOff>
    </xdr:from>
    <xdr:to>
      <xdr:col>41</xdr:col>
      <xdr:colOff>101600</xdr:colOff>
      <xdr:row>95</xdr:row>
      <xdr:rowOff>48299</xdr:rowOff>
    </xdr:to>
    <xdr:sp macro="" textlink="">
      <xdr:nvSpPr>
        <xdr:cNvPr id="480" name="楕円 479"/>
        <xdr:cNvSpPr/>
      </xdr:nvSpPr>
      <xdr:spPr>
        <a:xfrm>
          <a:off x="7810500" y="162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64826</xdr:rowOff>
    </xdr:from>
    <xdr:ext cx="534377" cy="259045"/>
    <xdr:sp macro="" textlink="">
      <xdr:nvSpPr>
        <xdr:cNvPr id="481" name="テキスト ボックス 480"/>
        <xdr:cNvSpPr txBox="1"/>
      </xdr:nvSpPr>
      <xdr:spPr>
        <a:xfrm>
          <a:off x="7594111" y="160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5" name="直線コネクタ 504"/>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7" name="直線コネクタ 50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8"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9" name="直線コネクタ 508"/>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0" name="直線コネクタ 50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11"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2" name="フローチャート: 判断 511"/>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3" name="直線コネクタ 51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4" name="フローチャート: 判断 513"/>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5" name="テキスト ボックス 514"/>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6" name="直線コネクタ 51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7" name="フローチャート: 判断 516"/>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8" name="テキスト ボックス 517"/>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9" name="直線コネクタ 51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20" name="フローチャート: 判断 519"/>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21" name="テキスト ボックス 520"/>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2" name="フローチャート: 判断 521"/>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3" name="テキスト ボックス 522"/>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9" name="楕円 52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0"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1" name="楕円 53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2" name="テキスト ボックス 53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3" name="楕円 53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4" name="テキスト ボックス 53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5" name="楕円 53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6" name="テキスト ボックス 53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7" name="楕円 53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8" name="テキスト ボックス 53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9" name="直線コネクタ 608"/>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10"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11" name="直線コネクタ 610"/>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2"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3" name="直線コネクタ 612"/>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75509</xdr:rowOff>
    </xdr:from>
    <xdr:to>
      <xdr:col>85</xdr:col>
      <xdr:colOff>127000</xdr:colOff>
      <xdr:row>77</xdr:row>
      <xdr:rowOff>96586</xdr:rowOff>
    </xdr:to>
    <xdr:cxnSp macro="">
      <xdr:nvCxnSpPr>
        <xdr:cNvPr id="614" name="直線コネクタ 613"/>
        <xdr:cNvCxnSpPr/>
      </xdr:nvCxnSpPr>
      <xdr:spPr>
        <a:xfrm flipV="1">
          <a:off x="15481300" y="13277159"/>
          <a:ext cx="8382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5"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6" name="フローチャート: 判断 615"/>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96586</xdr:rowOff>
    </xdr:from>
    <xdr:to>
      <xdr:col>81</xdr:col>
      <xdr:colOff>50800</xdr:colOff>
      <xdr:row>77</xdr:row>
      <xdr:rowOff>97030</xdr:rowOff>
    </xdr:to>
    <xdr:cxnSp macro="">
      <xdr:nvCxnSpPr>
        <xdr:cNvPr id="617" name="直線コネクタ 616"/>
        <xdr:cNvCxnSpPr/>
      </xdr:nvCxnSpPr>
      <xdr:spPr>
        <a:xfrm flipV="1">
          <a:off x="14592300" y="13298236"/>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8" name="フローチャート: 判断 617"/>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9" name="テキスト ボックス 618"/>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97030</xdr:rowOff>
    </xdr:from>
    <xdr:to>
      <xdr:col>76</xdr:col>
      <xdr:colOff>114300</xdr:colOff>
      <xdr:row>77</xdr:row>
      <xdr:rowOff>111010</xdr:rowOff>
    </xdr:to>
    <xdr:cxnSp macro="">
      <xdr:nvCxnSpPr>
        <xdr:cNvPr id="620" name="直線コネクタ 619"/>
        <xdr:cNvCxnSpPr/>
      </xdr:nvCxnSpPr>
      <xdr:spPr>
        <a:xfrm flipV="1">
          <a:off x="13703300" y="13298680"/>
          <a:ext cx="889000" cy="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21" name="フローチャート: 判断 620"/>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2" name="テキスト ボックス 621"/>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111010</xdr:rowOff>
    </xdr:from>
    <xdr:to>
      <xdr:col>71</xdr:col>
      <xdr:colOff>177800</xdr:colOff>
      <xdr:row>77</xdr:row>
      <xdr:rowOff>126358</xdr:rowOff>
    </xdr:to>
    <xdr:cxnSp macro="">
      <xdr:nvCxnSpPr>
        <xdr:cNvPr id="623" name="直線コネクタ 622"/>
        <xdr:cNvCxnSpPr/>
      </xdr:nvCxnSpPr>
      <xdr:spPr>
        <a:xfrm flipV="1">
          <a:off x="12814300" y="13312660"/>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4" name="フローチャート: 判断 623"/>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5" name="テキスト ボックス 624"/>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6" name="フローチャート: 判断 625"/>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7" name="テキスト ボックス 626"/>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24709</xdr:rowOff>
    </xdr:from>
    <xdr:to>
      <xdr:col>85</xdr:col>
      <xdr:colOff>177800</xdr:colOff>
      <xdr:row>77</xdr:row>
      <xdr:rowOff>126309</xdr:rowOff>
    </xdr:to>
    <xdr:sp macro="" textlink="">
      <xdr:nvSpPr>
        <xdr:cNvPr id="633" name="楕円 632"/>
        <xdr:cNvSpPr/>
      </xdr:nvSpPr>
      <xdr:spPr>
        <a:xfrm>
          <a:off x="16268700" y="132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3136</xdr:rowOff>
    </xdr:from>
    <xdr:ext cx="534377" cy="259045"/>
    <xdr:sp macro="" textlink="">
      <xdr:nvSpPr>
        <xdr:cNvPr id="634" name="公債費該当値テキスト"/>
        <xdr:cNvSpPr txBox="1"/>
      </xdr:nvSpPr>
      <xdr:spPr>
        <a:xfrm>
          <a:off x="16370300" y="1320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45786</xdr:rowOff>
    </xdr:from>
    <xdr:to>
      <xdr:col>81</xdr:col>
      <xdr:colOff>101600</xdr:colOff>
      <xdr:row>77</xdr:row>
      <xdr:rowOff>147386</xdr:rowOff>
    </xdr:to>
    <xdr:sp macro="" textlink="">
      <xdr:nvSpPr>
        <xdr:cNvPr id="635" name="楕円 634"/>
        <xdr:cNvSpPr/>
      </xdr:nvSpPr>
      <xdr:spPr>
        <a:xfrm>
          <a:off x="15430500" y="1324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138513</xdr:rowOff>
    </xdr:from>
    <xdr:ext cx="534377" cy="259045"/>
    <xdr:sp macro="" textlink="">
      <xdr:nvSpPr>
        <xdr:cNvPr id="636" name="テキスト ボックス 635"/>
        <xdr:cNvSpPr txBox="1"/>
      </xdr:nvSpPr>
      <xdr:spPr>
        <a:xfrm>
          <a:off x="15214111" y="1334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46230</xdr:rowOff>
    </xdr:from>
    <xdr:to>
      <xdr:col>76</xdr:col>
      <xdr:colOff>165100</xdr:colOff>
      <xdr:row>77</xdr:row>
      <xdr:rowOff>147830</xdr:rowOff>
    </xdr:to>
    <xdr:sp macro="" textlink="">
      <xdr:nvSpPr>
        <xdr:cNvPr id="637" name="楕円 636"/>
        <xdr:cNvSpPr/>
      </xdr:nvSpPr>
      <xdr:spPr>
        <a:xfrm>
          <a:off x="14541500" y="132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138957</xdr:rowOff>
    </xdr:from>
    <xdr:ext cx="534377" cy="259045"/>
    <xdr:sp macro="" textlink="">
      <xdr:nvSpPr>
        <xdr:cNvPr id="638" name="テキスト ボックス 637"/>
        <xdr:cNvSpPr txBox="1"/>
      </xdr:nvSpPr>
      <xdr:spPr>
        <a:xfrm>
          <a:off x="14325111" y="133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60210</xdr:rowOff>
    </xdr:from>
    <xdr:to>
      <xdr:col>72</xdr:col>
      <xdr:colOff>38100</xdr:colOff>
      <xdr:row>77</xdr:row>
      <xdr:rowOff>161810</xdr:rowOff>
    </xdr:to>
    <xdr:sp macro="" textlink="">
      <xdr:nvSpPr>
        <xdr:cNvPr id="639" name="楕円 638"/>
        <xdr:cNvSpPr/>
      </xdr:nvSpPr>
      <xdr:spPr>
        <a:xfrm>
          <a:off x="13652500" y="13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152937</xdr:rowOff>
    </xdr:from>
    <xdr:ext cx="534377" cy="259045"/>
    <xdr:sp macro="" textlink="">
      <xdr:nvSpPr>
        <xdr:cNvPr id="640" name="テキスト ボックス 639"/>
        <xdr:cNvSpPr txBox="1"/>
      </xdr:nvSpPr>
      <xdr:spPr>
        <a:xfrm>
          <a:off x="13436111" y="1335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75558</xdr:rowOff>
    </xdr:from>
    <xdr:to>
      <xdr:col>67</xdr:col>
      <xdr:colOff>101600</xdr:colOff>
      <xdr:row>78</xdr:row>
      <xdr:rowOff>5708</xdr:rowOff>
    </xdr:to>
    <xdr:sp macro="" textlink="">
      <xdr:nvSpPr>
        <xdr:cNvPr id="641" name="楕円 640"/>
        <xdr:cNvSpPr/>
      </xdr:nvSpPr>
      <xdr:spPr>
        <a:xfrm>
          <a:off x="12763500" y="132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168285</xdr:rowOff>
    </xdr:from>
    <xdr:ext cx="534377" cy="259045"/>
    <xdr:sp macro="" textlink="">
      <xdr:nvSpPr>
        <xdr:cNvPr id="642" name="テキスト ボックス 641"/>
        <xdr:cNvSpPr txBox="1"/>
      </xdr:nvSpPr>
      <xdr:spPr>
        <a:xfrm>
          <a:off x="12547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6" name="直線コネクタ 665"/>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7"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8" name="直線コネクタ 667"/>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9"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70" name="直線コネクタ 669"/>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21977</xdr:rowOff>
    </xdr:from>
    <xdr:to>
      <xdr:col>85</xdr:col>
      <xdr:colOff>127000</xdr:colOff>
      <xdr:row>99</xdr:row>
      <xdr:rowOff>38889</xdr:rowOff>
    </xdr:to>
    <xdr:cxnSp macro="">
      <xdr:nvCxnSpPr>
        <xdr:cNvPr id="671" name="直線コネクタ 670"/>
        <xdr:cNvCxnSpPr/>
      </xdr:nvCxnSpPr>
      <xdr:spPr>
        <a:xfrm>
          <a:off x="15481300" y="16995527"/>
          <a:ext cx="8382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2"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3" name="フローチャート: 判断 672"/>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32987</xdr:rowOff>
    </xdr:from>
    <xdr:to>
      <xdr:col>81</xdr:col>
      <xdr:colOff>50800</xdr:colOff>
      <xdr:row>99</xdr:row>
      <xdr:rowOff>21977</xdr:rowOff>
    </xdr:to>
    <xdr:cxnSp macro="">
      <xdr:nvCxnSpPr>
        <xdr:cNvPr id="674" name="直線コネクタ 673"/>
        <xdr:cNvCxnSpPr/>
      </xdr:nvCxnSpPr>
      <xdr:spPr>
        <a:xfrm>
          <a:off x="14592300" y="16835087"/>
          <a:ext cx="889000" cy="16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5" name="フローチャート: 判断 674"/>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6" name="テキスト ボックス 675"/>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32987</xdr:rowOff>
    </xdr:from>
    <xdr:to>
      <xdr:col>76</xdr:col>
      <xdr:colOff>114300</xdr:colOff>
      <xdr:row>98</xdr:row>
      <xdr:rowOff>169845</xdr:rowOff>
    </xdr:to>
    <xdr:cxnSp macro="">
      <xdr:nvCxnSpPr>
        <xdr:cNvPr id="677" name="直線コネクタ 676"/>
        <xdr:cNvCxnSpPr/>
      </xdr:nvCxnSpPr>
      <xdr:spPr>
        <a:xfrm flipV="1">
          <a:off x="13703300" y="16835087"/>
          <a:ext cx="889000" cy="13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8" name="フローチャート: 判断 677"/>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9" name="テキスト ボックス 678"/>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6976</xdr:rowOff>
    </xdr:from>
    <xdr:to>
      <xdr:col>71</xdr:col>
      <xdr:colOff>177800</xdr:colOff>
      <xdr:row>98</xdr:row>
      <xdr:rowOff>169845</xdr:rowOff>
    </xdr:to>
    <xdr:cxnSp macro="">
      <xdr:nvCxnSpPr>
        <xdr:cNvPr id="680" name="直線コネクタ 679"/>
        <xdr:cNvCxnSpPr/>
      </xdr:nvCxnSpPr>
      <xdr:spPr>
        <a:xfrm>
          <a:off x="12814300" y="16809076"/>
          <a:ext cx="889000" cy="16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81" name="フローチャート: 判断 680"/>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2" name="テキスト ボックス 681"/>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3" name="フローチャート: 判断 682"/>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4" name="テキスト ボックス 683"/>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159539</xdr:rowOff>
    </xdr:from>
    <xdr:to>
      <xdr:col>85</xdr:col>
      <xdr:colOff>177800</xdr:colOff>
      <xdr:row>99</xdr:row>
      <xdr:rowOff>89689</xdr:rowOff>
    </xdr:to>
    <xdr:sp macro="" textlink="">
      <xdr:nvSpPr>
        <xdr:cNvPr id="690" name="楕円 689"/>
        <xdr:cNvSpPr/>
      </xdr:nvSpPr>
      <xdr:spPr>
        <a:xfrm>
          <a:off x="16268700" y="169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74466</xdr:rowOff>
    </xdr:from>
    <xdr:ext cx="469744" cy="259045"/>
    <xdr:sp macro="" textlink="">
      <xdr:nvSpPr>
        <xdr:cNvPr id="691" name="積立金該当値テキスト"/>
        <xdr:cNvSpPr txBox="1"/>
      </xdr:nvSpPr>
      <xdr:spPr>
        <a:xfrm>
          <a:off x="16370300" y="1687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142627</xdr:rowOff>
    </xdr:from>
    <xdr:to>
      <xdr:col>81</xdr:col>
      <xdr:colOff>101600</xdr:colOff>
      <xdr:row>99</xdr:row>
      <xdr:rowOff>72777</xdr:rowOff>
    </xdr:to>
    <xdr:sp macro="" textlink="">
      <xdr:nvSpPr>
        <xdr:cNvPr id="692" name="楕円 691"/>
        <xdr:cNvSpPr/>
      </xdr:nvSpPr>
      <xdr:spPr>
        <a:xfrm>
          <a:off x="15430500" y="169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63904</xdr:rowOff>
    </xdr:from>
    <xdr:ext cx="534377" cy="259045"/>
    <xdr:sp macro="" textlink="">
      <xdr:nvSpPr>
        <xdr:cNvPr id="693" name="テキスト ボックス 692"/>
        <xdr:cNvSpPr txBox="1"/>
      </xdr:nvSpPr>
      <xdr:spPr>
        <a:xfrm>
          <a:off x="15214111" y="1703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153637</xdr:rowOff>
    </xdr:from>
    <xdr:to>
      <xdr:col>76</xdr:col>
      <xdr:colOff>165100</xdr:colOff>
      <xdr:row>98</xdr:row>
      <xdr:rowOff>83787</xdr:rowOff>
    </xdr:to>
    <xdr:sp macro="" textlink="">
      <xdr:nvSpPr>
        <xdr:cNvPr id="694" name="楕円 693"/>
        <xdr:cNvSpPr/>
      </xdr:nvSpPr>
      <xdr:spPr>
        <a:xfrm>
          <a:off x="14541500" y="167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100314</xdr:rowOff>
    </xdr:from>
    <xdr:ext cx="534377" cy="259045"/>
    <xdr:sp macro="" textlink="">
      <xdr:nvSpPr>
        <xdr:cNvPr id="695" name="テキスト ボックス 694"/>
        <xdr:cNvSpPr txBox="1"/>
      </xdr:nvSpPr>
      <xdr:spPr>
        <a:xfrm>
          <a:off x="14325111" y="1655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119045</xdr:rowOff>
    </xdr:from>
    <xdr:to>
      <xdr:col>72</xdr:col>
      <xdr:colOff>38100</xdr:colOff>
      <xdr:row>99</xdr:row>
      <xdr:rowOff>49195</xdr:rowOff>
    </xdr:to>
    <xdr:sp macro="" textlink="">
      <xdr:nvSpPr>
        <xdr:cNvPr id="696" name="楕円 695"/>
        <xdr:cNvSpPr/>
      </xdr:nvSpPr>
      <xdr:spPr>
        <a:xfrm>
          <a:off x="13652500" y="169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40322</xdr:rowOff>
    </xdr:from>
    <xdr:ext cx="534377" cy="259045"/>
    <xdr:sp macro="" textlink="">
      <xdr:nvSpPr>
        <xdr:cNvPr id="697" name="テキスト ボックス 696"/>
        <xdr:cNvSpPr txBox="1"/>
      </xdr:nvSpPr>
      <xdr:spPr>
        <a:xfrm>
          <a:off x="13436111" y="170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127626</xdr:rowOff>
    </xdr:from>
    <xdr:to>
      <xdr:col>67</xdr:col>
      <xdr:colOff>101600</xdr:colOff>
      <xdr:row>98</xdr:row>
      <xdr:rowOff>57776</xdr:rowOff>
    </xdr:to>
    <xdr:sp macro="" textlink="">
      <xdr:nvSpPr>
        <xdr:cNvPr id="698" name="楕円 697"/>
        <xdr:cNvSpPr/>
      </xdr:nvSpPr>
      <xdr:spPr>
        <a:xfrm>
          <a:off x="12763500" y="16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74303</xdr:rowOff>
    </xdr:from>
    <xdr:ext cx="599010" cy="259045"/>
    <xdr:sp macro="" textlink="">
      <xdr:nvSpPr>
        <xdr:cNvPr id="699" name="テキスト ボックス 698"/>
        <xdr:cNvSpPr txBox="1"/>
      </xdr:nvSpPr>
      <xdr:spPr>
        <a:xfrm>
          <a:off x="12514795" y="1653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21" name="直線コネクタ 720"/>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4"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5" name="直線コネクタ 724"/>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7"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8" name="フローチャート: 判断 727"/>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30" name="フローチャート: 判断 729"/>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31" name="テキスト ボックス 730"/>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3" name="フローチャート: 判断 732"/>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4" name="テキスト ボックス 733"/>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6" name="フローチャート: 判断 735"/>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7" name="テキスト ボックス 736"/>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8" name="フローチャート: 判断 737"/>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9" name="テキスト ボックス 738"/>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6" name="直線コネクタ 775"/>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9"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80" name="直線コネクタ 779"/>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1" name="直線コネクタ 78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2"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3" name="フローチャート: 判断 782"/>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139563</xdr:rowOff>
    </xdr:from>
    <xdr:to>
      <xdr:col>111</xdr:col>
      <xdr:colOff>177800</xdr:colOff>
      <xdr:row>58</xdr:row>
      <xdr:rowOff>139700</xdr:rowOff>
    </xdr:to>
    <xdr:cxnSp macro="">
      <xdr:nvCxnSpPr>
        <xdr:cNvPr id="784" name="直線コネクタ 783"/>
        <xdr:cNvCxnSpPr/>
      </xdr:nvCxnSpPr>
      <xdr:spPr>
        <a:xfrm>
          <a:off x="20434300" y="10083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5" name="フローチャート: 判断 784"/>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6" name="テキスト ボックス 785"/>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139563</xdr:rowOff>
    </xdr:from>
    <xdr:to>
      <xdr:col>107</xdr:col>
      <xdr:colOff>50800</xdr:colOff>
      <xdr:row>58</xdr:row>
      <xdr:rowOff>139700</xdr:rowOff>
    </xdr:to>
    <xdr:cxnSp macro="">
      <xdr:nvCxnSpPr>
        <xdr:cNvPr id="787" name="直線コネクタ 786"/>
        <xdr:cNvCxnSpPr/>
      </xdr:nvCxnSpPr>
      <xdr:spPr>
        <a:xfrm flipV="1">
          <a:off x="19545300" y="10083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8" name="フローチャート: 判断 787"/>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9" name="テキスト ボックス 788"/>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0" name="直線コネクタ 78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91" name="フローチャート: 判断 790"/>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2" name="テキスト ボックス 791"/>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3" name="フローチャート: 判断 792"/>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4" name="テキスト ボックス 793"/>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楕円 79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2" name="楕円 80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88763</xdr:rowOff>
    </xdr:from>
    <xdr:to>
      <xdr:col>107</xdr:col>
      <xdr:colOff>101600</xdr:colOff>
      <xdr:row>59</xdr:row>
      <xdr:rowOff>18913</xdr:rowOff>
    </xdr:to>
    <xdr:sp macro="" textlink="">
      <xdr:nvSpPr>
        <xdr:cNvPr id="804" name="楕円 803"/>
        <xdr:cNvSpPr/>
      </xdr:nvSpPr>
      <xdr:spPr>
        <a:xfrm>
          <a:off x="20383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10040</xdr:rowOff>
    </xdr:from>
    <xdr:ext cx="249299" cy="259045"/>
    <xdr:sp macro="" textlink="">
      <xdr:nvSpPr>
        <xdr:cNvPr id="805" name="テキスト ボックス 804"/>
        <xdr:cNvSpPr txBox="1"/>
      </xdr:nvSpPr>
      <xdr:spPr>
        <a:xfrm>
          <a:off x="20309650"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6" name="楕円 80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7" name="テキスト ボックス 80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楕円 80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0" name="テキスト ボックス 81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8" name="テキスト ボックス 82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0" name="テキスト ボックス 82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4" name="直線コネクタ 833"/>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5"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6" name="直線コネクタ 835"/>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7"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8" name="直線コネクタ 837"/>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76936</xdr:rowOff>
    </xdr:from>
    <xdr:to>
      <xdr:col>116</xdr:col>
      <xdr:colOff>63500</xdr:colOff>
      <xdr:row>78</xdr:row>
      <xdr:rowOff>93624</xdr:rowOff>
    </xdr:to>
    <xdr:cxnSp macro="">
      <xdr:nvCxnSpPr>
        <xdr:cNvPr id="839" name="直線コネクタ 838"/>
        <xdr:cNvCxnSpPr/>
      </xdr:nvCxnSpPr>
      <xdr:spPr>
        <a:xfrm>
          <a:off x="21323300" y="13278586"/>
          <a:ext cx="838200" cy="1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40"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41" name="フローチャート: 判断 840"/>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56274</xdr:rowOff>
    </xdr:from>
    <xdr:to>
      <xdr:col>111</xdr:col>
      <xdr:colOff>177800</xdr:colOff>
      <xdr:row>77</xdr:row>
      <xdr:rowOff>76936</xdr:rowOff>
    </xdr:to>
    <xdr:cxnSp macro="">
      <xdr:nvCxnSpPr>
        <xdr:cNvPr id="842" name="直線コネクタ 841"/>
        <xdr:cNvCxnSpPr/>
      </xdr:nvCxnSpPr>
      <xdr:spPr>
        <a:xfrm>
          <a:off x="20434300" y="13086474"/>
          <a:ext cx="889000" cy="19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3" name="フローチャート: 判断 842"/>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4" name="テキスト ボックス 843"/>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56274</xdr:rowOff>
    </xdr:from>
    <xdr:to>
      <xdr:col>107</xdr:col>
      <xdr:colOff>50800</xdr:colOff>
      <xdr:row>77</xdr:row>
      <xdr:rowOff>106744</xdr:rowOff>
    </xdr:to>
    <xdr:cxnSp macro="">
      <xdr:nvCxnSpPr>
        <xdr:cNvPr id="845" name="直線コネクタ 844"/>
        <xdr:cNvCxnSpPr/>
      </xdr:nvCxnSpPr>
      <xdr:spPr>
        <a:xfrm flipV="1">
          <a:off x="19545300" y="13086474"/>
          <a:ext cx="889000" cy="2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6" name="フローチャート: 判断 845"/>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7" name="テキスト ボックス 846"/>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106744</xdr:rowOff>
    </xdr:from>
    <xdr:to>
      <xdr:col>102</xdr:col>
      <xdr:colOff>114300</xdr:colOff>
      <xdr:row>77</xdr:row>
      <xdr:rowOff>145072</xdr:rowOff>
    </xdr:to>
    <xdr:cxnSp macro="">
      <xdr:nvCxnSpPr>
        <xdr:cNvPr id="848" name="直線コネクタ 847"/>
        <xdr:cNvCxnSpPr/>
      </xdr:nvCxnSpPr>
      <xdr:spPr>
        <a:xfrm flipV="1">
          <a:off x="18656300" y="13308394"/>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9" name="フローチャート: 判断 848"/>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50" name="テキスト ボックス 849"/>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51" name="フローチャート: 判断 850"/>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2" name="テキスト ボックス 851"/>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42824</xdr:rowOff>
    </xdr:from>
    <xdr:to>
      <xdr:col>116</xdr:col>
      <xdr:colOff>114300</xdr:colOff>
      <xdr:row>78</xdr:row>
      <xdr:rowOff>144424</xdr:rowOff>
    </xdr:to>
    <xdr:sp macro="" textlink="">
      <xdr:nvSpPr>
        <xdr:cNvPr id="858" name="楕円 857"/>
        <xdr:cNvSpPr/>
      </xdr:nvSpPr>
      <xdr:spPr>
        <a:xfrm>
          <a:off x="22110700" y="1341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129201</xdr:rowOff>
    </xdr:from>
    <xdr:ext cx="534377" cy="259045"/>
    <xdr:sp macro="" textlink="">
      <xdr:nvSpPr>
        <xdr:cNvPr id="859" name="繰出金該当値テキスト"/>
        <xdr:cNvSpPr txBox="1"/>
      </xdr:nvSpPr>
      <xdr:spPr>
        <a:xfrm>
          <a:off x="22212300" y="1333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26136</xdr:rowOff>
    </xdr:from>
    <xdr:to>
      <xdr:col>112</xdr:col>
      <xdr:colOff>38100</xdr:colOff>
      <xdr:row>77</xdr:row>
      <xdr:rowOff>127736</xdr:rowOff>
    </xdr:to>
    <xdr:sp macro="" textlink="">
      <xdr:nvSpPr>
        <xdr:cNvPr id="860" name="楕円 859"/>
        <xdr:cNvSpPr/>
      </xdr:nvSpPr>
      <xdr:spPr>
        <a:xfrm>
          <a:off x="21272500" y="132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118863</xdr:rowOff>
    </xdr:from>
    <xdr:ext cx="534377" cy="259045"/>
    <xdr:sp macro="" textlink="">
      <xdr:nvSpPr>
        <xdr:cNvPr id="861" name="テキスト ボックス 860"/>
        <xdr:cNvSpPr txBox="1"/>
      </xdr:nvSpPr>
      <xdr:spPr>
        <a:xfrm>
          <a:off x="21056111" y="1332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5474</xdr:rowOff>
    </xdr:from>
    <xdr:to>
      <xdr:col>107</xdr:col>
      <xdr:colOff>101600</xdr:colOff>
      <xdr:row>76</xdr:row>
      <xdr:rowOff>107074</xdr:rowOff>
    </xdr:to>
    <xdr:sp macro="" textlink="">
      <xdr:nvSpPr>
        <xdr:cNvPr id="862" name="楕円 861"/>
        <xdr:cNvSpPr/>
      </xdr:nvSpPr>
      <xdr:spPr>
        <a:xfrm>
          <a:off x="20383500" y="130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98201</xdr:rowOff>
    </xdr:from>
    <xdr:ext cx="534377" cy="259045"/>
    <xdr:sp macro="" textlink="">
      <xdr:nvSpPr>
        <xdr:cNvPr id="863" name="テキスト ボックス 862"/>
        <xdr:cNvSpPr txBox="1"/>
      </xdr:nvSpPr>
      <xdr:spPr>
        <a:xfrm>
          <a:off x="20167111" y="131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55944</xdr:rowOff>
    </xdr:from>
    <xdr:to>
      <xdr:col>102</xdr:col>
      <xdr:colOff>165100</xdr:colOff>
      <xdr:row>77</xdr:row>
      <xdr:rowOff>157544</xdr:rowOff>
    </xdr:to>
    <xdr:sp macro="" textlink="">
      <xdr:nvSpPr>
        <xdr:cNvPr id="864" name="楕円 863"/>
        <xdr:cNvSpPr/>
      </xdr:nvSpPr>
      <xdr:spPr>
        <a:xfrm>
          <a:off x="19494500" y="132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148671</xdr:rowOff>
    </xdr:from>
    <xdr:ext cx="534377" cy="259045"/>
    <xdr:sp macro="" textlink="">
      <xdr:nvSpPr>
        <xdr:cNvPr id="865" name="テキスト ボックス 864"/>
        <xdr:cNvSpPr txBox="1"/>
      </xdr:nvSpPr>
      <xdr:spPr>
        <a:xfrm>
          <a:off x="19278111" y="1335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94272</xdr:rowOff>
    </xdr:from>
    <xdr:to>
      <xdr:col>98</xdr:col>
      <xdr:colOff>38100</xdr:colOff>
      <xdr:row>78</xdr:row>
      <xdr:rowOff>24422</xdr:rowOff>
    </xdr:to>
    <xdr:sp macro="" textlink="">
      <xdr:nvSpPr>
        <xdr:cNvPr id="866" name="楕円 865"/>
        <xdr:cNvSpPr/>
      </xdr:nvSpPr>
      <xdr:spPr>
        <a:xfrm>
          <a:off x="18605500" y="1329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15549</xdr:rowOff>
    </xdr:from>
    <xdr:ext cx="534377" cy="259045"/>
    <xdr:sp macro="" textlink="">
      <xdr:nvSpPr>
        <xdr:cNvPr id="867" name="テキスト ボックス 866"/>
        <xdr:cNvSpPr txBox="1"/>
      </xdr:nvSpPr>
      <xdr:spPr>
        <a:xfrm>
          <a:off x="18389111" y="1338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普通建設事業費において、平成</a:t>
          </a:r>
          <a:r>
            <a:rPr lang="ja-JP" altLang="en-US" sz="1100" b="0" i="0" baseline="0">
              <a:solidFill>
                <a:schemeClr val="dk1"/>
              </a:solidFill>
              <a:effectLst/>
              <a:latin typeface="+mn-lt"/>
              <a:ea typeface="+mn-ea"/>
              <a:cs typeface="+mn-cs"/>
            </a:rPr>
            <a:t>２９</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公園整備事業</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駅前周辺整備</a:t>
          </a:r>
          <a:r>
            <a:rPr lang="ja-JP" altLang="ja-JP" sz="1100" b="0" i="0" baseline="0">
              <a:solidFill>
                <a:schemeClr val="dk1"/>
              </a:solidFill>
              <a:effectLst/>
              <a:latin typeface="+mn-lt"/>
              <a:ea typeface="+mn-ea"/>
              <a:cs typeface="+mn-cs"/>
            </a:rPr>
            <a:t>等を実施した。平成</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年度の小学校建設事業が終了後は下降傾向にある。公債費については、平成</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年度頃までピークを迎えていた起債償還も落ち着いてき</a:t>
          </a:r>
          <a:r>
            <a:rPr lang="ja-JP" altLang="en-US" sz="1100" b="0" i="0" baseline="0">
              <a:solidFill>
                <a:schemeClr val="dk1"/>
              </a:solidFill>
              <a:effectLst/>
              <a:latin typeface="+mn-lt"/>
              <a:ea typeface="+mn-ea"/>
              <a:cs typeface="+mn-cs"/>
            </a:rPr>
            <a:t>たことから</a:t>
          </a:r>
          <a:r>
            <a:rPr lang="ja-JP" altLang="ja-JP" sz="1100" b="0" i="0" baseline="0">
              <a:solidFill>
                <a:schemeClr val="dk1"/>
              </a:solidFill>
              <a:effectLst/>
              <a:latin typeface="+mn-lt"/>
              <a:ea typeface="+mn-ea"/>
              <a:cs typeface="+mn-cs"/>
            </a:rPr>
            <a:t>下降傾向にあったが、小学校建設事業等における</a:t>
          </a:r>
          <a:r>
            <a:rPr lang="ja-JP" altLang="en-US" sz="1100" b="0" i="0" baseline="0">
              <a:solidFill>
                <a:schemeClr val="dk1"/>
              </a:solidFill>
              <a:effectLst/>
              <a:latin typeface="+mn-lt"/>
              <a:ea typeface="+mn-ea"/>
              <a:cs typeface="+mn-cs"/>
            </a:rPr>
            <a:t>起債</a:t>
          </a:r>
          <a:r>
            <a:rPr lang="ja-JP" altLang="ja-JP" sz="1100" b="0" i="0" baseline="0">
              <a:solidFill>
                <a:schemeClr val="dk1"/>
              </a:solidFill>
              <a:effectLst/>
              <a:latin typeface="+mn-lt"/>
              <a:ea typeface="+mn-ea"/>
              <a:cs typeface="+mn-cs"/>
            </a:rPr>
            <a:t>償還が</a:t>
          </a:r>
          <a:r>
            <a:rPr lang="ja-JP" altLang="en-US" sz="1100" b="0" i="0" baseline="0">
              <a:solidFill>
                <a:schemeClr val="dk1"/>
              </a:solidFill>
              <a:effectLst/>
              <a:latin typeface="+mn-lt"/>
              <a:ea typeface="+mn-ea"/>
              <a:cs typeface="+mn-cs"/>
            </a:rPr>
            <a:t>始まったため、前年度より増加している。公共下水への負担金は法適化したことにより、Ｈ２８年度までは性質上、繰出金で計上していたが、Ｈ２９年度より補助費等で計上している。このことから補助費等及び繰出金の数値が変動した。</a:t>
          </a:r>
          <a:r>
            <a:rPr lang="ja-JP" altLang="ja-JP" sz="1100" b="0" i="0" baseline="0">
              <a:solidFill>
                <a:schemeClr val="dk1"/>
              </a:solidFill>
              <a:effectLst/>
              <a:latin typeface="+mn-lt"/>
              <a:ea typeface="+mn-ea"/>
              <a:cs typeface="+mn-cs"/>
            </a:rPr>
            <a:t>積立金については、駅前開発の準備資金</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まちづくり基金の積み増し</a:t>
          </a:r>
          <a:r>
            <a:rPr lang="ja-JP" altLang="en-US" sz="1100" b="0" i="0" baseline="0">
              <a:solidFill>
                <a:schemeClr val="dk1"/>
              </a:solidFill>
              <a:effectLst/>
              <a:latin typeface="+mn-lt"/>
              <a:ea typeface="+mn-ea"/>
              <a:cs typeface="+mn-cs"/>
            </a:rPr>
            <a:t>額が減額したため前年度から大きく減少した。</a:t>
          </a:r>
          <a:endParaRPr lang="ja-JP" altLang="ja-JP" sz="1400">
            <a:effectLst/>
          </a:endParaRPr>
        </a:p>
        <a:p>
          <a:r>
            <a:rPr kumimoji="1" lang="ja-JP" altLang="ja-JP" sz="1100">
              <a:solidFill>
                <a:schemeClr val="dk1"/>
              </a:solidFill>
              <a:effectLst/>
              <a:latin typeface="+mn-lt"/>
              <a:ea typeface="+mn-ea"/>
              <a:cs typeface="+mn-cs"/>
            </a:rPr>
            <a:t>今後、駅周辺整備事業や工業ゾーン形成事業等における普通建設費や、高齢化による扶助費等の増加が見込まれるため、より一層の経費削減や</a:t>
          </a:r>
          <a:r>
            <a:rPr lang="ja-JP" altLang="ja-JP" sz="1100" b="0" i="0" baseline="0">
              <a:solidFill>
                <a:schemeClr val="dk1"/>
              </a:solidFill>
              <a:effectLst/>
              <a:latin typeface="+mn-lt"/>
              <a:ea typeface="+mn-ea"/>
              <a:cs typeface="+mn-cs"/>
            </a:rPr>
            <a:t>縁故債の繰上償還等に取り組み、</a:t>
          </a:r>
          <a:r>
            <a:rPr kumimoji="1" lang="ja-JP" altLang="ja-JP" sz="1100">
              <a:solidFill>
                <a:schemeClr val="dk1"/>
              </a:solidFill>
              <a:effectLst/>
              <a:latin typeface="+mn-lt"/>
              <a:ea typeface="+mn-ea"/>
              <a:cs typeface="+mn-cs"/>
            </a:rPr>
            <a:t>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8,660
8,504
5.93
4,310,081
3,915,986
285,272
2,542,705
4,632,375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86995</xdr:rowOff>
    </xdr:from>
    <xdr:to>
      <xdr:col>24</xdr:col>
      <xdr:colOff>63500</xdr:colOff>
      <xdr:row>36</xdr:row>
      <xdr:rowOff>115697</xdr:rowOff>
    </xdr:to>
    <xdr:cxnSp macro="">
      <xdr:nvCxnSpPr>
        <xdr:cNvPr id="61" name="直線コネクタ 60"/>
        <xdr:cNvCxnSpPr/>
      </xdr:nvCxnSpPr>
      <xdr:spPr>
        <a:xfrm flipV="1">
          <a:off x="3797300" y="6259195"/>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30099</xdr:rowOff>
    </xdr:from>
    <xdr:to>
      <xdr:col>19</xdr:col>
      <xdr:colOff>177800</xdr:colOff>
      <xdr:row>36</xdr:row>
      <xdr:rowOff>115697</xdr:rowOff>
    </xdr:to>
    <xdr:cxnSp macro="">
      <xdr:nvCxnSpPr>
        <xdr:cNvPr id="64" name="直線コネクタ 63"/>
        <xdr:cNvCxnSpPr/>
      </xdr:nvCxnSpPr>
      <xdr:spPr>
        <a:xfrm>
          <a:off x="2908300" y="6202299"/>
          <a:ext cx="889000" cy="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30099</xdr:rowOff>
    </xdr:from>
    <xdr:to>
      <xdr:col>15</xdr:col>
      <xdr:colOff>50800</xdr:colOff>
      <xdr:row>36</xdr:row>
      <xdr:rowOff>42418</xdr:rowOff>
    </xdr:to>
    <xdr:cxnSp macro="">
      <xdr:nvCxnSpPr>
        <xdr:cNvPr id="67" name="直線コネクタ 66"/>
        <xdr:cNvCxnSpPr/>
      </xdr:nvCxnSpPr>
      <xdr:spPr>
        <a:xfrm flipV="1">
          <a:off x="2019300" y="6202299"/>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42418</xdr:rowOff>
    </xdr:from>
    <xdr:to>
      <xdr:col>10</xdr:col>
      <xdr:colOff>114300</xdr:colOff>
      <xdr:row>36</xdr:row>
      <xdr:rowOff>90297</xdr:rowOff>
    </xdr:to>
    <xdr:cxnSp macro="">
      <xdr:nvCxnSpPr>
        <xdr:cNvPr id="70" name="直線コネクタ 69"/>
        <xdr:cNvCxnSpPr/>
      </xdr:nvCxnSpPr>
      <xdr:spPr>
        <a:xfrm flipV="1">
          <a:off x="1130300" y="6214618"/>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36195</xdr:rowOff>
    </xdr:from>
    <xdr:to>
      <xdr:col>24</xdr:col>
      <xdr:colOff>114300</xdr:colOff>
      <xdr:row>36</xdr:row>
      <xdr:rowOff>137795</xdr:rowOff>
    </xdr:to>
    <xdr:sp macro="" textlink="">
      <xdr:nvSpPr>
        <xdr:cNvPr id="80" name="楕円 79"/>
        <xdr:cNvSpPr/>
      </xdr:nvSpPr>
      <xdr:spPr>
        <a:xfrm>
          <a:off x="45847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59072</xdr:rowOff>
    </xdr:from>
    <xdr:ext cx="469744" cy="259045"/>
    <xdr:sp macro="" textlink="">
      <xdr:nvSpPr>
        <xdr:cNvPr id="81" name="議会費該当値テキスト"/>
        <xdr:cNvSpPr txBox="1"/>
      </xdr:nvSpPr>
      <xdr:spPr>
        <a:xfrm>
          <a:off x="4686300" y="605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64897</xdr:rowOff>
    </xdr:from>
    <xdr:to>
      <xdr:col>20</xdr:col>
      <xdr:colOff>38100</xdr:colOff>
      <xdr:row>36</xdr:row>
      <xdr:rowOff>166497</xdr:rowOff>
    </xdr:to>
    <xdr:sp macro="" textlink="">
      <xdr:nvSpPr>
        <xdr:cNvPr id="82" name="楕円 81"/>
        <xdr:cNvSpPr/>
      </xdr:nvSpPr>
      <xdr:spPr>
        <a:xfrm>
          <a:off x="3746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11574</xdr:rowOff>
    </xdr:from>
    <xdr:ext cx="469744" cy="259045"/>
    <xdr:sp macro="" textlink="">
      <xdr:nvSpPr>
        <xdr:cNvPr id="83" name="テキスト ボックス 82"/>
        <xdr:cNvSpPr txBox="1"/>
      </xdr:nvSpPr>
      <xdr:spPr>
        <a:xfrm>
          <a:off x="3562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150749</xdr:rowOff>
    </xdr:from>
    <xdr:to>
      <xdr:col>15</xdr:col>
      <xdr:colOff>101600</xdr:colOff>
      <xdr:row>36</xdr:row>
      <xdr:rowOff>80899</xdr:rowOff>
    </xdr:to>
    <xdr:sp macro="" textlink="">
      <xdr:nvSpPr>
        <xdr:cNvPr id="84" name="楕円 83"/>
        <xdr:cNvSpPr/>
      </xdr:nvSpPr>
      <xdr:spPr>
        <a:xfrm>
          <a:off x="2857500" y="61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97426</xdr:rowOff>
    </xdr:from>
    <xdr:ext cx="534377" cy="259045"/>
    <xdr:sp macro="" textlink="">
      <xdr:nvSpPr>
        <xdr:cNvPr id="85" name="テキスト ボックス 84"/>
        <xdr:cNvSpPr txBox="1"/>
      </xdr:nvSpPr>
      <xdr:spPr>
        <a:xfrm>
          <a:off x="2641111" y="59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163068</xdr:rowOff>
    </xdr:from>
    <xdr:to>
      <xdr:col>10</xdr:col>
      <xdr:colOff>165100</xdr:colOff>
      <xdr:row>36</xdr:row>
      <xdr:rowOff>93218</xdr:rowOff>
    </xdr:to>
    <xdr:sp macro="" textlink="">
      <xdr:nvSpPr>
        <xdr:cNvPr id="86" name="楕円 85"/>
        <xdr:cNvSpPr/>
      </xdr:nvSpPr>
      <xdr:spPr>
        <a:xfrm>
          <a:off x="1968500" y="61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109745</xdr:rowOff>
    </xdr:from>
    <xdr:ext cx="534377" cy="259045"/>
    <xdr:sp macro="" textlink="">
      <xdr:nvSpPr>
        <xdr:cNvPr id="87" name="テキスト ボックス 86"/>
        <xdr:cNvSpPr txBox="1"/>
      </xdr:nvSpPr>
      <xdr:spPr>
        <a:xfrm>
          <a:off x="1752111" y="593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39497</xdr:rowOff>
    </xdr:from>
    <xdr:to>
      <xdr:col>6</xdr:col>
      <xdr:colOff>38100</xdr:colOff>
      <xdr:row>36</xdr:row>
      <xdr:rowOff>141097</xdr:rowOff>
    </xdr:to>
    <xdr:sp macro="" textlink="">
      <xdr:nvSpPr>
        <xdr:cNvPr id="88" name="楕円 87"/>
        <xdr:cNvSpPr/>
      </xdr:nvSpPr>
      <xdr:spPr>
        <a:xfrm>
          <a:off x="1079500" y="62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157624</xdr:rowOff>
    </xdr:from>
    <xdr:ext cx="469744" cy="259045"/>
    <xdr:sp macro="" textlink="">
      <xdr:nvSpPr>
        <xdr:cNvPr id="89" name="テキスト ボックス 88"/>
        <xdr:cNvSpPr txBox="1"/>
      </xdr:nvSpPr>
      <xdr:spPr>
        <a:xfrm>
          <a:off x="895428" y="598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116242</xdr:rowOff>
    </xdr:from>
    <xdr:to>
      <xdr:col>24</xdr:col>
      <xdr:colOff>63500</xdr:colOff>
      <xdr:row>58</xdr:row>
      <xdr:rowOff>142435</xdr:rowOff>
    </xdr:to>
    <xdr:cxnSp macro="">
      <xdr:nvCxnSpPr>
        <xdr:cNvPr id="118" name="直線コネクタ 117"/>
        <xdr:cNvCxnSpPr/>
      </xdr:nvCxnSpPr>
      <xdr:spPr>
        <a:xfrm>
          <a:off x="3797300" y="10060342"/>
          <a:ext cx="838200" cy="2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19233</xdr:rowOff>
    </xdr:from>
    <xdr:to>
      <xdr:col>19</xdr:col>
      <xdr:colOff>177800</xdr:colOff>
      <xdr:row>58</xdr:row>
      <xdr:rowOff>116242</xdr:rowOff>
    </xdr:to>
    <xdr:cxnSp macro="">
      <xdr:nvCxnSpPr>
        <xdr:cNvPr id="121" name="直線コネクタ 120"/>
        <xdr:cNvCxnSpPr/>
      </xdr:nvCxnSpPr>
      <xdr:spPr>
        <a:xfrm>
          <a:off x="2908300" y="9963333"/>
          <a:ext cx="889000" cy="9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19233</xdr:rowOff>
    </xdr:from>
    <xdr:to>
      <xdr:col>15</xdr:col>
      <xdr:colOff>50800</xdr:colOff>
      <xdr:row>58</xdr:row>
      <xdr:rowOff>107586</xdr:rowOff>
    </xdr:to>
    <xdr:cxnSp macro="">
      <xdr:nvCxnSpPr>
        <xdr:cNvPr id="124" name="直線コネクタ 123"/>
        <xdr:cNvCxnSpPr/>
      </xdr:nvCxnSpPr>
      <xdr:spPr>
        <a:xfrm flipV="1">
          <a:off x="2019300" y="9963333"/>
          <a:ext cx="889000" cy="8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88365</xdr:rowOff>
    </xdr:from>
    <xdr:to>
      <xdr:col>10</xdr:col>
      <xdr:colOff>114300</xdr:colOff>
      <xdr:row>58</xdr:row>
      <xdr:rowOff>107586</xdr:rowOff>
    </xdr:to>
    <xdr:cxnSp macro="">
      <xdr:nvCxnSpPr>
        <xdr:cNvPr id="127" name="直線コネクタ 126"/>
        <xdr:cNvCxnSpPr/>
      </xdr:nvCxnSpPr>
      <xdr:spPr>
        <a:xfrm>
          <a:off x="1130300" y="10032465"/>
          <a:ext cx="889000" cy="1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91635</xdr:rowOff>
    </xdr:from>
    <xdr:to>
      <xdr:col>24</xdr:col>
      <xdr:colOff>114300</xdr:colOff>
      <xdr:row>59</xdr:row>
      <xdr:rowOff>21785</xdr:rowOff>
    </xdr:to>
    <xdr:sp macro="" textlink="">
      <xdr:nvSpPr>
        <xdr:cNvPr id="137" name="楕円 136"/>
        <xdr:cNvSpPr/>
      </xdr:nvSpPr>
      <xdr:spPr>
        <a:xfrm>
          <a:off x="4584700" y="100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6562</xdr:rowOff>
    </xdr:from>
    <xdr:ext cx="534377" cy="259045"/>
    <xdr:sp macro="" textlink="">
      <xdr:nvSpPr>
        <xdr:cNvPr id="138" name="総務費該当値テキスト"/>
        <xdr:cNvSpPr txBox="1"/>
      </xdr:nvSpPr>
      <xdr:spPr>
        <a:xfrm>
          <a:off x="4686300" y="99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65442</xdr:rowOff>
    </xdr:from>
    <xdr:to>
      <xdr:col>20</xdr:col>
      <xdr:colOff>38100</xdr:colOff>
      <xdr:row>58</xdr:row>
      <xdr:rowOff>167042</xdr:rowOff>
    </xdr:to>
    <xdr:sp macro="" textlink="">
      <xdr:nvSpPr>
        <xdr:cNvPr id="139" name="楕円 138"/>
        <xdr:cNvSpPr/>
      </xdr:nvSpPr>
      <xdr:spPr>
        <a:xfrm>
          <a:off x="3746500" y="100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158169</xdr:rowOff>
    </xdr:from>
    <xdr:ext cx="534377" cy="259045"/>
    <xdr:sp macro="" textlink="">
      <xdr:nvSpPr>
        <xdr:cNvPr id="140" name="テキスト ボックス 139"/>
        <xdr:cNvSpPr txBox="1"/>
      </xdr:nvSpPr>
      <xdr:spPr>
        <a:xfrm>
          <a:off x="3530111" y="1010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139883</xdr:rowOff>
    </xdr:from>
    <xdr:to>
      <xdr:col>15</xdr:col>
      <xdr:colOff>101600</xdr:colOff>
      <xdr:row>58</xdr:row>
      <xdr:rowOff>70033</xdr:rowOff>
    </xdr:to>
    <xdr:sp macro="" textlink="">
      <xdr:nvSpPr>
        <xdr:cNvPr id="141" name="楕円 140"/>
        <xdr:cNvSpPr/>
      </xdr:nvSpPr>
      <xdr:spPr>
        <a:xfrm>
          <a:off x="2857500" y="99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86560</xdr:rowOff>
    </xdr:from>
    <xdr:ext cx="599010" cy="259045"/>
    <xdr:sp macro="" textlink="">
      <xdr:nvSpPr>
        <xdr:cNvPr id="142" name="テキスト ボックス 141"/>
        <xdr:cNvSpPr txBox="1"/>
      </xdr:nvSpPr>
      <xdr:spPr>
        <a:xfrm>
          <a:off x="2608795" y="968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56786</xdr:rowOff>
    </xdr:from>
    <xdr:to>
      <xdr:col>10</xdr:col>
      <xdr:colOff>165100</xdr:colOff>
      <xdr:row>58</xdr:row>
      <xdr:rowOff>158386</xdr:rowOff>
    </xdr:to>
    <xdr:sp macro="" textlink="">
      <xdr:nvSpPr>
        <xdr:cNvPr id="143" name="楕円 142"/>
        <xdr:cNvSpPr/>
      </xdr:nvSpPr>
      <xdr:spPr>
        <a:xfrm>
          <a:off x="1968500" y="100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149513</xdr:rowOff>
    </xdr:from>
    <xdr:ext cx="534377" cy="259045"/>
    <xdr:sp macro="" textlink="">
      <xdr:nvSpPr>
        <xdr:cNvPr id="144" name="テキスト ボックス 143"/>
        <xdr:cNvSpPr txBox="1"/>
      </xdr:nvSpPr>
      <xdr:spPr>
        <a:xfrm>
          <a:off x="1752111" y="1009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37565</xdr:rowOff>
    </xdr:from>
    <xdr:to>
      <xdr:col>6</xdr:col>
      <xdr:colOff>38100</xdr:colOff>
      <xdr:row>58</xdr:row>
      <xdr:rowOff>139165</xdr:rowOff>
    </xdr:to>
    <xdr:sp macro="" textlink="">
      <xdr:nvSpPr>
        <xdr:cNvPr id="145" name="楕円 144"/>
        <xdr:cNvSpPr/>
      </xdr:nvSpPr>
      <xdr:spPr>
        <a:xfrm>
          <a:off x="1079500" y="998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130292</xdr:rowOff>
    </xdr:from>
    <xdr:ext cx="599010" cy="259045"/>
    <xdr:sp macro="" textlink="">
      <xdr:nvSpPr>
        <xdr:cNvPr id="146" name="テキスト ボックス 145"/>
        <xdr:cNvSpPr txBox="1"/>
      </xdr:nvSpPr>
      <xdr:spPr>
        <a:xfrm>
          <a:off x="830795" y="1007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39170</xdr:rowOff>
    </xdr:from>
    <xdr:to>
      <xdr:col>24</xdr:col>
      <xdr:colOff>63500</xdr:colOff>
      <xdr:row>77</xdr:row>
      <xdr:rowOff>29265</xdr:rowOff>
    </xdr:to>
    <xdr:cxnSp macro="">
      <xdr:nvCxnSpPr>
        <xdr:cNvPr id="178" name="直線コネクタ 177"/>
        <xdr:cNvCxnSpPr/>
      </xdr:nvCxnSpPr>
      <xdr:spPr>
        <a:xfrm>
          <a:off x="3797300" y="13069370"/>
          <a:ext cx="838200" cy="16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39170</xdr:rowOff>
    </xdr:from>
    <xdr:to>
      <xdr:col>19</xdr:col>
      <xdr:colOff>177800</xdr:colOff>
      <xdr:row>77</xdr:row>
      <xdr:rowOff>114162</xdr:rowOff>
    </xdr:to>
    <xdr:cxnSp macro="">
      <xdr:nvCxnSpPr>
        <xdr:cNvPr id="181" name="直線コネクタ 180"/>
        <xdr:cNvCxnSpPr/>
      </xdr:nvCxnSpPr>
      <xdr:spPr>
        <a:xfrm flipV="1">
          <a:off x="2908300" y="13069370"/>
          <a:ext cx="889000" cy="24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114162</xdr:rowOff>
    </xdr:from>
    <xdr:to>
      <xdr:col>15</xdr:col>
      <xdr:colOff>50800</xdr:colOff>
      <xdr:row>78</xdr:row>
      <xdr:rowOff>24257</xdr:rowOff>
    </xdr:to>
    <xdr:cxnSp macro="">
      <xdr:nvCxnSpPr>
        <xdr:cNvPr id="184" name="直線コネクタ 183"/>
        <xdr:cNvCxnSpPr/>
      </xdr:nvCxnSpPr>
      <xdr:spPr>
        <a:xfrm flipV="1">
          <a:off x="2019300" y="13315812"/>
          <a:ext cx="889000" cy="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24257</xdr:rowOff>
    </xdr:from>
    <xdr:to>
      <xdr:col>10</xdr:col>
      <xdr:colOff>114300</xdr:colOff>
      <xdr:row>78</xdr:row>
      <xdr:rowOff>67625</xdr:rowOff>
    </xdr:to>
    <xdr:cxnSp macro="">
      <xdr:nvCxnSpPr>
        <xdr:cNvPr id="187" name="直線コネクタ 186"/>
        <xdr:cNvCxnSpPr/>
      </xdr:nvCxnSpPr>
      <xdr:spPr>
        <a:xfrm flipV="1">
          <a:off x="1130300" y="13397357"/>
          <a:ext cx="889000" cy="4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149915</xdr:rowOff>
    </xdr:from>
    <xdr:to>
      <xdr:col>24</xdr:col>
      <xdr:colOff>114300</xdr:colOff>
      <xdr:row>77</xdr:row>
      <xdr:rowOff>80065</xdr:rowOff>
    </xdr:to>
    <xdr:sp macro="" textlink="">
      <xdr:nvSpPr>
        <xdr:cNvPr id="197" name="楕円 196"/>
        <xdr:cNvSpPr/>
      </xdr:nvSpPr>
      <xdr:spPr>
        <a:xfrm>
          <a:off x="4584700" y="131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128342</xdr:rowOff>
    </xdr:from>
    <xdr:ext cx="599010" cy="259045"/>
    <xdr:sp macro="" textlink="">
      <xdr:nvSpPr>
        <xdr:cNvPr id="198" name="民生費該当値テキスト"/>
        <xdr:cNvSpPr txBox="1"/>
      </xdr:nvSpPr>
      <xdr:spPr>
        <a:xfrm>
          <a:off x="4686300" y="1315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159820</xdr:rowOff>
    </xdr:from>
    <xdr:to>
      <xdr:col>20</xdr:col>
      <xdr:colOff>38100</xdr:colOff>
      <xdr:row>76</xdr:row>
      <xdr:rowOff>89970</xdr:rowOff>
    </xdr:to>
    <xdr:sp macro="" textlink="">
      <xdr:nvSpPr>
        <xdr:cNvPr id="199" name="楕円 198"/>
        <xdr:cNvSpPr/>
      </xdr:nvSpPr>
      <xdr:spPr>
        <a:xfrm>
          <a:off x="3746500" y="130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81097</xdr:rowOff>
    </xdr:from>
    <xdr:ext cx="599010" cy="259045"/>
    <xdr:sp macro="" textlink="">
      <xdr:nvSpPr>
        <xdr:cNvPr id="200" name="テキスト ボックス 199"/>
        <xdr:cNvSpPr txBox="1"/>
      </xdr:nvSpPr>
      <xdr:spPr>
        <a:xfrm>
          <a:off x="3497795" y="1311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63362</xdr:rowOff>
    </xdr:from>
    <xdr:to>
      <xdr:col>15</xdr:col>
      <xdr:colOff>101600</xdr:colOff>
      <xdr:row>77</xdr:row>
      <xdr:rowOff>164962</xdr:rowOff>
    </xdr:to>
    <xdr:sp macro="" textlink="">
      <xdr:nvSpPr>
        <xdr:cNvPr id="201" name="楕円 200"/>
        <xdr:cNvSpPr/>
      </xdr:nvSpPr>
      <xdr:spPr>
        <a:xfrm>
          <a:off x="2857500" y="132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156089</xdr:rowOff>
    </xdr:from>
    <xdr:ext cx="599010" cy="259045"/>
    <xdr:sp macro="" textlink="">
      <xdr:nvSpPr>
        <xdr:cNvPr id="202" name="テキスト ボックス 201"/>
        <xdr:cNvSpPr txBox="1"/>
      </xdr:nvSpPr>
      <xdr:spPr>
        <a:xfrm>
          <a:off x="2608795" y="1335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144907</xdr:rowOff>
    </xdr:from>
    <xdr:to>
      <xdr:col>10</xdr:col>
      <xdr:colOff>165100</xdr:colOff>
      <xdr:row>78</xdr:row>
      <xdr:rowOff>75057</xdr:rowOff>
    </xdr:to>
    <xdr:sp macro="" textlink="">
      <xdr:nvSpPr>
        <xdr:cNvPr id="203" name="楕円 202"/>
        <xdr:cNvSpPr/>
      </xdr:nvSpPr>
      <xdr:spPr>
        <a:xfrm>
          <a:off x="1968500" y="13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66184</xdr:rowOff>
    </xdr:from>
    <xdr:ext cx="599010" cy="259045"/>
    <xdr:sp macro="" textlink="">
      <xdr:nvSpPr>
        <xdr:cNvPr id="204" name="テキスト ボックス 203"/>
        <xdr:cNvSpPr txBox="1"/>
      </xdr:nvSpPr>
      <xdr:spPr>
        <a:xfrm>
          <a:off x="1719795" y="1343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16825</xdr:rowOff>
    </xdr:from>
    <xdr:to>
      <xdr:col>6</xdr:col>
      <xdr:colOff>38100</xdr:colOff>
      <xdr:row>78</xdr:row>
      <xdr:rowOff>118425</xdr:rowOff>
    </xdr:to>
    <xdr:sp macro="" textlink="">
      <xdr:nvSpPr>
        <xdr:cNvPr id="205" name="楕円 204"/>
        <xdr:cNvSpPr/>
      </xdr:nvSpPr>
      <xdr:spPr>
        <a:xfrm>
          <a:off x="1079500" y="1338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109552</xdr:rowOff>
    </xdr:from>
    <xdr:ext cx="599010" cy="259045"/>
    <xdr:sp macro="" textlink="">
      <xdr:nvSpPr>
        <xdr:cNvPr id="206" name="テキスト ボックス 205"/>
        <xdr:cNvSpPr txBox="1"/>
      </xdr:nvSpPr>
      <xdr:spPr>
        <a:xfrm>
          <a:off x="830795" y="1348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95470</xdr:rowOff>
    </xdr:from>
    <xdr:to>
      <xdr:col>24</xdr:col>
      <xdr:colOff>63500</xdr:colOff>
      <xdr:row>98</xdr:row>
      <xdr:rowOff>102781</xdr:rowOff>
    </xdr:to>
    <xdr:cxnSp macro="">
      <xdr:nvCxnSpPr>
        <xdr:cNvPr id="235" name="直線コネクタ 234"/>
        <xdr:cNvCxnSpPr/>
      </xdr:nvCxnSpPr>
      <xdr:spPr>
        <a:xfrm flipV="1">
          <a:off x="3797300" y="16897570"/>
          <a:ext cx="8382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102781</xdr:rowOff>
    </xdr:from>
    <xdr:to>
      <xdr:col>19</xdr:col>
      <xdr:colOff>177800</xdr:colOff>
      <xdr:row>98</xdr:row>
      <xdr:rowOff>104118</xdr:rowOff>
    </xdr:to>
    <xdr:cxnSp macro="">
      <xdr:nvCxnSpPr>
        <xdr:cNvPr id="238" name="直線コネクタ 237"/>
        <xdr:cNvCxnSpPr/>
      </xdr:nvCxnSpPr>
      <xdr:spPr>
        <a:xfrm flipV="1">
          <a:off x="2908300" y="16904881"/>
          <a:ext cx="8890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104118</xdr:rowOff>
    </xdr:from>
    <xdr:to>
      <xdr:col>15</xdr:col>
      <xdr:colOff>50800</xdr:colOff>
      <xdr:row>98</xdr:row>
      <xdr:rowOff>109528</xdr:rowOff>
    </xdr:to>
    <xdr:cxnSp macro="">
      <xdr:nvCxnSpPr>
        <xdr:cNvPr id="241" name="直線コネクタ 240"/>
        <xdr:cNvCxnSpPr/>
      </xdr:nvCxnSpPr>
      <xdr:spPr>
        <a:xfrm flipV="1">
          <a:off x="2019300" y="16906218"/>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109528</xdr:rowOff>
    </xdr:from>
    <xdr:to>
      <xdr:col>10</xdr:col>
      <xdr:colOff>114300</xdr:colOff>
      <xdr:row>98</xdr:row>
      <xdr:rowOff>119743</xdr:rowOff>
    </xdr:to>
    <xdr:cxnSp macro="">
      <xdr:nvCxnSpPr>
        <xdr:cNvPr id="244" name="直線コネクタ 243"/>
        <xdr:cNvCxnSpPr/>
      </xdr:nvCxnSpPr>
      <xdr:spPr>
        <a:xfrm flipV="1">
          <a:off x="1130300" y="16911628"/>
          <a:ext cx="889000" cy="1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44670</xdr:rowOff>
    </xdr:from>
    <xdr:to>
      <xdr:col>24</xdr:col>
      <xdr:colOff>114300</xdr:colOff>
      <xdr:row>98</xdr:row>
      <xdr:rowOff>146270</xdr:rowOff>
    </xdr:to>
    <xdr:sp macro="" textlink="">
      <xdr:nvSpPr>
        <xdr:cNvPr id="254" name="楕円 253"/>
        <xdr:cNvSpPr/>
      </xdr:nvSpPr>
      <xdr:spPr>
        <a:xfrm>
          <a:off x="4584700" y="1684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131047</xdr:rowOff>
    </xdr:from>
    <xdr:ext cx="534377" cy="259045"/>
    <xdr:sp macro="" textlink="">
      <xdr:nvSpPr>
        <xdr:cNvPr id="255" name="衛生費該当値テキスト"/>
        <xdr:cNvSpPr txBox="1"/>
      </xdr:nvSpPr>
      <xdr:spPr>
        <a:xfrm>
          <a:off x="4686300" y="167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51981</xdr:rowOff>
    </xdr:from>
    <xdr:to>
      <xdr:col>20</xdr:col>
      <xdr:colOff>38100</xdr:colOff>
      <xdr:row>98</xdr:row>
      <xdr:rowOff>153581</xdr:rowOff>
    </xdr:to>
    <xdr:sp macro="" textlink="">
      <xdr:nvSpPr>
        <xdr:cNvPr id="256" name="楕円 255"/>
        <xdr:cNvSpPr/>
      </xdr:nvSpPr>
      <xdr:spPr>
        <a:xfrm>
          <a:off x="3746500" y="168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144708</xdr:rowOff>
    </xdr:from>
    <xdr:ext cx="534377" cy="259045"/>
    <xdr:sp macro="" textlink="">
      <xdr:nvSpPr>
        <xdr:cNvPr id="257" name="テキスト ボックス 256"/>
        <xdr:cNvSpPr txBox="1"/>
      </xdr:nvSpPr>
      <xdr:spPr>
        <a:xfrm>
          <a:off x="3530111" y="1694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53318</xdr:rowOff>
    </xdr:from>
    <xdr:to>
      <xdr:col>15</xdr:col>
      <xdr:colOff>101600</xdr:colOff>
      <xdr:row>98</xdr:row>
      <xdr:rowOff>154918</xdr:rowOff>
    </xdr:to>
    <xdr:sp macro="" textlink="">
      <xdr:nvSpPr>
        <xdr:cNvPr id="258" name="楕円 257"/>
        <xdr:cNvSpPr/>
      </xdr:nvSpPr>
      <xdr:spPr>
        <a:xfrm>
          <a:off x="2857500" y="1685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146045</xdr:rowOff>
    </xdr:from>
    <xdr:ext cx="534377" cy="259045"/>
    <xdr:sp macro="" textlink="">
      <xdr:nvSpPr>
        <xdr:cNvPr id="259" name="テキスト ボックス 258"/>
        <xdr:cNvSpPr txBox="1"/>
      </xdr:nvSpPr>
      <xdr:spPr>
        <a:xfrm>
          <a:off x="2641111" y="1694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58728</xdr:rowOff>
    </xdr:from>
    <xdr:to>
      <xdr:col>10</xdr:col>
      <xdr:colOff>165100</xdr:colOff>
      <xdr:row>98</xdr:row>
      <xdr:rowOff>160328</xdr:rowOff>
    </xdr:to>
    <xdr:sp macro="" textlink="">
      <xdr:nvSpPr>
        <xdr:cNvPr id="260" name="楕円 259"/>
        <xdr:cNvSpPr/>
      </xdr:nvSpPr>
      <xdr:spPr>
        <a:xfrm>
          <a:off x="1968500" y="168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151455</xdr:rowOff>
    </xdr:from>
    <xdr:ext cx="534377" cy="259045"/>
    <xdr:sp macro="" textlink="">
      <xdr:nvSpPr>
        <xdr:cNvPr id="261" name="テキスト ボックス 260"/>
        <xdr:cNvSpPr txBox="1"/>
      </xdr:nvSpPr>
      <xdr:spPr>
        <a:xfrm>
          <a:off x="1752111" y="1695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68943</xdr:rowOff>
    </xdr:from>
    <xdr:to>
      <xdr:col>6</xdr:col>
      <xdr:colOff>38100</xdr:colOff>
      <xdr:row>98</xdr:row>
      <xdr:rowOff>170543</xdr:rowOff>
    </xdr:to>
    <xdr:sp macro="" textlink="">
      <xdr:nvSpPr>
        <xdr:cNvPr id="262" name="楕円 261"/>
        <xdr:cNvSpPr/>
      </xdr:nvSpPr>
      <xdr:spPr>
        <a:xfrm>
          <a:off x="1079500" y="1687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161670</xdr:rowOff>
    </xdr:from>
    <xdr:ext cx="534377" cy="259045"/>
    <xdr:sp macro="" textlink="">
      <xdr:nvSpPr>
        <xdr:cNvPr id="263" name="テキスト ボックス 262"/>
        <xdr:cNvSpPr txBox="1"/>
      </xdr:nvSpPr>
      <xdr:spPr>
        <a:xfrm>
          <a:off x="863111" y="1696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101752</xdr:rowOff>
    </xdr:from>
    <xdr:to>
      <xdr:col>41</xdr:col>
      <xdr:colOff>50800</xdr:colOff>
      <xdr:row>38</xdr:row>
      <xdr:rowOff>139700</xdr:rowOff>
    </xdr:to>
    <xdr:cxnSp macro="">
      <xdr:nvCxnSpPr>
        <xdr:cNvPr id="299" name="直線コネクタ 298"/>
        <xdr:cNvCxnSpPr/>
      </xdr:nvCxnSpPr>
      <xdr:spPr>
        <a:xfrm>
          <a:off x="6972300" y="6445402"/>
          <a:ext cx="889000" cy="20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50952</xdr:rowOff>
    </xdr:from>
    <xdr:to>
      <xdr:col>36</xdr:col>
      <xdr:colOff>165100</xdr:colOff>
      <xdr:row>37</xdr:row>
      <xdr:rowOff>152552</xdr:rowOff>
    </xdr:to>
    <xdr:sp macro="" textlink="">
      <xdr:nvSpPr>
        <xdr:cNvPr id="317" name="楕円 316"/>
        <xdr:cNvSpPr/>
      </xdr:nvSpPr>
      <xdr:spPr>
        <a:xfrm>
          <a:off x="6921500" y="63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143680</xdr:rowOff>
    </xdr:from>
    <xdr:ext cx="469744" cy="259045"/>
    <xdr:sp macro="" textlink="">
      <xdr:nvSpPr>
        <xdr:cNvPr id="318" name="テキスト ボックス 317"/>
        <xdr:cNvSpPr txBox="1"/>
      </xdr:nvSpPr>
      <xdr:spPr>
        <a:xfrm>
          <a:off x="6737428" y="64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15060</xdr:rowOff>
    </xdr:from>
    <xdr:to>
      <xdr:col>55</xdr:col>
      <xdr:colOff>0</xdr:colOff>
      <xdr:row>59</xdr:row>
      <xdr:rowOff>21308</xdr:rowOff>
    </xdr:to>
    <xdr:cxnSp macro="">
      <xdr:nvCxnSpPr>
        <xdr:cNvPr id="347" name="直線コネクタ 346"/>
        <xdr:cNvCxnSpPr/>
      </xdr:nvCxnSpPr>
      <xdr:spPr>
        <a:xfrm flipV="1">
          <a:off x="9639300" y="10130610"/>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12865</xdr:rowOff>
    </xdr:from>
    <xdr:to>
      <xdr:col>50</xdr:col>
      <xdr:colOff>114300</xdr:colOff>
      <xdr:row>59</xdr:row>
      <xdr:rowOff>21308</xdr:rowOff>
    </xdr:to>
    <xdr:cxnSp macro="">
      <xdr:nvCxnSpPr>
        <xdr:cNvPr id="350" name="直線コネクタ 349"/>
        <xdr:cNvCxnSpPr/>
      </xdr:nvCxnSpPr>
      <xdr:spPr>
        <a:xfrm>
          <a:off x="8750300" y="10128415"/>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4918</xdr:rowOff>
    </xdr:from>
    <xdr:to>
      <xdr:col>45</xdr:col>
      <xdr:colOff>177800</xdr:colOff>
      <xdr:row>59</xdr:row>
      <xdr:rowOff>12865</xdr:rowOff>
    </xdr:to>
    <xdr:cxnSp macro="">
      <xdr:nvCxnSpPr>
        <xdr:cNvPr id="353" name="直線コネクタ 352"/>
        <xdr:cNvCxnSpPr/>
      </xdr:nvCxnSpPr>
      <xdr:spPr>
        <a:xfrm>
          <a:off x="7861300" y="10120468"/>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4918</xdr:rowOff>
    </xdr:from>
    <xdr:to>
      <xdr:col>41</xdr:col>
      <xdr:colOff>50800</xdr:colOff>
      <xdr:row>59</xdr:row>
      <xdr:rowOff>26665</xdr:rowOff>
    </xdr:to>
    <xdr:cxnSp macro="">
      <xdr:nvCxnSpPr>
        <xdr:cNvPr id="356" name="直線コネクタ 355"/>
        <xdr:cNvCxnSpPr/>
      </xdr:nvCxnSpPr>
      <xdr:spPr>
        <a:xfrm flipV="1">
          <a:off x="6972300" y="10120468"/>
          <a:ext cx="889000" cy="2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135710</xdr:rowOff>
    </xdr:from>
    <xdr:to>
      <xdr:col>55</xdr:col>
      <xdr:colOff>50800</xdr:colOff>
      <xdr:row>59</xdr:row>
      <xdr:rowOff>65860</xdr:rowOff>
    </xdr:to>
    <xdr:sp macro="" textlink="">
      <xdr:nvSpPr>
        <xdr:cNvPr id="366" name="楕円 365"/>
        <xdr:cNvSpPr/>
      </xdr:nvSpPr>
      <xdr:spPr>
        <a:xfrm>
          <a:off x="10426700" y="1007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50637</xdr:rowOff>
    </xdr:from>
    <xdr:ext cx="469744" cy="259045"/>
    <xdr:sp macro="" textlink="">
      <xdr:nvSpPr>
        <xdr:cNvPr id="367" name="農林水産業費該当値テキスト"/>
        <xdr:cNvSpPr txBox="1"/>
      </xdr:nvSpPr>
      <xdr:spPr>
        <a:xfrm>
          <a:off x="10528300" y="999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141958</xdr:rowOff>
    </xdr:from>
    <xdr:to>
      <xdr:col>50</xdr:col>
      <xdr:colOff>165100</xdr:colOff>
      <xdr:row>59</xdr:row>
      <xdr:rowOff>72108</xdr:rowOff>
    </xdr:to>
    <xdr:sp macro="" textlink="">
      <xdr:nvSpPr>
        <xdr:cNvPr id="368" name="楕円 367"/>
        <xdr:cNvSpPr/>
      </xdr:nvSpPr>
      <xdr:spPr>
        <a:xfrm>
          <a:off x="9588500" y="100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63235</xdr:rowOff>
    </xdr:from>
    <xdr:ext cx="469744" cy="259045"/>
    <xdr:sp macro="" textlink="">
      <xdr:nvSpPr>
        <xdr:cNvPr id="369" name="テキスト ボックス 368"/>
        <xdr:cNvSpPr txBox="1"/>
      </xdr:nvSpPr>
      <xdr:spPr>
        <a:xfrm>
          <a:off x="9404428" y="1017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133515</xdr:rowOff>
    </xdr:from>
    <xdr:to>
      <xdr:col>46</xdr:col>
      <xdr:colOff>38100</xdr:colOff>
      <xdr:row>59</xdr:row>
      <xdr:rowOff>63665</xdr:rowOff>
    </xdr:to>
    <xdr:sp macro="" textlink="">
      <xdr:nvSpPr>
        <xdr:cNvPr id="370" name="楕円 369"/>
        <xdr:cNvSpPr/>
      </xdr:nvSpPr>
      <xdr:spPr>
        <a:xfrm>
          <a:off x="8699500" y="100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54792</xdr:rowOff>
    </xdr:from>
    <xdr:ext cx="469744" cy="259045"/>
    <xdr:sp macro="" textlink="">
      <xdr:nvSpPr>
        <xdr:cNvPr id="371" name="テキスト ボックス 370"/>
        <xdr:cNvSpPr txBox="1"/>
      </xdr:nvSpPr>
      <xdr:spPr>
        <a:xfrm>
          <a:off x="8515428" y="1017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125568</xdr:rowOff>
    </xdr:from>
    <xdr:to>
      <xdr:col>41</xdr:col>
      <xdr:colOff>101600</xdr:colOff>
      <xdr:row>59</xdr:row>
      <xdr:rowOff>55718</xdr:rowOff>
    </xdr:to>
    <xdr:sp macro="" textlink="">
      <xdr:nvSpPr>
        <xdr:cNvPr id="372" name="楕円 371"/>
        <xdr:cNvSpPr/>
      </xdr:nvSpPr>
      <xdr:spPr>
        <a:xfrm>
          <a:off x="7810500" y="1006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46845</xdr:rowOff>
    </xdr:from>
    <xdr:ext cx="469744" cy="259045"/>
    <xdr:sp macro="" textlink="">
      <xdr:nvSpPr>
        <xdr:cNvPr id="373" name="テキスト ボックス 372"/>
        <xdr:cNvSpPr txBox="1"/>
      </xdr:nvSpPr>
      <xdr:spPr>
        <a:xfrm>
          <a:off x="7626428" y="1016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147315</xdr:rowOff>
    </xdr:from>
    <xdr:to>
      <xdr:col>36</xdr:col>
      <xdr:colOff>165100</xdr:colOff>
      <xdr:row>59</xdr:row>
      <xdr:rowOff>77465</xdr:rowOff>
    </xdr:to>
    <xdr:sp macro="" textlink="">
      <xdr:nvSpPr>
        <xdr:cNvPr id="374" name="楕円 373"/>
        <xdr:cNvSpPr/>
      </xdr:nvSpPr>
      <xdr:spPr>
        <a:xfrm>
          <a:off x="6921500" y="100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68592</xdr:rowOff>
    </xdr:from>
    <xdr:ext cx="469744" cy="259045"/>
    <xdr:sp macro="" textlink="">
      <xdr:nvSpPr>
        <xdr:cNvPr id="375" name="テキスト ボックス 374"/>
        <xdr:cNvSpPr txBox="1"/>
      </xdr:nvSpPr>
      <xdr:spPr>
        <a:xfrm>
          <a:off x="6737428" y="1018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56620</xdr:rowOff>
    </xdr:from>
    <xdr:to>
      <xdr:col>55</xdr:col>
      <xdr:colOff>0</xdr:colOff>
      <xdr:row>79</xdr:row>
      <xdr:rowOff>63609</xdr:rowOff>
    </xdr:to>
    <xdr:cxnSp macro="">
      <xdr:nvCxnSpPr>
        <xdr:cNvPr id="406" name="直線コネクタ 405"/>
        <xdr:cNvCxnSpPr/>
      </xdr:nvCxnSpPr>
      <xdr:spPr>
        <a:xfrm flipV="1">
          <a:off x="9639300" y="13601170"/>
          <a:ext cx="8382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40966</xdr:rowOff>
    </xdr:from>
    <xdr:to>
      <xdr:col>50</xdr:col>
      <xdr:colOff>114300</xdr:colOff>
      <xdr:row>79</xdr:row>
      <xdr:rowOff>63609</xdr:rowOff>
    </xdr:to>
    <xdr:cxnSp macro="">
      <xdr:nvCxnSpPr>
        <xdr:cNvPr id="409" name="直線コネクタ 408"/>
        <xdr:cNvCxnSpPr/>
      </xdr:nvCxnSpPr>
      <xdr:spPr>
        <a:xfrm>
          <a:off x="8750300" y="13585516"/>
          <a:ext cx="889000" cy="2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40966</xdr:rowOff>
    </xdr:from>
    <xdr:to>
      <xdr:col>45</xdr:col>
      <xdr:colOff>177800</xdr:colOff>
      <xdr:row>79</xdr:row>
      <xdr:rowOff>70783</xdr:rowOff>
    </xdr:to>
    <xdr:cxnSp macro="">
      <xdr:nvCxnSpPr>
        <xdr:cNvPr id="412" name="直線コネクタ 411"/>
        <xdr:cNvCxnSpPr/>
      </xdr:nvCxnSpPr>
      <xdr:spPr>
        <a:xfrm flipV="1">
          <a:off x="7861300" y="13585516"/>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17126</xdr:rowOff>
    </xdr:from>
    <xdr:to>
      <xdr:col>41</xdr:col>
      <xdr:colOff>50800</xdr:colOff>
      <xdr:row>79</xdr:row>
      <xdr:rowOff>70783</xdr:rowOff>
    </xdr:to>
    <xdr:cxnSp macro="">
      <xdr:nvCxnSpPr>
        <xdr:cNvPr id="415" name="直線コネクタ 414"/>
        <xdr:cNvCxnSpPr/>
      </xdr:nvCxnSpPr>
      <xdr:spPr>
        <a:xfrm>
          <a:off x="6972300" y="13561676"/>
          <a:ext cx="889000" cy="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5820</xdr:rowOff>
    </xdr:from>
    <xdr:to>
      <xdr:col>55</xdr:col>
      <xdr:colOff>50800</xdr:colOff>
      <xdr:row>79</xdr:row>
      <xdr:rowOff>107420</xdr:rowOff>
    </xdr:to>
    <xdr:sp macro="" textlink="">
      <xdr:nvSpPr>
        <xdr:cNvPr id="425" name="楕円 424"/>
        <xdr:cNvSpPr/>
      </xdr:nvSpPr>
      <xdr:spPr>
        <a:xfrm>
          <a:off x="10426700" y="1355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92197</xdr:rowOff>
    </xdr:from>
    <xdr:ext cx="469744" cy="259045"/>
    <xdr:sp macro="" textlink="">
      <xdr:nvSpPr>
        <xdr:cNvPr id="426" name="商工費該当値テキスト"/>
        <xdr:cNvSpPr txBox="1"/>
      </xdr:nvSpPr>
      <xdr:spPr>
        <a:xfrm>
          <a:off x="10528300" y="1346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12809</xdr:rowOff>
    </xdr:from>
    <xdr:to>
      <xdr:col>50</xdr:col>
      <xdr:colOff>165100</xdr:colOff>
      <xdr:row>79</xdr:row>
      <xdr:rowOff>114409</xdr:rowOff>
    </xdr:to>
    <xdr:sp macro="" textlink="">
      <xdr:nvSpPr>
        <xdr:cNvPr id="427" name="楕円 426"/>
        <xdr:cNvSpPr/>
      </xdr:nvSpPr>
      <xdr:spPr>
        <a:xfrm>
          <a:off x="9588500" y="135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105536</xdr:rowOff>
    </xdr:from>
    <xdr:ext cx="469744" cy="259045"/>
    <xdr:sp macro="" textlink="">
      <xdr:nvSpPr>
        <xdr:cNvPr id="428" name="テキスト ボックス 427"/>
        <xdr:cNvSpPr txBox="1"/>
      </xdr:nvSpPr>
      <xdr:spPr>
        <a:xfrm>
          <a:off x="9404428" y="1365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161616</xdr:rowOff>
    </xdr:from>
    <xdr:to>
      <xdr:col>46</xdr:col>
      <xdr:colOff>38100</xdr:colOff>
      <xdr:row>79</xdr:row>
      <xdr:rowOff>91766</xdr:rowOff>
    </xdr:to>
    <xdr:sp macro="" textlink="">
      <xdr:nvSpPr>
        <xdr:cNvPr id="429" name="楕円 428"/>
        <xdr:cNvSpPr/>
      </xdr:nvSpPr>
      <xdr:spPr>
        <a:xfrm>
          <a:off x="8699500" y="135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82893</xdr:rowOff>
    </xdr:from>
    <xdr:ext cx="469744" cy="259045"/>
    <xdr:sp macro="" textlink="">
      <xdr:nvSpPr>
        <xdr:cNvPr id="430" name="テキスト ボックス 429"/>
        <xdr:cNvSpPr txBox="1"/>
      </xdr:nvSpPr>
      <xdr:spPr>
        <a:xfrm>
          <a:off x="8515428" y="1362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19983</xdr:rowOff>
    </xdr:from>
    <xdr:to>
      <xdr:col>41</xdr:col>
      <xdr:colOff>101600</xdr:colOff>
      <xdr:row>79</xdr:row>
      <xdr:rowOff>121583</xdr:rowOff>
    </xdr:to>
    <xdr:sp macro="" textlink="">
      <xdr:nvSpPr>
        <xdr:cNvPr id="431" name="楕円 430"/>
        <xdr:cNvSpPr/>
      </xdr:nvSpPr>
      <xdr:spPr>
        <a:xfrm>
          <a:off x="7810500" y="135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112710</xdr:rowOff>
    </xdr:from>
    <xdr:ext cx="469744" cy="259045"/>
    <xdr:sp macro="" textlink="">
      <xdr:nvSpPr>
        <xdr:cNvPr id="432" name="テキスト ボックス 431"/>
        <xdr:cNvSpPr txBox="1"/>
      </xdr:nvSpPr>
      <xdr:spPr>
        <a:xfrm>
          <a:off x="7626428" y="1365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137776</xdr:rowOff>
    </xdr:from>
    <xdr:to>
      <xdr:col>36</xdr:col>
      <xdr:colOff>165100</xdr:colOff>
      <xdr:row>79</xdr:row>
      <xdr:rowOff>67926</xdr:rowOff>
    </xdr:to>
    <xdr:sp macro="" textlink="">
      <xdr:nvSpPr>
        <xdr:cNvPr id="433" name="楕円 432"/>
        <xdr:cNvSpPr/>
      </xdr:nvSpPr>
      <xdr:spPr>
        <a:xfrm>
          <a:off x="6921500" y="135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59053</xdr:rowOff>
    </xdr:from>
    <xdr:ext cx="469744" cy="259045"/>
    <xdr:sp macro="" textlink="">
      <xdr:nvSpPr>
        <xdr:cNvPr id="434" name="テキスト ボックス 433"/>
        <xdr:cNvSpPr txBox="1"/>
      </xdr:nvSpPr>
      <xdr:spPr>
        <a:xfrm>
          <a:off x="6737428" y="1360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60020</xdr:rowOff>
    </xdr:from>
    <xdr:to>
      <xdr:col>55</xdr:col>
      <xdr:colOff>0</xdr:colOff>
      <xdr:row>97</xdr:row>
      <xdr:rowOff>89770</xdr:rowOff>
    </xdr:to>
    <xdr:cxnSp macro="">
      <xdr:nvCxnSpPr>
        <xdr:cNvPr id="461" name="直線コネクタ 460"/>
        <xdr:cNvCxnSpPr/>
      </xdr:nvCxnSpPr>
      <xdr:spPr>
        <a:xfrm flipV="1">
          <a:off x="9639300" y="16690670"/>
          <a:ext cx="8382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76109</xdr:rowOff>
    </xdr:from>
    <xdr:to>
      <xdr:col>50</xdr:col>
      <xdr:colOff>114300</xdr:colOff>
      <xdr:row>97</xdr:row>
      <xdr:rowOff>89770</xdr:rowOff>
    </xdr:to>
    <xdr:cxnSp macro="">
      <xdr:nvCxnSpPr>
        <xdr:cNvPr id="464" name="直線コネクタ 463"/>
        <xdr:cNvCxnSpPr/>
      </xdr:nvCxnSpPr>
      <xdr:spPr>
        <a:xfrm>
          <a:off x="8750300" y="16706759"/>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76109</xdr:rowOff>
    </xdr:from>
    <xdr:to>
      <xdr:col>45</xdr:col>
      <xdr:colOff>177800</xdr:colOff>
      <xdr:row>97</xdr:row>
      <xdr:rowOff>121682</xdr:rowOff>
    </xdr:to>
    <xdr:cxnSp macro="">
      <xdr:nvCxnSpPr>
        <xdr:cNvPr id="467" name="直線コネクタ 466"/>
        <xdr:cNvCxnSpPr/>
      </xdr:nvCxnSpPr>
      <xdr:spPr>
        <a:xfrm flipV="1">
          <a:off x="7861300" y="16706759"/>
          <a:ext cx="889000" cy="4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47372</xdr:rowOff>
    </xdr:from>
    <xdr:to>
      <xdr:col>41</xdr:col>
      <xdr:colOff>50800</xdr:colOff>
      <xdr:row>97</xdr:row>
      <xdr:rowOff>121682</xdr:rowOff>
    </xdr:to>
    <xdr:cxnSp macro="">
      <xdr:nvCxnSpPr>
        <xdr:cNvPr id="470" name="直線コネクタ 469"/>
        <xdr:cNvCxnSpPr/>
      </xdr:nvCxnSpPr>
      <xdr:spPr>
        <a:xfrm>
          <a:off x="6972300" y="16506572"/>
          <a:ext cx="889000" cy="24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9220</xdr:rowOff>
    </xdr:from>
    <xdr:to>
      <xdr:col>55</xdr:col>
      <xdr:colOff>50800</xdr:colOff>
      <xdr:row>97</xdr:row>
      <xdr:rowOff>110820</xdr:rowOff>
    </xdr:to>
    <xdr:sp macro="" textlink="">
      <xdr:nvSpPr>
        <xdr:cNvPr id="480" name="楕円 479"/>
        <xdr:cNvSpPr/>
      </xdr:nvSpPr>
      <xdr:spPr>
        <a:xfrm>
          <a:off x="10426700" y="166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159097</xdr:rowOff>
    </xdr:from>
    <xdr:ext cx="534377" cy="259045"/>
    <xdr:sp macro="" textlink="">
      <xdr:nvSpPr>
        <xdr:cNvPr id="481" name="土木費該当値テキスト"/>
        <xdr:cNvSpPr txBox="1"/>
      </xdr:nvSpPr>
      <xdr:spPr>
        <a:xfrm>
          <a:off x="10528300" y="1661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38970</xdr:rowOff>
    </xdr:from>
    <xdr:to>
      <xdr:col>50</xdr:col>
      <xdr:colOff>165100</xdr:colOff>
      <xdr:row>97</xdr:row>
      <xdr:rowOff>140570</xdr:rowOff>
    </xdr:to>
    <xdr:sp macro="" textlink="">
      <xdr:nvSpPr>
        <xdr:cNvPr id="482" name="楕円 481"/>
        <xdr:cNvSpPr/>
      </xdr:nvSpPr>
      <xdr:spPr>
        <a:xfrm>
          <a:off x="9588500" y="166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131697</xdr:rowOff>
    </xdr:from>
    <xdr:ext cx="534377" cy="259045"/>
    <xdr:sp macro="" textlink="">
      <xdr:nvSpPr>
        <xdr:cNvPr id="483" name="テキスト ボックス 482"/>
        <xdr:cNvSpPr txBox="1"/>
      </xdr:nvSpPr>
      <xdr:spPr>
        <a:xfrm>
          <a:off x="9372111" y="1676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25309</xdr:rowOff>
    </xdr:from>
    <xdr:to>
      <xdr:col>46</xdr:col>
      <xdr:colOff>38100</xdr:colOff>
      <xdr:row>97</xdr:row>
      <xdr:rowOff>126909</xdr:rowOff>
    </xdr:to>
    <xdr:sp macro="" textlink="">
      <xdr:nvSpPr>
        <xdr:cNvPr id="484" name="楕円 483"/>
        <xdr:cNvSpPr/>
      </xdr:nvSpPr>
      <xdr:spPr>
        <a:xfrm>
          <a:off x="8699500" y="166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118036</xdr:rowOff>
    </xdr:from>
    <xdr:ext cx="534377" cy="259045"/>
    <xdr:sp macro="" textlink="">
      <xdr:nvSpPr>
        <xdr:cNvPr id="485" name="テキスト ボックス 484"/>
        <xdr:cNvSpPr txBox="1"/>
      </xdr:nvSpPr>
      <xdr:spPr>
        <a:xfrm>
          <a:off x="8483111" y="167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70882</xdr:rowOff>
    </xdr:from>
    <xdr:to>
      <xdr:col>41</xdr:col>
      <xdr:colOff>101600</xdr:colOff>
      <xdr:row>98</xdr:row>
      <xdr:rowOff>1032</xdr:rowOff>
    </xdr:to>
    <xdr:sp macro="" textlink="">
      <xdr:nvSpPr>
        <xdr:cNvPr id="486" name="楕円 485"/>
        <xdr:cNvSpPr/>
      </xdr:nvSpPr>
      <xdr:spPr>
        <a:xfrm>
          <a:off x="7810500" y="167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163609</xdr:rowOff>
    </xdr:from>
    <xdr:ext cx="534377" cy="259045"/>
    <xdr:sp macro="" textlink="">
      <xdr:nvSpPr>
        <xdr:cNvPr id="487" name="テキスト ボックス 486"/>
        <xdr:cNvSpPr txBox="1"/>
      </xdr:nvSpPr>
      <xdr:spPr>
        <a:xfrm>
          <a:off x="7594111" y="1679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168022</xdr:rowOff>
    </xdr:from>
    <xdr:to>
      <xdr:col>36</xdr:col>
      <xdr:colOff>165100</xdr:colOff>
      <xdr:row>96</xdr:row>
      <xdr:rowOff>98172</xdr:rowOff>
    </xdr:to>
    <xdr:sp macro="" textlink="">
      <xdr:nvSpPr>
        <xdr:cNvPr id="488" name="楕円 487"/>
        <xdr:cNvSpPr/>
      </xdr:nvSpPr>
      <xdr:spPr>
        <a:xfrm>
          <a:off x="6921500" y="164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114699</xdr:rowOff>
    </xdr:from>
    <xdr:ext cx="534377" cy="259045"/>
    <xdr:sp macro="" textlink="">
      <xdr:nvSpPr>
        <xdr:cNvPr id="489" name="テキスト ボックス 488"/>
        <xdr:cNvSpPr txBox="1"/>
      </xdr:nvSpPr>
      <xdr:spPr>
        <a:xfrm>
          <a:off x="6705111" y="1623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14015</xdr:rowOff>
    </xdr:from>
    <xdr:to>
      <xdr:col>85</xdr:col>
      <xdr:colOff>127000</xdr:colOff>
      <xdr:row>38</xdr:row>
      <xdr:rowOff>109434</xdr:rowOff>
    </xdr:to>
    <xdr:cxnSp macro="">
      <xdr:nvCxnSpPr>
        <xdr:cNvPr id="517" name="直線コネクタ 516"/>
        <xdr:cNvCxnSpPr/>
      </xdr:nvCxnSpPr>
      <xdr:spPr>
        <a:xfrm>
          <a:off x="15481300" y="6529115"/>
          <a:ext cx="838200" cy="9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14015</xdr:rowOff>
    </xdr:from>
    <xdr:to>
      <xdr:col>81</xdr:col>
      <xdr:colOff>50800</xdr:colOff>
      <xdr:row>38</xdr:row>
      <xdr:rowOff>115583</xdr:rowOff>
    </xdr:to>
    <xdr:cxnSp macro="">
      <xdr:nvCxnSpPr>
        <xdr:cNvPr id="520" name="直線コネクタ 519"/>
        <xdr:cNvCxnSpPr/>
      </xdr:nvCxnSpPr>
      <xdr:spPr>
        <a:xfrm flipV="1">
          <a:off x="14592300" y="6529115"/>
          <a:ext cx="889000" cy="10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83030</xdr:rowOff>
    </xdr:from>
    <xdr:to>
      <xdr:col>76</xdr:col>
      <xdr:colOff>114300</xdr:colOff>
      <xdr:row>38</xdr:row>
      <xdr:rowOff>115583</xdr:rowOff>
    </xdr:to>
    <xdr:cxnSp macro="">
      <xdr:nvCxnSpPr>
        <xdr:cNvPr id="523" name="直線コネクタ 522"/>
        <xdr:cNvCxnSpPr/>
      </xdr:nvCxnSpPr>
      <xdr:spPr>
        <a:xfrm>
          <a:off x="13703300" y="6598130"/>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83030</xdr:rowOff>
    </xdr:from>
    <xdr:to>
      <xdr:col>71</xdr:col>
      <xdr:colOff>177800</xdr:colOff>
      <xdr:row>38</xdr:row>
      <xdr:rowOff>119858</xdr:rowOff>
    </xdr:to>
    <xdr:cxnSp macro="">
      <xdr:nvCxnSpPr>
        <xdr:cNvPr id="526" name="直線コネクタ 525"/>
        <xdr:cNvCxnSpPr/>
      </xdr:nvCxnSpPr>
      <xdr:spPr>
        <a:xfrm flipV="1">
          <a:off x="12814300" y="6598130"/>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58634</xdr:rowOff>
    </xdr:from>
    <xdr:to>
      <xdr:col>85</xdr:col>
      <xdr:colOff>177800</xdr:colOff>
      <xdr:row>38</xdr:row>
      <xdr:rowOff>160234</xdr:rowOff>
    </xdr:to>
    <xdr:sp macro="" textlink="">
      <xdr:nvSpPr>
        <xdr:cNvPr id="536" name="楕円 535"/>
        <xdr:cNvSpPr/>
      </xdr:nvSpPr>
      <xdr:spPr>
        <a:xfrm>
          <a:off x="16268700" y="65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145011</xdr:rowOff>
    </xdr:from>
    <xdr:ext cx="534377" cy="259045"/>
    <xdr:sp macro="" textlink="">
      <xdr:nvSpPr>
        <xdr:cNvPr id="537" name="消防費該当値テキスト"/>
        <xdr:cNvSpPr txBox="1"/>
      </xdr:nvSpPr>
      <xdr:spPr>
        <a:xfrm>
          <a:off x="16370300" y="648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134666</xdr:rowOff>
    </xdr:from>
    <xdr:to>
      <xdr:col>81</xdr:col>
      <xdr:colOff>101600</xdr:colOff>
      <xdr:row>38</xdr:row>
      <xdr:rowOff>64816</xdr:rowOff>
    </xdr:to>
    <xdr:sp macro="" textlink="">
      <xdr:nvSpPr>
        <xdr:cNvPr id="538" name="楕円 537"/>
        <xdr:cNvSpPr/>
      </xdr:nvSpPr>
      <xdr:spPr>
        <a:xfrm>
          <a:off x="15430500" y="647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55942</xdr:rowOff>
    </xdr:from>
    <xdr:ext cx="534377" cy="259045"/>
    <xdr:sp macro="" textlink="">
      <xdr:nvSpPr>
        <xdr:cNvPr id="539" name="テキスト ボックス 538"/>
        <xdr:cNvSpPr txBox="1"/>
      </xdr:nvSpPr>
      <xdr:spPr>
        <a:xfrm>
          <a:off x="15214111" y="65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64783</xdr:rowOff>
    </xdr:from>
    <xdr:to>
      <xdr:col>76</xdr:col>
      <xdr:colOff>165100</xdr:colOff>
      <xdr:row>38</xdr:row>
      <xdr:rowOff>166383</xdr:rowOff>
    </xdr:to>
    <xdr:sp macro="" textlink="">
      <xdr:nvSpPr>
        <xdr:cNvPr id="540" name="楕円 539"/>
        <xdr:cNvSpPr/>
      </xdr:nvSpPr>
      <xdr:spPr>
        <a:xfrm>
          <a:off x="14541500" y="65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157510</xdr:rowOff>
    </xdr:from>
    <xdr:ext cx="534377" cy="259045"/>
    <xdr:sp macro="" textlink="">
      <xdr:nvSpPr>
        <xdr:cNvPr id="541" name="テキスト ボックス 540"/>
        <xdr:cNvSpPr txBox="1"/>
      </xdr:nvSpPr>
      <xdr:spPr>
        <a:xfrm>
          <a:off x="14325111" y="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32230</xdr:rowOff>
    </xdr:from>
    <xdr:to>
      <xdr:col>72</xdr:col>
      <xdr:colOff>38100</xdr:colOff>
      <xdr:row>38</xdr:row>
      <xdr:rowOff>133830</xdr:rowOff>
    </xdr:to>
    <xdr:sp macro="" textlink="">
      <xdr:nvSpPr>
        <xdr:cNvPr id="542" name="楕円 541"/>
        <xdr:cNvSpPr/>
      </xdr:nvSpPr>
      <xdr:spPr>
        <a:xfrm>
          <a:off x="13652500" y="654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124957</xdr:rowOff>
    </xdr:from>
    <xdr:ext cx="534377" cy="259045"/>
    <xdr:sp macro="" textlink="">
      <xdr:nvSpPr>
        <xdr:cNvPr id="543" name="テキスト ボックス 542"/>
        <xdr:cNvSpPr txBox="1"/>
      </xdr:nvSpPr>
      <xdr:spPr>
        <a:xfrm>
          <a:off x="13436111" y="664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69058</xdr:rowOff>
    </xdr:from>
    <xdr:to>
      <xdr:col>67</xdr:col>
      <xdr:colOff>101600</xdr:colOff>
      <xdr:row>38</xdr:row>
      <xdr:rowOff>170658</xdr:rowOff>
    </xdr:to>
    <xdr:sp macro="" textlink="">
      <xdr:nvSpPr>
        <xdr:cNvPr id="544" name="楕円 543"/>
        <xdr:cNvSpPr/>
      </xdr:nvSpPr>
      <xdr:spPr>
        <a:xfrm>
          <a:off x="12763500" y="658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161785</xdr:rowOff>
    </xdr:from>
    <xdr:ext cx="534377" cy="259045"/>
    <xdr:sp macro="" textlink="">
      <xdr:nvSpPr>
        <xdr:cNvPr id="545" name="テキスト ボックス 544"/>
        <xdr:cNvSpPr txBox="1"/>
      </xdr:nvSpPr>
      <xdr:spPr>
        <a:xfrm>
          <a:off x="12547111" y="667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7596</xdr:rowOff>
    </xdr:from>
    <xdr:to>
      <xdr:col>85</xdr:col>
      <xdr:colOff>126364</xdr:colOff>
      <xdr:row>58</xdr:row>
      <xdr:rowOff>56097</xdr:rowOff>
    </xdr:to>
    <xdr:cxnSp macro="">
      <xdr:nvCxnSpPr>
        <xdr:cNvPr id="571" name="直線コネクタ 570"/>
        <xdr:cNvCxnSpPr/>
      </xdr:nvCxnSpPr>
      <xdr:spPr>
        <a:xfrm flipV="1">
          <a:off x="16317595" y="8922996"/>
          <a:ext cx="1269" cy="1077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59924</xdr:rowOff>
    </xdr:from>
    <xdr:ext cx="534377" cy="259045"/>
    <xdr:sp macro="" textlink="">
      <xdr:nvSpPr>
        <xdr:cNvPr id="572" name="教育費最小値テキスト"/>
        <xdr:cNvSpPr txBox="1"/>
      </xdr:nvSpPr>
      <xdr:spPr>
        <a:xfrm>
          <a:off x="16370300" y="100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56097</xdr:rowOff>
    </xdr:from>
    <xdr:to>
      <xdr:col>86</xdr:col>
      <xdr:colOff>25400</xdr:colOff>
      <xdr:row>58</xdr:row>
      <xdr:rowOff>56097</xdr:rowOff>
    </xdr:to>
    <xdr:cxnSp macro="">
      <xdr:nvCxnSpPr>
        <xdr:cNvPr id="573" name="直線コネクタ 572"/>
        <xdr:cNvCxnSpPr/>
      </xdr:nvCxnSpPr>
      <xdr:spPr>
        <a:xfrm>
          <a:off x="16230600" y="1000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125723</xdr:rowOff>
    </xdr:from>
    <xdr:ext cx="599010" cy="259045"/>
    <xdr:sp macro="" textlink="">
      <xdr:nvSpPr>
        <xdr:cNvPr id="574" name="教育費最大値テキスト"/>
        <xdr:cNvSpPr txBox="1"/>
      </xdr:nvSpPr>
      <xdr:spPr>
        <a:xfrm>
          <a:off x="16370300" y="869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7596</xdr:rowOff>
    </xdr:from>
    <xdr:to>
      <xdr:col>86</xdr:col>
      <xdr:colOff>25400</xdr:colOff>
      <xdr:row>52</xdr:row>
      <xdr:rowOff>7596</xdr:rowOff>
    </xdr:to>
    <xdr:cxnSp macro="">
      <xdr:nvCxnSpPr>
        <xdr:cNvPr id="575" name="直線コネクタ 574"/>
        <xdr:cNvCxnSpPr/>
      </xdr:nvCxnSpPr>
      <xdr:spPr>
        <a:xfrm>
          <a:off x="16230600" y="892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28032</xdr:rowOff>
    </xdr:from>
    <xdr:to>
      <xdr:col>85</xdr:col>
      <xdr:colOff>127000</xdr:colOff>
      <xdr:row>57</xdr:row>
      <xdr:rowOff>94875</xdr:rowOff>
    </xdr:to>
    <xdr:cxnSp macro="">
      <xdr:nvCxnSpPr>
        <xdr:cNvPr id="576" name="直線コネクタ 575"/>
        <xdr:cNvCxnSpPr/>
      </xdr:nvCxnSpPr>
      <xdr:spPr>
        <a:xfrm flipV="1">
          <a:off x="15481300" y="9629232"/>
          <a:ext cx="838200" cy="23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85687</xdr:rowOff>
    </xdr:from>
    <xdr:ext cx="534377" cy="259045"/>
    <xdr:sp macro="" textlink="">
      <xdr:nvSpPr>
        <xdr:cNvPr id="577" name="教育費平均値テキスト"/>
        <xdr:cNvSpPr txBox="1"/>
      </xdr:nvSpPr>
      <xdr:spPr>
        <a:xfrm>
          <a:off x="16370300" y="968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107260</xdr:rowOff>
    </xdr:from>
    <xdr:to>
      <xdr:col>85</xdr:col>
      <xdr:colOff>177800</xdr:colOff>
      <xdr:row>57</xdr:row>
      <xdr:rowOff>37410</xdr:rowOff>
    </xdr:to>
    <xdr:sp macro="" textlink="">
      <xdr:nvSpPr>
        <xdr:cNvPr id="578" name="フローチャート: 判断 577"/>
        <xdr:cNvSpPr/>
      </xdr:nvSpPr>
      <xdr:spPr>
        <a:xfrm>
          <a:off x="16268700" y="970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94875</xdr:rowOff>
    </xdr:from>
    <xdr:to>
      <xdr:col>81</xdr:col>
      <xdr:colOff>50800</xdr:colOff>
      <xdr:row>57</xdr:row>
      <xdr:rowOff>105821</xdr:rowOff>
    </xdr:to>
    <xdr:cxnSp macro="">
      <xdr:nvCxnSpPr>
        <xdr:cNvPr id="579" name="直線コネクタ 578"/>
        <xdr:cNvCxnSpPr/>
      </xdr:nvCxnSpPr>
      <xdr:spPr>
        <a:xfrm flipV="1">
          <a:off x="14592300" y="9867525"/>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123961</xdr:rowOff>
    </xdr:from>
    <xdr:to>
      <xdr:col>81</xdr:col>
      <xdr:colOff>101600</xdr:colOff>
      <xdr:row>57</xdr:row>
      <xdr:rowOff>54111</xdr:rowOff>
    </xdr:to>
    <xdr:sp macro="" textlink="">
      <xdr:nvSpPr>
        <xdr:cNvPr id="580" name="フローチャート: 判断 579"/>
        <xdr:cNvSpPr/>
      </xdr:nvSpPr>
      <xdr:spPr>
        <a:xfrm>
          <a:off x="15430500" y="972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70638</xdr:rowOff>
    </xdr:from>
    <xdr:ext cx="534377" cy="259045"/>
    <xdr:sp macro="" textlink="">
      <xdr:nvSpPr>
        <xdr:cNvPr id="581" name="テキスト ボックス 580"/>
        <xdr:cNvSpPr txBox="1"/>
      </xdr:nvSpPr>
      <xdr:spPr>
        <a:xfrm>
          <a:off x="15214111" y="950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163044</xdr:rowOff>
    </xdr:from>
    <xdr:to>
      <xdr:col>76</xdr:col>
      <xdr:colOff>114300</xdr:colOff>
      <xdr:row>57</xdr:row>
      <xdr:rowOff>105821</xdr:rowOff>
    </xdr:to>
    <xdr:cxnSp macro="">
      <xdr:nvCxnSpPr>
        <xdr:cNvPr id="582" name="直線コネクタ 581"/>
        <xdr:cNvCxnSpPr/>
      </xdr:nvCxnSpPr>
      <xdr:spPr>
        <a:xfrm>
          <a:off x="13703300" y="9421344"/>
          <a:ext cx="889000" cy="45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107142</xdr:rowOff>
    </xdr:from>
    <xdr:to>
      <xdr:col>76</xdr:col>
      <xdr:colOff>165100</xdr:colOff>
      <xdr:row>57</xdr:row>
      <xdr:rowOff>37292</xdr:rowOff>
    </xdr:to>
    <xdr:sp macro="" textlink="">
      <xdr:nvSpPr>
        <xdr:cNvPr id="583" name="フローチャート: 判断 582"/>
        <xdr:cNvSpPr/>
      </xdr:nvSpPr>
      <xdr:spPr>
        <a:xfrm>
          <a:off x="14541500" y="970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53819</xdr:rowOff>
    </xdr:from>
    <xdr:ext cx="534377" cy="259045"/>
    <xdr:sp macro="" textlink="">
      <xdr:nvSpPr>
        <xdr:cNvPr id="584" name="テキスト ボックス 583"/>
        <xdr:cNvSpPr txBox="1"/>
      </xdr:nvSpPr>
      <xdr:spPr>
        <a:xfrm>
          <a:off x="14325111" y="948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162070</xdr:rowOff>
    </xdr:from>
    <xdr:to>
      <xdr:col>71</xdr:col>
      <xdr:colOff>177800</xdr:colOff>
      <xdr:row>54</xdr:row>
      <xdr:rowOff>163044</xdr:rowOff>
    </xdr:to>
    <xdr:cxnSp macro="">
      <xdr:nvCxnSpPr>
        <xdr:cNvPr id="585" name="直線コネクタ 584"/>
        <xdr:cNvCxnSpPr/>
      </xdr:nvCxnSpPr>
      <xdr:spPr>
        <a:xfrm>
          <a:off x="12814300" y="8734570"/>
          <a:ext cx="889000" cy="68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74681</xdr:rowOff>
    </xdr:from>
    <xdr:to>
      <xdr:col>72</xdr:col>
      <xdr:colOff>38100</xdr:colOff>
      <xdr:row>57</xdr:row>
      <xdr:rowOff>4831</xdr:rowOff>
    </xdr:to>
    <xdr:sp macro="" textlink="">
      <xdr:nvSpPr>
        <xdr:cNvPr id="586" name="フローチャート: 判断 585"/>
        <xdr:cNvSpPr/>
      </xdr:nvSpPr>
      <xdr:spPr>
        <a:xfrm>
          <a:off x="13652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167408</xdr:rowOff>
    </xdr:from>
    <xdr:ext cx="534377" cy="259045"/>
    <xdr:sp macro="" textlink="">
      <xdr:nvSpPr>
        <xdr:cNvPr id="587" name="テキスト ボックス 586"/>
        <xdr:cNvSpPr txBox="1"/>
      </xdr:nvSpPr>
      <xdr:spPr>
        <a:xfrm>
          <a:off x="13436111" y="976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89155</xdr:rowOff>
    </xdr:from>
    <xdr:to>
      <xdr:col>67</xdr:col>
      <xdr:colOff>101600</xdr:colOff>
      <xdr:row>57</xdr:row>
      <xdr:rowOff>19305</xdr:rowOff>
    </xdr:to>
    <xdr:sp macro="" textlink="">
      <xdr:nvSpPr>
        <xdr:cNvPr id="588" name="フローチャート: 判断 587"/>
        <xdr:cNvSpPr/>
      </xdr:nvSpPr>
      <xdr:spPr>
        <a:xfrm>
          <a:off x="12763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10432</xdr:rowOff>
    </xdr:from>
    <xdr:ext cx="534377" cy="259045"/>
    <xdr:sp macro="" textlink="">
      <xdr:nvSpPr>
        <xdr:cNvPr id="589" name="テキスト ボックス 588"/>
        <xdr:cNvSpPr txBox="1"/>
      </xdr:nvSpPr>
      <xdr:spPr>
        <a:xfrm>
          <a:off x="12547111" y="978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148682</xdr:rowOff>
    </xdr:from>
    <xdr:to>
      <xdr:col>85</xdr:col>
      <xdr:colOff>177800</xdr:colOff>
      <xdr:row>56</xdr:row>
      <xdr:rowOff>78832</xdr:rowOff>
    </xdr:to>
    <xdr:sp macro="" textlink="">
      <xdr:nvSpPr>
        <xdr:cNvPr id="595" name="楕円 594"/>
        <xdr:cNvSpPr/>
      </xdr:nvSpPr>
      <xdr:spPr>
        <a:xfrm>
          <a:off x="16268700" y="957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109</xdr:rowOff>
    </xdr:from>
    <xdr:ext cx="534377" cy="259045"/>
    <xdr:sp macro="" textlink="">
      <xdr:nvSpPr>
        <xdr:cNvPr id="596" name="教育費該当値テキスト"/>
        <xdr:cNvSpPr txBox="1"/>
      </xdr:nvSpPr>
      <xdr:spPr>
        <a:xfrm>
          <a:off x="16370300" y="942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44075</xdr:rowOff>
    </xdr:from>
    <xdr:to>
      <xdr:col>81</xdr:col>
      <xdr:colOff>101600</xdr:colOff>
      <xdr:row>57</xdr:row>
      <xdr:rowOff>145675</xdr:rowOff>
    </xdr:to>
    <xdr:sp macro="" textlink="">
      <xdr:nvSpPr>
        <xdr:cNvPr id="597" name="楕円 596"/>
        <xdr:cNvSpPr/>
      </xdr:nvSpPr>
      <xdr:spPr>
        <a:xfrm>
          <a:off x="15430500" y="9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136802</xdr:rowOff>
    </xdr:from>
    <xdr:ext cx="534377" cy="259045"/>
    <xdr:sp macro="" textlink="">
      <xdr:nvSpPr>
        <xdr:cNvPr id="598" name="テキスト ボックス 597"/>
        <xdr:cNvSpPr txBox="1"/>
      </xdr:nvSpPr>
      <xdr:spPr>
        <a:xfrm>
          <a:off x="15214111" y="99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55021</xdr:rowOff>
    </xdr:from>
    <xdr:to>
      <xdr:col>76</xdr:col>
      <xdr:colOff>165100</xdr:colOff>
      <xdr:row>57</xdr:row>
      <xdr:rowOff>156621</xdr:rowOff>
    </xdr:to>
    <xdr:sp macro="" textlink="">
      <xdr:nvSpPr>
        <xdr:cNvPr id="599" name="楕円 598"/>
        <xdr:cNvSpPr/>
      </xdr:nvSpPr>
      <xdr:spPr>
        <a:xfrm>
          <a:off x="14541500" y="982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147748</xdr:rowOff>
    </xdr:from>
    <xdr:ext cx="534377" cy="259045"/>
    <xdr:sp macro="" textlink="">
      <xdr:nvSpPr>
        <xdr:cNvPr id="600" name="テキスト ボックス 599"/>
        <xdr:cNvSpPr txBox="1"/>
      </xdr:nvSpPr>
      <xdr:spPr>
        <a:xfrm>
          <a:off x="14325111" y="992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112244</xdr:rowOff>
    </xdr:from>
    <xdr:to>
      <xdr:col>72</xdr:col>
      <xdr:colOff>38100</xdr:colOff>
      <xdr:row>55</xdr:row>
      <xdr:rowOff>42394</xdr:rowOff>
    </xdr:to>
    <xdr:sp macro="" textlink="">
      <xdr:nvSpPr>
        <xdr:cNvPr id="601" name="楕円 600"/>
        <xdr:cNvSpPr/>
      </xdr:nvSpPr>
      <xdr:spPr>
        <a:xfrm>
          <a:off x="13652500" y="937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58921</xdr:rowOff>
    </xdr:from>
    <xdr:ext cx="599010" cy="259045"/>
    <xdr:sp macro="" textlink="">
      <xdr:nvSpPr>
        <xdr:cNvPr id="602" name="テキスト ボックス 601"/>
        <xdr:cNvSpPr txBox="1"/>
      </xdr:nvSpPr>
      <xdr:spPr>
        <a:xfrm>
          <a:off x="13403795" y="914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111270</xdr:rowOff>
    </xdr:from>
    <xdr:to>
      <xdr:col>67</xdr:col>
      <xdr:colOff>101600</xdr:colOff>
      <xdr:row>51</xdr:row>
      <xdr:rowOff>41420</xdr:rowOff>
    </xdr:to>
    <xdr:sp macro="" textlink="">
      <xdr:nvSpPr>
        <xdr:cNvPr id="603" name="楕円 602"/>
        <xdr:cNvSpPr/>
      </xdr:nvSpPr>
      <xdr:spPr>
        <a:xfrm>
          <a:off x="12763500" y="86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57947</xdr:rowOff>
    </xdr:from>
    <xdr:ext cx="599010" cy="259045"/>
    <xdr:sp macro="" textlink="">
      <xdr:nvSpPr>
        <xdr:cNvPr id="604" name="テキスト ボックス 603"/>
        <xdr:cNvSpPr txBox="1"/>
      </xdr:nvSpPr>
      <xdr:spPr>
        <a:xfrm>
          <a:off x="12514795" y="845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8" name="直線コネクタ 627"/>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31"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2" name="直線コネクタ 631"/>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4"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5" name="フローチャート: 判断 634"/>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7" name="フローチャート: 判断 636"/>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8" name="テキスト ボックス 637"/>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40" name="フローチャート: 判断 639"/>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41" name="テキスト ボックス 640"/>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3" name="フローチャート: 判断 642"/>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4" name="テキスト ボックス 643"/>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5" name="フローチャート: 判断 644"/>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6" name="テキスト ボックス 645"/>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3" name="直線コネクタ 682"/>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4"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5" name="直線コネクタ 684"/>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6"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7" name="直線コネクタ 686"/>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75509</xdr:rowOff>
    </xdr:from>
    <xdr:to>
      <xdr:col>85</xdr:col>
      <xdr:colOff>127000</xdr:colOff>
      <xdr:row>97</xdr:row>
      <xdr:rowOff>96586</xdr:rowOff>
    </xdr:to>
    <xdr:cxnSp macro="">
      <xdr:nvCxnSpPr>
        <xdr:cNvPr id="688" name="直線コネクタ 687"/>
        <xdr:cNvCxnSpPr/>
      </xdr:nvCxnSpPr>
      <xdr:spPr>
        <a:xfrm flipV="1">
          <a:off x="15481300" y="16706159"/>
          <a:ext cx="8382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9"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90" name="フローチャート: 判断 689"/>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96586</xdr:rowOff>
    </xdr:from>
    <xdr:to>
      <xdr:col>81</xdr:col>
      <xdr:colOff>50800</xdr:colOff>
      <xdr:row>97</xdr:row>
      <xdr:rowOff>97030</xdr:rowOff>
    </xdr:to>
    <xdr:cxnSp macro="">
      <xdr:nvCxnSpPr>
        <xdr:cNvPr id="691" name="直線コネクタ 690"/>
        <xdr:cNvCxnSpPr/>
      </xdr:nvCxnSpPr>
      <xdr:spPr>
        <a:xfrm flipV="1">
          <a:off x="14592300" y="16727236"/>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2" name="フローチャート: 判断 691"/>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3" name="テキスト ボックス 692"/>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97030</xdr:rowOff>
    </xdr:from>
    <xdr:to>
      <xdr:col>76</xdr:col>
      <xdr:colOff>114300</xdr:colOff>
      <xdr:row>97</xdr:row>
      <xdr:rowOff>110649</xdr:rowOff>
    </xdr:to>
    <xdr:cxnSp macro="">
      <xdr:nvCxnSpPr>
        <xdr:cNvPr id="694" name="直線コネクタ 693"/>
        <xdr:cNvCxnSpPr/>
      </xdr:nvCxnSpPr>
      <xdr:spPr>
        <a:xfrm flipV="1">
          <a:off x="13703300" y="16727680"/>
          <a:ext cx="8890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5" name="フローチャート: 判断 694"/>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6" name="テキスト ボックス 695"/>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110649</xdr:rowOff>
    </xdr:from>
    <xdr:to>
      <xdr:col>71</xdr:col>
      <xdr:colOff>177800</xdr:colOff>
      <xdr:row>97</xdr:row>
      <xdr:rowOff>126358</xdr:rowOff>
    </xdr:to>
    <xdr:cxnSp macro="">
      <xdr:nvCxnSpPr>
        <xdr:cNvPr id="697" name="直線コネクタ 696"/>
        <xdr:cNvCxnSpPr/>
      </xdr:nvCxnSpPr>
      <xdr:spPr>
        <a:xfrm flipV="1">
          <a:off x="12814300" y="16741299"/>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8" name="フローチャート: 判断 697"/>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9" name="テキスト ボックス 698"/>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0" name="フローチャート: 判断 699"/>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701" name="テキスト ボックス 700"/>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24709</xdr:rowOff>
    </xdr:from>
    <xdr:to>
      <xdr:col>85</xdr:col>
      <xdr:colOff>177800</xdr:colOff>
      <xdr:row>97</xdr:row>
      <xdr:rowOff>126309</xdr:rowOff>
    </xdr:to>
    <xdr:sp macro="" textlink="">
      <xdr:nvSpPr>
        <xdr:cNvPr id="707" name="楕円 706"/>
        <xdr:cNvSpPr/>
      </xdr:nvSpPr>
      <xdr:spPr>
        <a:xfrm>
          <a:off x="16268700" y="166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3136</xdr:rowOff>
    </xdr:from>
    <xdr:ext cx="534377" cy="259045"/>
    <xdr:sp macro="" textlink="">
      <xdr:nvSpPr>
        <xdr:cNvPr id="708" name="公債費該当値テキスト"/>
        <xdr:cNvSpPr txBox="1"/>
      </xdr:nvSpPr>
      <xdr:spPr>
        <a:xfrm>
          <a:off x="16370300" y="1663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45786</xdr:rowOff>
    </xdr:from>
    <xdr:to>
      <xdr:col>81</xdr:col>
      <xdr:colOff>101600</xdr:colOff>
      <xdr:row>97</xdr:row>
      <xdr:rowOff>147386</xdr:rowOff>
    </xdr:to>
    <xdr:sp macro="" textlink="">
      <xdr:nvSpPr>
        <xdr:cNvPr id="709" name="楕円 708"/>
        <xdr:cNvSpPr/>
      </xdr:nvSpPr>
      <xdr:spPr>
        <a:xfrm>
          <a:off x="15430500" y="1667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138513</xdr:rowOff>
    </xdr:from>
    <xdr:ext cx="534377" cy="259045"/>
    <xdr:sp macro="" textlink="">
      <xdr:nvSpPr>
        <xdr:cNvPr id="710" name="テキスト ボックス 709"/>
        <xdr:cNvSpPr txBox="1"/>
      </xdr:nvSpPr>
      <xdr:spPr>
        <a:xfrm>
          <a:off x="15214111" y="167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46230</xdr:rowOff>
    </xdr:from>
    <xdr:to>
      <xdr:col>76</xdr:col>
      <xdr:colOff>165100</xdr:colOff>
      <xdr:row>97</xdr:row>
      <xdr:rowOff>147830</xdr:rowOff>
    </xdr:to>
    <xdr:sp macro="" textlink="">
      <xdr:nvSpPr>
        <xdr:cNvPr id="711" name="楕円 710"/>
        <xdr:cNvSpPr/>
      </xdr:nvSpPr>
      <xdr:spPr>
        <a:xfrm>
          <a:off x="14541500" y="166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138957</xdr:rowOff>
    </xdr:from>
    <xdr:ext cx="534377" cy="259045"/>
    <xdr:sp macro="" textlink="">
      <xdr:nvSpPr>
        <xdr:cNvPr id="712" name="テキスト ボックス 711"/>
        <xdr:cNvSpPr txBox="1"/>
      </xdr:nvSpPr>
      <xdr:spPr>
        <a:xfrm>
          <a:off x="14325111" y="1676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59849</xdr:rowOff>
    </xdr:from>
    <xdr:to>
      <xdr:col>72</xdr:col>
      <xdr:colOff>38100</xdr:colOff>
      <xdr:row>97</xdr:row>
      <xdr:rowOff>161449</xdr:rowOff>
    </xdr:to>
    <xdr:sp macro="" textlink="">
      <xdr:nvSpPr>
        <xdr:cNvPr id="713" name="楕円 712"/>
        <xdr:cNvSpPr/>
      </xdr:nvSpPr>
      <xdr:spPr>
        <a:xfrm>
          <a:off x="13652500" y="166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152576</xdr:rowOff>
    </xdr:from>
    <xdr:ext cx="534377" cy="259045"/>
    <xdr:sp macro="" textlink="">
      <xdr:nvSpPr>
        <xdr:cNvPr id="714" name="テキスト ボックス 713"/>
        <xdr:cNvSpPr txBox="1"/>
      </xdr:nvSpPr>
      <xdr:spPr>
        <a:xfrm>
          <a:off x="13436111" y="1678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75558</xdr:rowOff>
    </xdr:from>
    <xdr:to>
      <xdr:col>67</xdr:col>
      <xdr:colOff>101600</xdr:colOff>
      <xdr:row>98</xdr:row>
      <xdr:rowOff>5708</xdr:rowOff>
    </xdr:to>
    <xdr:sp macro="" textlink="">
      <xdr:nvSpPr>
        <xdr:cNvPr id="715" name="楕円 714"/>
        <xdr:cNvSpPr/>
      </xdr:nvSpPr>
      <xdr:spPr>
        <a:xfrm>
          <a:off x="12763500" y="167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168285</xdr:rowOff>
    </xdr:from>
    <xdr:ext cx="534377" cy="259045"/>
    <xdr:sp macro="" textlink="">
      <xdr:nvSpPr>
        <xdr:cNvPr id="716" name="テキスト ボックス 715"/>
        <xdr:cNvSpPr txBox="1"/>
      </xdr:nvSpPr>
      <xdr:spPr>
        <a:xfrm>
          <a:off x="12547111" y="167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40" name="直線コネクタ 739"/>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41"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3"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4" name="直線コネクタ 743"/>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6"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7" name="フローチャート: 判断 746"/>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9" name="フローチャート: 判断 748"/>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50" name="テキスト ボックス 749"/>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2" name="フローチャート: 判断 751"/>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3" name="テキスト ボックス 752"/>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5" name="フローチャート: 判断 754"/>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6" name="テキスト ボックス 755"/>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7" name="フローチャート: 判断 756"/>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8" name="テキスト ボックス 757"/>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5"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総務費における減少は、主にまちづくり基金の積立額の減少が要因となっており、今後の大規模事業に備えてまちづくり基金や減債基金の積み立ては随時実施していく。</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認定こども園整備補助金によりＨ２８年度は大きく増加しており、５年間の推移としても高齢化による介護関連事業等により増加傾向にある。</a:t>
          </a:r>
          <a:r>
            <a:rPr lang="ja-JP" altLang="ja-JP" sz="1100" b="0" i="0" baseline="0">
              <a:solidFill>
                <a:schemeClr val="dk1"/>
              </a:solidFill>
              <a:effectLst/>
              <a:latin typeface="+mn-lt"/>
              <a:ea typeface="+mn-ea"/>
              <a:cs typeface="+mn-cs"/>
            </a:rPr>
            <a:t>土木費については、公園施設整備の実施により前年度より増加している。</a:t>
          </a:r>
          <a:r>
            <a:rPr kumimoji="1" lang="ja-JP" altLang="ja-JP" sz="1100">
              <a:solidFill>
                <a:schemeClr val="dk1"/>
              </a:solidFill>
              <a:effectLst/>
              <a:latin typeface="+mn-lt"/>
              <a:ea typeface="+mn-ea"/>
              <a:cs typeface="+mn-cs"/>
            </a:rPr>
            <a:t>教育費については、</a:t>
          </a:r>
          <a:r>
            <a:rPr lang="ja-JP" altLang="ja-JP" sz="1100" b="0" i="0" baseline="0">
              <a:solidFill>
                <a:schemeClr val="dk1"/>
              </a:solidFill>
              <a:effectLst/>
              <a:latin typeface="+mn-lt"/>
              <a:ea typeface="+mn-ea"/>
              <a:cs typeface="+mn-cs"/>
            </a:rPr>
            <a:t>文化会館</a:t>
          </a:r>
          <a:r>
            <a:rPr lang="ja-JP" altLang="en-US" sz="1100" b="0" i="0" baseline="0">
              <a:solidFill>
                <a:schemeClr val="dk1"/>
              </a:solidFill>
              <a:effectLst/>
              <a:latin typeface="+mn-lt"/>
              <a:ea typeface="+mn-ea"/>
              <a:cs typeface="+mn-cs"/>
            </a:rPr>
            <a:t>空調整備を行ったことからＨ２９年度は類似団体平均を大きく上回った。</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駅周辺整備事業や工業ゾーン形成事業、防災無線デジタル化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大規模事業</a:t>
          </a:r>
          <a:r>
            <a:rPr lang="ja-JP" altLang="en-US" sz="1100" b="0" i="0" baseline="0">
              <a:solidFill>
                <a:schemeClr val="dk1"/>
              </a:solidFill>
              <a:effectLst/>
              <a:latin typeface="+mn-lt"/>
              <a:ea typeface="+mn-ea"/>
              <a:cs typeface="+mn-cs"/>
            </a:rPr>
            <a:t>が継続されている中で</a:t>
          </a:r>
          <a:r>
            <a:rPr lang="ja-JP" altLang="ja-JP" sz="1100" b="0" i="0" baseline="0">
              <a:solidFill>
                <a:schemeClr val="dk1"/>
              </a:solidFill>
              <a:effectLst/>
              <a:latin typeface="+mn-lt"/>
              <a:ea typeface="+mn-ea"/>
              <a:cs typeface="+mn-cs"/>
            </a:rPr>
            <a:t>、可能な限り補助や起債を有効に活用し、経費の抑制に努める。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財政調整基金は平成２７年度より取崩しを行っておらず、運用利息の積立てにより増加している。</a:t>
          </a:r>
          <a:r>
            <a:rPr lang="ja-JP" altLang="ja-JP" sz="1100" b="0" i="0" baseline="0">
              <a:solidFill>
                <a:schemeClr val="dk1"/>
              </a:solidFill>
              <a:effectLst/>
              <a:latin typeface="+mn-lt"/>
              <a:ea typeface="+mn-ea"/>
              <a:cs typeface="+mn-cs"/>
            </a:rPr>
            <a:t>標準財政規模に対する実質収支額は</a:t>
          </a:r>
          <a:r>
            <a:rPr lang="ja-JP" altLang="en-US" sz="1100" b="0" i="0" baseline="0">
              <a:solidFill>
                <a:schemeClr val="dk1"/>
              </a:solidFill>
              <a:effectLst/>
              <a:latin typeface="+mn-lt"/>
              <a:ea typeface="+mn-ea"/>
              <a:cs typeface="+mn-cs"/>
            </a:rPr>
            <a:t>昨年度が７．６３％であったが、平成</a:t>
          </a:r>
          <a:r>
            <a:rPr lang="ja-JP" altLang="ja-JP" sz="1100" b="0" i="0" baseline="0">
              <a:solidFill>
                <a:schemeClr val="dk1"/>
              </a:solidFill>
              <a:effectLst/>
              <a:latin typeface="+mn-lt"/>
              <a:ea typeface="+mn-ea"/>
              <a:cs typeface="+mn-cs"/>
            </a:rPr>
            <a:t>２９年度</a:t>
          </a:r>
          <a:r>
            <a:rPr lang="ja-JP" altLang="en-US" sz="1100" b="0" i="0" baseline="0">
              <a:solidFill>
                <a:schemeClr val="dk1"/>
              </a:solidFill>
              <a:effectLst/>
              <a:latin typeface="+mn-lt"/>
              <a:ea typeface="+mn-ea"/>
              <a:cs typeface="+mn-cs"/>
            </a:rPr>
            <a:t>は普通交付税や国庫支出金等の歳入額増加により実質収支が増加したことから１１．２２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。平成２５年度まで、標準財政規模に対する実質単年度収支はほぼ横ばいとなっていたが、納税義務者の減少や小学校建設事業、社会保障経費の増加等により、平成２６年度から</a:t>
          </a:r>
          <a:r>
            <a:rPr lang="ja-JP" altLang="en-US" sz="1100" b="0" i="0" baseline="0">
              <a:solidFill>
                <a:schemeClr val="dk1"/>
              </a:solidFill>
              <a:effectLst/>
              <a:latin typeface="+mn-lt"/>
              <a:ea typeface="+mn-ea"/>
              <a:cs typeface="+mn-cs"/>
            </a:rPr>
            <a:t>の比率は低くなっていた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平成２９年度は実質収支の増加により、単年度実質収支も増加したことから昨年度より３．１２％の増加となった。</a:t>
          </a:r>
          <a:r>
            <a:rPr lang="ja-JP" altLang="ja-JP" sz="1100" b="0" i="0" baseline="0">
              <a:solidFill>
                <a:schemeClr val="dk1"/>
              </a:solidFill>
              <a:effectLst/>
              <a:latin typeface="+mn-lt"/>
              <a:ea typeface="+mn-ea"/>
              <a:cs typeface="+mn-cs"/>
            </a:rPr>
            <a:t>今後も大規模事業が控えているため、縁故債の繰上償還実施や基金への積み立てなどにより</a:t>
          </a:r>
          <a:r>
            <a:rPr kumimoji="1"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財政健全化に向けた財政運営に努めていく。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住宅新築資金等貸付事業特別会計は、赤字となっているが、それ以外の会計は黒字で推移している。</a:t>
          </a:r>
          <a:r>
            <a:rPr lang="ja-JP" altLang="en-US" sz="1100" b="0" i="0" baseline="0">
              <a:solidFill>
                <a:schemeClr val="dk1"/>
              </a:solidFill>
              <a:effectLst/>
              <a:latin typeface="+mn-lt"/>
              <a:ea typeface="+mn-ea"/>
              <a:cs typeface="+mn-cs"/>
            </a:rPr>
            <a:t>その他会計（赤字）については、</a:t>
          </a:r>
          <a:r>
            <a:rPr lang="ja-JP" altLang="ja-JP" sz="1100" b="0" i="0" baseline="0">
              <a:solidFill>
                <a:schemeClr val="dk1"/>
              </a:solidFill>
              <a:effectLst/>
              <a:latin typeface="+mn-lt"/>
              <a:ea typeface="+mn-ea"/>
              <a:cs typeface="+mn-cs"/>
            </a:rPr>
            <a:t>地方公営企業法へ</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移行</a:t>
          </a:r>
          <a:r>
            <a:rPr lang="ja-JP" altLang="en-US" sz="1100" b="0" i="0" baseline="0">
              <a:solidFill>
                <a:schemeClr val="dk1"/>
              </a:solidFill>
              <a:effectLst/>
              <a:latin typeface="+mn-lt"/>
              <a:ea typeface="+mn-ea"/>
              <a:cs typeface="+mn-cs"/>
            </a:rPr>
            <a:t>により閉鎖した公共下水道事業特別会計である。その他会計（黒字）についても同じく、閉鎖した介護サービス事業特別会計である。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4310081</v>
      </c>
      <c r="BO4" s="410"/>
      <c r="BP4" s="410"/>
      <c r="BQ4" s="410"/>
      <c r="BR4" s="410"/>
      <c r="BS4" s="410"/>
      <c r="BT4" s="410"/>
      <c r="BU4" s="411"/>
      <c r="BV4" s="409">
        <v>4063373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11.2</v>
      </c>
      <c r="CU4" s="416"/>
      <c r="CV4" s="416"/>
      <c r="CW4" s="416"/>
      <c r="CX4" s="416"/>
      <c r="CY4" s="416"/>
      <c r="CZ4" s="416"/>
      <c r="DA4" s="417"/>
      <c r="DB4" s="415">
        <v>7.6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3915986</v>
      </c>
      <c r="BO5" s="447"/>
      <c r="BP5" s="447"/>
      <c r="BQ5" s="447"/>
      <c r="BR5" s="447"/>
      <c r="BS5" s="447"/>
      <c r="BT5" s="447"/>
      <c r="BU5" s="448"/>
      <c r="BV5" s="446">
        <v>3828138</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87.5</v>
      </c>
      <c r="CU5" s="444"/>
      <c r="CV5" s="444"/>
      <c r="CW5" s="444"/>
      <c r="CX5" s="444"/>
      <c r="CY5" s="444"/>
      <c r="CZ5" s="444"/>
      <c r="DA5" s="445"/>
      <c r="DB5" s="443">
        <v>88.4</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394095</v>
      </c>
      <c r="BO6" s="447"/>
      <c r="BP6" s="447"/>
      <c r="BQ6" s="447"/>
      <c r="BR6" s="447"/>
      <c r="BS6" s="447"/>
      <c r="BT6" s="447"/>
      <c r="BU6" s="448"/>
      <c r="BV6" s="446">
        <v>235235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92.9</v>
      </c>
      <c r="CU6" s="484"/>
      <c r="CV6" s="484"/>
      <c r="CW6" s="484"/>
      <c r="CX6" s="484"/>
      <c r="CY6" s="484"/>
      <c r="CZ6" s="484"/>
      <c r="DA6" s="485"/>
      <c r="DB6" s="483">
        <v>94.9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108823</v>
      </c>
      <c r="BO7" s="447"/>
      <c r="BP7" s="447"/>
      <c r="BQ7" s="447"/>
      <c r="BR7" s="447"/>
      <c r="BS7" s="447"/>
      <c r="BT7" s="447"/>
      <c r="BU7" s="448"/>
      <c r="BV7" s="446">
        <v>43021</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2542705</v>
      </c>
      <c r="CU7" s="447"/>
      <c r="CV7" s="447"/>
      <c r="CW7" s="447"/>
      <c r="CX7" s="447"/>
      <c r="CY7" s="447"/>
      <c r="CZ7" s="447"/>
      <c r="DA7" s="448"/>
      <c r="DB7" s="446">
        <v>2520436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285272</v>
      </c>
      <c r="BO8" s="447"/>
      <c r="BP8" s="447"/>
      <c r="BQ8" s="447"/>
      <c r="BR8" s="447"/>
      <c r="BS8" s="447"/>
      <c r="BT8" s="447"/>
      <c r="BU8" s="448"/>
      <c r="BV8" s="446">
        <v>192214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0.48</v>
      </c>
      <c r="CU8" s="487"/>
      <c r="CV8" s="487"/>
      <c r="CW8" s="487"/>
      <c r="CX8" s="487"/>
      <c r="CY8" s="487"/>
      <c r="CZ8" s="487"/>
      <c r="DA8" s="488"/>
      <c r="DB8" s="486">
        <v>0.48</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8485</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93058</v>
      </c>
      <c r="BO9" s="447"/>
      <c r="BP9" s="447"/>
      <c r="BQ9" s="447"/>
      <c r="BR9" s="447"/>
      <c r="BS9" s="447"/>
      <c r="BT9" s="447"/>
      <c r="BU9" s="448"/>
      <c r="BV9" s="446">
        <v>12882</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13.5</v>
      </c>
      <c r="CU9" s="444"/>
      <c r="CV9" s="444"/>
      <c r="CW9" s="444"/>
      <c r="CX9" s="444"/>
      <c r="CY9" s="444"/>
      <c r="CZ9" s="444"/>
      <c r="DA9" s="445"/>
      <c r="DB9" s="443">
        <v>12.5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8653</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87</v>
      </c>
      <c r="AV10" s="479"/>
      <c r="AW10" s="479"/>
      <c r="AX10" s="479"/>
      <c r="AY10" s="480" t="s">
        <v>113</v>
      </c>
      <c r="AZ10" s="481"/>
      <c r="BA10" s="481"/>
      <c r="BB10" s="481"/>
      <c r="BC10" s="481"/>
      <c r="BD10" s="481"/>
      <c r="BE10" s="481"/>
      <c r="BF10" s="481"/>
      <c r="BG10" s="481"/>
      <c r="BH10" s="481"/>
      <c r="BI10" s="481"/>
      <c r="BJ10" s="481"/>
      <c r="BK10" s="481"/>
      <c r="BL10" s="481"/>
      <c r="BM10" s="482"/>
      <c r="BN10" s="446">
        <v>1455</v>
      </c>
      <c r="BO10" s="447"/>
      <c r="BP10" s="447"/>
      <c r="BQ10" s="447"/>
      <c r="BR10" s="447"/>
      <c r="BS10" s="447"/>
      <c r="BT10" s="447"/>
      <c r="BU10" s="448"/>
      <c r="BV10" s="446">
        <v>2172</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8660</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87</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8504</v>
      </c>
      <c r="S13" s="528"/>
      <c r="T13" s="528"/>
      <c r="U13" s="528"/>
      <c r="V13" s="529"/>
      <c r="W13" s="462" t="s">
        <v>131</v>
      </c>
      <c r="X13" s="463"/>
      <c r="Y13" s="463"/>
      <c r="Z13" s="463"/>
      <c r="AA13" s="463"/>
      <c r="AB13" s="453"/>
      <c r="AC13" s="497">
        <v>75</v>
      </c>
      <c r="AD13" s="498"/>
      <c r="AE13" s="498"/>
      <c r="AF13" s="498"/>
      <c r="AG13" s="537"/>
      <c r="AH13" s="497">
        <v>87</v>
      </c>
      <c r="AI13" s="498"/>
      <c r="AJ13" s="498"/>
      <c r="AK13" s="498"/>
      <c r="AL13" s="499"/>
      <c r="AM13" s="475" t="s">
        <v>132</v>
      </c>
      <c r="AN13" s="476"/>
      <c r="AO13" s="476"/>
      <c r="AP13" s="476"/>
      <c r="AQ13" s="476"/>
      <c r="AR13" s="476"/>
      <c r="AS13" s="476"/>
      <c r="AT13" s="477"/>
      <c r="AU13" s="478" t="s">
        <v>102</v>
      </c>
      <c r="AV13" s="479"/>
      <c r="AW13" s="479"/>
      <c r="AX13" s="479"/>
      <c r="AY13" s="480" t="s">
        <v>133</v>
      </c>
      <c r="AZ13" s="481"/>
      <c r="BA13" s="481"/>
      <c r="BB13" s="481"/>
      <c r="BC13" s="481"/>
      <c r="BD13" s="481"/>
      <c r="BE13" s="481"/>
      <c r="BF13" s="481"/>
      <c r="BG13" s="481"/>
      <c r="BH13" s="481"/>
      <c r="BI13" s="481"/>
      <c r="BJ13" s="481"/>
      <c r="BK13" s="481"/>
      <c r="BL13" s="481"/>
      <c r="BM13" s="482"/>
      <c r="BN13" s="446">
        <v>94513</v>
      </c>
      <c r="BO13" s="447"/>
      <c r="BP13" s="447"/>
      <c r="BQ13" s="447"/>
      <c r="BR13" s="447"/>
      <c r="BS13" s="447"/>
      <c r="BT13" s="447"/>
      <c r="BU13" s="448"/>
      <c r="BV13" s="446">
        <v>15054</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7</v>
      </c>
      <c r="CU13" s="444"/>
      <c r="CV13" s="444"/>
      <c r="CW13" s="444"/>
      <c r="CX13" s="444"/>
      <c r="CY13" s="444"/>
      <c r="CZ13" s="444"/>
      <c r="DA13" s="445"/>
      <c r="DB13" s="443">
        <v>4.2</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8688</v>
      </c>
      <c r="S14" s="528"/>
      <c r="T14" s="528"/>
      <c r="U14" s="528"/>
      <c r="V14" s="529"/>
      <c r="W14" s="436"/>
      <c r="X14" s="437"/>
      <c r="Y14" s="437"/>
      <c r="Z14" s="437"/>
      <c r="AA14" s="437"/>
      <c r="AB14" s="426"/>
      <c r="AC14" s="530">
        <v>2.1</v>
      </c>
      <c r="AD14" s="531"/>
      <c r="AE14" s="531"/>
      <c r="AF14" s="531"/>
      <c r="AG14" s="532"/>
      <c r="AH14" s="530">
        <v>2.4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t="s">
        <v>121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8533</v>
      </c>
      <c r="S15" s="528"/>
      <c r="T15" s="528"/>
      <c r="U15" s="528"/>
      <c r="V15" s="529"/>
      <c r="W15" s="462" t="s">
        <v>137</v>
      </c>
      <c r="X15" s="463"/>
      <c r="Y15" s="463"/>
      <c r="Z15" s="463"/>
      <c r="AA15" s="463"/>
      <c r="AB15" s="453"/>
      <c r="AC15" s="497">
        <v>1047</v>
      </c>
      <c r="AD15" s="498"/>
      <c r="AE15" s="498"/>
      <c r="AF15" s="498"/>
      <c r="AG15" s="537"/>
      <c r="AH15" s="497">
        <v>1128</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996424</v>
      </c>
      <c r="BO15" s="410"/>
      <c r="BP15" s="410"/>
      <c r="BQ15" s="410"/>
      <c r="BR15" s="410"/>
      <c r="BS15" s="410"/>
      <c r="BT15" s="410"/>
      <c r="BU15" s="411"/>
      <c r="BV15" s="409">
        <v>1033849</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29.2</v>
      </c>
      <c r="AD16" s="531"/>
      <c r="AE16" s="531"/>
      <c r="AF16" s="531"/>
      <c r="AG16" s="532"/>
      <c r="AH16" s="530">
        <v>30.8</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2107198</v>
      </c>
      <c r="BO16" s="447"/>
      <c r="BP16" s="447"/>
      <c r="BQ16" s="447"/>
      <c r="BR16" s="447"/>
      <c r="BS16" s="447"/>
      <c r="BT16" s="447"/>
      <c r="BU16" s="448"/>
      <c r="BV16" s="446">
        <v>2099972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143</v>
      </c>
      <c r="N17" s="551"/>
      <c r="O17" s="551"/>
      <c r="P17" s="551"/>
      <c r="Q17" s="552"/>
      <c r="R17" s="547" t="s">
        <v>141</v>
      </c>
      <c r="S17" s="548"/>
      <c r="T17" s="548"/>
      <c r="U17" s="548"/>
      <c r="V17" s="549"/>
      <c r="W17" s="462" t="s">
        <v>144</v>
      </c>
      <c r="X17" s="463"/>
      <c r="Y17" s="463"/>
      <c r="Z17" s="463"/>
      <c r="AA17" s="463"/>
      <c r="AB17" s="453"/>
      <c r="AC17" s="497">
        <v>2467</v>
      </c>
      <c r="AD17" s="498"/>
      <c r="AE17" s="498"/>
      <c r="AF17" s="498"/>
      <c r="AG17" s="537"/>
      <c r="AH17" s="497">
        <v>2442</v>
      </c>
      <c r="AI17" s="498"/>
      <c r="AJ17" s="498"/>
      <c r="AK17" s="498"/>
      <c r="AL17" s="499"/>
      <c r="AM17" s="475"/>
      <c r="AN17" s="476"/>
      <c r="AO17" s="476"/>
      <c r="AP17" s="476"/>
      <c r="AQ17" s="476"/>
      <c r="AR17" s="476"/>
      <c r="AS17" s="476"/>
      <c r="AT17" s="477"/>
      <c r="AU17" s="478"/>
      <c r="AV17" s="479"/>
      <c r="AW17" s="479"/>
      <c r="AX17" s="479"/>
      <c r="AY17" s="480" t="s">
        <v>145</v>
      </c>
      <c r="AZ17" s="481"/>
      <c r="BA17" s="481"/>
      <c r="BB17" s="481"/>
      <c r="BC17" s="481"/>
      <c r="BD17" s="481"/>
      <c r="BE17" s="481"/>
      <c r="BF17" s="481"/>
      <c r="BG17" s="481"/>
      <c r="BH17" s="481"/>
      <c r="BI17" s="481"/>
      <c r="BJ17" s="481"/>
      <c r="BK17" s="481"/>
      <c r="BL17" s="481"/>
      <c r="BM17" s="482"/>
      <c r="BN17" s="446">
        <v>1282500</v>
      </c>
      <c r="BO17" s="447"/>
      <c r="BP17" s="447"/>
      <c r="BQ17" s="447"/>
      <c r="BR17" s="447"/>
      <c r="BS17" s="447"/>
      <c r="BT17" s="447"/>
      <c r="BU17" s="448"/>
      <c r="BV17" s="446">
        <v>1328555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146</v>
      </c>
      <c r="C18" s="489"/>
      <c r="D18" s="489"/>
      <c r="E18" s="558"/>
      <c r="F18" s="558"/>
      <c r="G18" s="558"/>
      <c r="H18" s="558"/>
      <c r="I18" s="558"/>
      <c r="J18" s="558"/>
      <c r="K18" s="558"/>
      <c r="L18" s="559">
        <v>5.93</v>
      </c>
      <c r="M18" s="559"/>
      <c r="N18" s="559"/>
      <c r="O18" s="559"/>
      <c r="P18" s="559"/>
      <c r="Q18" s="559"/>
      <c r="R18" s="560"/>
      <c r="S18" s="560"/>
      <c r="T18" s="560"/>
      <c r="U18" s="560"/>
      <c r="V18" s="561"/>
      <c r="W18" s="464"/>
      <c r="X18" s="465"/>
      <c r="Y18" s="465"/>
      <c r="Z18" s="465"/>
      <c r="AA18" s="465"/>
      <c r="AB18" s="456"/>
      <c r="AC18" s="562">
        <v>68.7</v>
      </c>
      <c r="AD18" s="563"/>
      <c r="AE18" s="563"/>
      <c r="AF18" s="563"/>
      <c r="AG18" s="564"/>
      <c r="AH18" s="562">
        <v>66.8</v>
      </c>
      <c r="AI18" s="563"/>
      <c r="AJ18" s="563"/>
      <c r="AK18" s="563"/>
      <c r="AL18" s="565"/>
      <c r="AM18" s="475"/>
      <c r="AN18" s="476"/>
      <c r="AO18" s="476"/>
      <c r="AP18" s="476"/>
      <c r="AQ18" s="476"/>
      <c r="AR18" s="476"/>
      <c r="AS18" s="476"/>
      <c r="AT18" s="477"/>
      <c r="AU18" s="478"/>
      <c r="AV18" s="479"/>
      <c r="AW18" s="479"/>
      <c r="AX18" s="479"/>
      <c r="AY18" s="480" t="s">
        <v>147</v>
      </c>
      <c r="AZ18" s="481"/>
      <c r="BA18" s="481"/>
      <c r="BB18" s="481"/>
      <c r="BC18" s="481"/>
      <c r="BD18" s="481"/>
      <c r="BE18" s="481"/>
      <c r="BF18" s="481"/>
      <c r="BG18" s="481"/>
      <c r="BH18" s="481"/>
      <c r="BI18" s="481"/>
      <c r="BJ18" s="481"/>
      <c r="BK18" s="481"/>
      <c r="BL18" s="481"/>
      <c r="BM18" s="482"/>
      <c r="BN18" s="446">
        <v>2264910</v>
      </c>
      <c r="BO18" s="447"/>
      <c r="BP18" s="447"/>
      <c r="BQ18" s="447"/>
      <c r="BR18" s="447"/>
      <c r="BS18" s="447"/>
      <c r="BT18" s="447"/>
      <c r="BU18" s="448"/>
      <c r="BV18" s="446">
        <v>2248245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148</v>
      </c>
      <c r="C19" s="489"/>
      <c r="D19" s="489"/>
      <c r="E19" s="558"/>
      <c r="F19" s="558"/>
      <c r="G19" s="558"/>
      <c r="H19" s="558"/>
      <c r="I19" s="558"/>
      <c r="J19" s="558"/>
      <c r="K19" s="558"/>
      <c r="L19" s="566">
        <v>1431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149</v>
      </c>
      <c r="AZ19" s="481"/>
      <c r="BA19" s="481"/>
      <c r="BB19" s="481"/>
      <c r="BC19" s="481"/>
      <c r="BD19" s="481"/>
      <c r="BE19" s="481"/>
      <c r="BF19" s="481"/>
      <c r="BG19" s="481"/>
      <c r="BH19" s="481"/>
      <c r="BI19" s="481"/>
      <c r="BJ19" s="481"/>
      <c r="BK19" s="481"/>
      <c r="BL19" s="481"/>
      <c r="BM19" s="482"/>
      <c r="BN19" s="446">
        <v>3164008</v>
      </c>
      <c r="BO19" s="447"/>
      <c r="BP19" s="447"/>
      <c r="BQ19" s="447"/>
      <c r="BR19" s="447"/>
      <c r="BS19" s="447"/>
      <c r="BT19" s="447"/>
      <c r="BU19" s="448"/>
      <c r="BV19" s="446">
        <v>3095422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150</v>
      </c>
      <c r="C20" s="489"/>
      <c r="D20" s="489"/>
      <c r="E20" s="558"/>
      <c r="F20" s="558"/>
      <c r="G20" s="558"/>
      <c r="H20" s="558"/>
      <c r="I20" s="558"/>
      <c r="J20" s="558"/>
      <c r="K20" s="558"/>
      <c r="L20" s="566">
        <v>3248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152</v>
      </c>
      <c r="C22" s="581"/>
      <c r="D22" s="582"/>
      <c r="E22" s="458" t="s">
        <v>1</v>
      </c>
      <c r="F22" s="463"/>
      <c r="G22" s="463"/>
      <c r="H22" s="463"/>
      <c r="I22" s="463"/>
      <c r="J22" s="463"/>
      <c r="K22" s="453"/>
      <c r="L22" s="458" t="s">
        <v>153</v>
      </c>
      <c r="M22" s="463"/>
      <c r="N22" s="463"/>
      <c r="O22" s="463"/>
      <c r="P22" s="453"/>
      <c r="Q22" s="589" t="s">
        <v>154</v>
      </c>
      <c r="R22" s="590"/>
      <c r="S22" s="590"/>
      <c r="T22" s="590"/>
      <c r="U22" s="590"/>
      <c r="V22" s="591"/>
      <c r="W22" s="595" t="s">
        <v>155</v>
      </c>
      <c r="X22" s="581"/>
      <c r="Y22" s="582"/>
      <c r="Z22" s="458" t="s">
        <v>1</v>
      </c>
      <c r="AA22" s="463"/>
      <c r="AB22" s="463"/>
      <c r="AC22" s="463"/>
      <c r="AD22" s="463"/>
      <c r="AE22" s="463"/>
      <c r="AF22" s="463"/>
      <c r="AG22" s="453"/>
      <c r="AH22" s="608" t="s">
        <v>156</v>
      </c>
      <c r="AI22" s="463"/>
      <c r="AJ22" s="463"/>
      <c r="AK22" s="463"/>
      <c r="AL22" s="453"/>
      <c r="AM22" s="608" t="s">
        <v>157</v>
      </c>
      <c r="AN22" s="609"/>
      <c r="AO22" s="609"/>
      <c r="AP22" s="609"/>
      <c r="AQ22" s="609"/>
      <c r="AR22" s="610"/>
      <c r="AS22" s="589" t="s">
        <v>154</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158</v>
      </c>
      <c r="AZ23" s="407"/>
      <c r="BA23" s="407"/>
      <c r="BB23" s="407"/>
      <c r="BC23" s="407"/>
      <c r="BD23" s="407"/>
      <c r="BE23" s="407"/>
      <c r="BF23" s="407"/>
      <c r="BG23" s="407"/>
      <c r="BH23" s="407"/>
      <c r="BI23" s="407"/>
      <c r="BJ23" s="407"/>
      <c r="BK23" s="407"/>
      <c r="BL23" s="407"/>
      <c r="BM23" s="408"/>
      <c r="BN23" s="446">
        <v>4632375</v>
      </c>
      <c r="BO23" s="447"/>
      <c r="BP23" s="447"/>
      <c r="BQ23" s="447"/>
      <c r="BR23" s="447"/>
      <c r="BS23" s="447"/>
      <c r="BT23" s="447"/>
      <c r="BU23" s="448"/>
      <c r="BV23" s="446">
        <v>4777747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159</v>
      </c>
      <c r="F24" s="476"/>
      <c r="G24" s="476"/>
      <c r="H24" s="476"/>
      <c r="I24" s="476"/>
      <c r="J24" s="476"/>
      <c r="K24" s="477"/>
      <c r="L24" s="497">
        <v>1</v>
      </c>
      <c r="M24" s="498"/>
      <c r="N24" s="498"/>
      <c r="O24" s="498"/>
      <c r="P24" s="537"/>
      <c r="Q24" s="497">
        <v>8300</v>
      </c>
      <c r="R24" s="498"/>
      <c r="S24" s="498"/>
      <c r="T24" s="498"/>
      <c r="U24" s="498"/>
      <c r="V24" s="537"/>
      <c r="W24" s="596"/>
      <c r="X24" s="584"/>
      <c r="Y24" s="585"/>
      <c r="Z24" s="496" t="s">
        <v>160</v>
      </c>
      <c r="AA24" s="476"/>
      <c r="AB24" s="476"/>
      <c r="AC24" s="476"/>
      <c r="AD24" s="476"/>
      <c r="AE24" s="476"/>
      <c r="AF24" s="476"/>
      <c r="AG24" s="477"/>
      <c r="AH24" s="497">
        <v>82</v>
      </c>
      <c r="AI24" s="498"/>
      <c r="AJ24" s="498"/>
      <c r="AK24" s="498"/>
      <c r="AL24" s="537"/>
      <c r="AM24" s="497">
        <v>255348</v>
      </c>
      <c r="AN24" s="498"/>
      <c r="AO24" s="498"/>
      <c r="AP24" s="498"/>
      <c r="AQ24" s="498"/>
      <c r="AR24" s="537"/>
      <c r="AS24" s="497">
        <v>3114</v>
      </c>
      <c r="AT24" s="498"/>
      <c r="AU24" s="498"/>
      <c r="AV24" s="498"/>
      <c r="AW24" s="498"/>
      <c r="AX24" s="499"/>
      <c r="AY24" s="616" t="s">
        <v>161</v>
      </c>
      <c r="AZ24" s="617"/>
      <c r="BA24" s="617"/>
      <c r="BB24" s="617"/>
      <c r="BC24" s="617"/>
      <c r="BD24" s="617"/>
      <c r="BE24" s="617"/>
      <c r="BF24" s="617"/>
      <c r="BG24" s="617"/>
      <c r="BH24" s="617"/>
      <c r="BI24" s="617"/>
      <c r="BJ24" s="617"/>
      <c r="BK24" s="617"/>
      <c r="BL24" s="617"/>
      <c r="BM24" s="618"/>
      <c r="BN24" s="446">
        <v>3627565</v>
      </c>
      <c r="BO24" s="447"/>
      <c r="BP24" s="447"/>
      <c r="BQ24" s="447"/>
      <c r="BR24" s="447"/>
      <c r="BS24" s="447"/>
      <c r="BT24" s="447"/>
      <c r="BU24" s="448"/>
      <c r="BV24" s="446">
        <v>3910504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162</v>
      </c>
      <c r="F25" s="476"/>
      <c r="G25" s="476"/>
      <c r="H25" s="476"/>
      <c r="I25" s="476"/>
      <c r="J25" s="476"/>
      <c r="K25" s="477"/>
      <c r="L25" s="497">
        <v>1</v>
      </c>
      <c r="M25" s="498"/>
      <c r="N25" s="498"/>
      <c r="O25" s="498"/>
      <c r="P25" s="537"/>
      <c r="Q25" s="497">
        <v>7100</v>
      </c>
      <c r="R25" s="498"/>
      <c r="S25" s="498"/>
      <c r="T25" s="498"/>
      <c r="U25" s="498"/>
      <c r="V25" s="537"/>
      <c r="W25" s="596"/>
      <c r="X25" s="584"/>
      <c r="Y25" s="585"/>
      <c r="Z25" s="496" t="s">
        <v>163</v>
      </c>
      <c r="AA25" s="476"/>
      <c r="AB25" s="476"/>
      <c r="AC25" s="476"/>
      <c r="AD25" s="476"/>
      <c r="AE25" s="476"/>
      <c r="AF25" s="476"/>
      <c r="AG25" s="477"/>
      <c r="AH25" s="497" t="s">
        <v>121</v>
      </c>
      <c r="AI25" s="498"/>
      <c r="AJ25" s="498"/>
      <c r="AK25" s="498"/>
      <c r="AL25" s="537"/>
      <c r="AM25" s="497" t="s">
        <v>164</v>
      </c>
      <c r="AN25" s="498"/>
      <c r="AO25" s="498"/>
      <c r="AP25" s="498"/>
      <c r="AQ25" s="498"/>
      <c r="AR25" s="537"/>
      <c r="AS25" s="497" t="s">
        <v>165</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483903</v>
      </c>
      <c r="BO25" s="410"/>
      <c r="BP25" s="410"/>
      <c r="BQ25" s="410"/>
      <c r="BR25" s="410"/>
      <c r="BS25" s="410"/>
      <c r="BT25" s="410"/>
      <c r="BU25" s="411"/>
      <c r="BV25" s="409">
        <v>226382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6400</v>
      </c>
      <c r="R26" s="498"/>
      <c r="S26" s="498"/>
      <c r="T26" s="498"/>
      <c r="U26" s="498"/>
      <c r="V26" s="537"/>
      <c r="W26" s="596"/>
      <c r="X26" s="584"/>
      <c r="Y26" s="585"/>
      <c r="Z26" s="496" t="s">
        <v>168</v>
      </c>
      <c r="AA26" s="606"/>
      <c r="AB26" s="606"/>
      <c r="AC26" s="606"/>
      <c r="AD26" s="606"/>
      <c r="AE26" s="606"/>
      <c r="AF26" s="606"/>
      <c r="AG26" s="607"/>
      <c r="AH26" s="497">
        <v>8</v>
      </c>
      <c r="AI26" s="498"/>
      <c r="AJ26" s="498"/>
      <c r="AK26" s="498"/>
      <c r="AL26" s="537"/>
      <c r="AM26" s="497">
        <v>21992</v>
      </c>
      <c r="AN26" s="498"/>
      <c r="AO26" s="498"/>
      <c r="AP26" s="498"/>
      <c r="AQ26" s="498"/>
      <c r="AR26" s="537"/>
      <c r="AS26" s="497">
        <v>2749</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165</v>
      </c>
      <c r="BO26" s="447"/>
      <c r="BP26" s="447"/>
      <c r="BQ26" s="447"/>
      <c r="BR26" s="447"/>
      <c r="BS26" s="447"/>
      <c r="BT26" s="447"/>
      <c r="BU26" s="448"/>
      <c r="BV26" s="446" t="s">
        <v>165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170</v>
      </c>
      <c r="F27" s="476"/>
      <c r="G27" s="476"/>
      <c r="H27" s="476"/>
      <c r="I27" s="476"/>
      <c r="J27" s="476"/>
      <c r="K27" s="477"/>
      <c r="L27" s="497">
        <v>1</v>
      </c>
      <c r="M27" s="498"/>
      <c r="N27" s="498"/>
      <c r="O27" s="498"/>
      <c r="P27" s="537"/>
      <c r="Q27" s="497">
        <v>3300</v>
      </c>
      <c r="R27" s="498"/>
      <c r="S27" s="498"/>
      <c r="T27" s="498"/>
      <c r="U27" s="498"/>
      <c r="V27" s="537"/>
      <c r="W27" s="596"/>
      <c r="X27" s="584"/>
      <c r="Y27" s="585"/>
      <c r="Z27" s="496" t="s">
        <v>171</v>
      </c>
      <c r="AA27" s="476"/>
      <c r="AB27" s="476"/>
      <c r="AC27" s="476"/>
      <c r="AD27" s="476"/>
      <c r="AE27" s="476"/>
      <c r="AF27" s="476"/>
      <c r="AG27" s="477"/>
      <c r="AH27" s="497">
        <v>7</v>
      </c>
      <c r="AI27" s="498"/>
      <c r="AJ27" s="498"/>
      <c r="AK27" s="498"/>
      <c r="AL27" s="537"/>
      <c r="AM27" s="497">
        <v>18361</v>
      </c>
      <c r="AN27" s="498"/>
      <c r="AO27" s="498"/>
      <c r="AP27" s="498"/>
      <c r="AQ27" s="498"/>
      <c r="AR27" s="537"/>
      <c r="AS27" s="497">
        <v>2623</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401969</v>
      </c>
      <c r="BO27" s="620"/>
      <c r="BP27" s="620"/>
      <c r="BQ27" s="620"/>
      <c r="BR27" s="620"/>
      <c r="BS27" s="620"/>
      <c r="BT27" s="620"/>
      <c r="BU27" s="621"/>
      <c r="BV27" s="619">
        <v>401333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173</v>
      </c>
      <c r="F28" s="476"/>
      <c r="G28" s="476"/>
      <c r="H28" s="476"/>
      <c r="I28" s="476"/>
      <c r="J28" s="476"/>
      <c r="K28" s="477"/>
      <c r="L28" s="497">
        <v>1</v>
      </c>
      <c r="M28" s="498"/>
      <c r="N28" s="498"/>
      <c r="O28" s="498"/>
      <c r="P28" s="537"/>
      <c r="Q28" s="497">
        <v>2800</v>
      </c>
      <c r="R28" s="498"/>
      <c r="S28" s="498"/>
      <c r="T28" s="498"/>
      <c r="U28" s="498"/>
      <c r="V28" s="537"/>
      <c r="W28" s="596"/>
      <c r="X28" s="584"/>
      <c r="Y28" s="585"/>
      <c r="Z28" s="496" t="s">
        <v>174</v>
      </c>
      <c r="AA28" s="476"/>
      <c r="AB28" s="476"/>
      <c r="AC28" s="476"/>
      <c r="AD28" s="476"/>
      <c r="AE28" s="476"/>
      <c r="AF28" s="476"/>
      <c r="AG28" s="477"/>
      <c r="AH28" s="497" t="s">
        <v>165</v>
      </c>
      <c r="AI28" s="498"/>
      <c r="AJ28" s="498"/>
      <c r="AK28" s="498"/>
      <c r="AL28" s="537"/>
      <c r="AM28" s="497" t="s">
        <v>165</v>
      </c>
      <c r="AN28" s="498"/>
      <c r="AO28" s="498"/>
      <c r="AP28" s="498"/>
      <c r="AQ28" s="498"/>
      <c r="AR28" s="537"/>
      <c r="AS28" s="497" t="s">
        <v>121</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768312</v>
      </c>
      <c r="BO28" s="410"/>
      <c r="BP28" s="410"/>
      <c r="BQ28" s="410"/>
      <c r="BR28" s="410"/>
      <c r="BS28" s="410"/>
      <c r="BT28" s="410"/>
      <c r="BU28" s="411"/>
      <c r="BV28" s="409">
        <v>766857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176</v>
      </c>
      <c r="F29" s="476"/>
      <c r="G29" s="476"/>
      <c r="H29" s="476"/>
      <c r="I29" s="476"/>
      <c r="J29" s="476"/>
      <c r="K29" s="477"/>
      <c r="L29" s="497">
        <v>10</v>
      </c>
      <c r="M29" s="498"/>
      <c r="N29" s="498"/>
      <c r="O29" s="498"/>
      <c r="P29" s="537"/>
      <c r="Q29" s="497">
        <v>2600</v>
      </c>
      <c r="R29" s="498"/>
      <c r="S29" s="498"/>
      <c r="T29" s="498"/>
      <c r="U29" s="498"/>
      <c r="V29" s="537"/>
      <c r="W29" s="597"/>
      <c r="X29" s="598"/>
      <c r="Y29" s="599"/>
      <c r="Z29" s="496" t="s">
        <v>177</v>
      </c>
      <c r="AA29" s="476"/>
      <c r="AB29" s="476"/>
      <c r="AC29" s="476"/>
      <c r="AD29" s="476"/>
      <c r="AE29" s="476"/>
      <c r="AF29" s="476"/>
      <c r="AG29" s="477"/>
      <c r="AH29" s="497">
        <v>89</v>
      </c>
      <c r="AI29" s="498"/>
      <c r="AJ29" s="498"/>
      <c r="AK29" s="498"/>
      <c r="AL29" s="537"/>
      <c r="AM29" s="497">
        <v>273709</v>
      </c>
      <c r="AN29" s="498"/>
      <c r="AO29" s="498"/>
      <c r="AP29" s="498"/>
      <c r="AQ29" s="498"/>
      <c r="AR29" s="537"/>
      <c r="AS29" s="497">
        <v>3075</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1628592</v>
      </c>
      <c r="BO29" s="447"/>
      <c r="BP29" s="447"/>
      <c r="BQ29" s="447"/>
      <c r="BR29" s="447"/>
      <c r="BS29" s="447"/>
      <c r="BT29" s="447"/>
      <c r="BU29" s="448"/>
      <c r="BV29" s="446">
        <v>1625672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93.1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1620402</v>
      </c>
      <c r="BO30" s="620"/>
      <c r="BP30" s="620"/>
      <c r="BQ30" s="620"/>
      <c r="BR30" s="620"/>
      <c r="BS30" s="620"/>
      <c r="BT30" s="620"/>
      <c r="BU30" s="621"/>
      <c r="BV30" s="619">
        <v>1849085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188</v>
      </c>
      <c r="V33" s="470"/>
      <c r="W33" s="435" t="s">
        <v>187</v>
      </c>
      <c r="X33" s="435"/>
      <c r="Y33" s="435"/>
      <c r="Z33" s="435"/>
      <c r="AA33" s="435"/>
      <c r="AB33" s="435"/>
      <c r="AC33" s="435"/>
      <c r="AD33" s="435"/>
      <c r="AE33" s="435"/>
      <c r="AF33" s="435"/>
      <c r="AG33" s="435"/>
      <c r="AH33" s="435"/>
      <c r="AI33" s="435"/>
      <c r="AJ33" s="435"/>
      <c r="AK33" s="435"/>
      <c r="AL33" s="195"/>
      <c r="AM33" s="470" t="s">
        <v>189</v>
      </c>
      <c r="AN33" s="470"/>
      <c r="AO33" s="435" t="s">
        <v>187</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186</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川西町・三宅町式下中学校組合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奈良県市町村総合事務組合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奈良広域水質検査センター組合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奈良県住宅新築資金等貸付金回収管理組合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奈良県後期高齢者医療広域組合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奈良県広域消防組合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山辺・県北西部広域環境衛生組合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国保中央病院組合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hcAa/mpp4L96yui+lHBSZP189qjVpaVzkv1srnxu+glFNee5oikPyRqkECs6xpD8lo8gV0VLo+LGFBs7PYeww==" saltValue="cvSeOSx4MZU1Bqh1Ogbf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4" t="s">
        <v>544</v>
      </c>
      <c r="D34" s="1224"/>
      <c r="E34" s="1225"/>
      <c r="F34" s="32" t="s">
        <v>545</v>
      </c>
      <c r="G34" s="33" t="s">
        <v>546</v>
      </c>
      <c r="H34" s="33" t="s">
        <v>547</v>
      </c>
      <c r="I34" s="33" t="s">
        <v>548</v>
      </c>
      <c r="J34" s="34" t="s">
        <v>549</v>
      </c>
      <c r="K34" s="22"/>
      <c r="L34" s="22"/>
      <c r="M34" s="22"/>
      <c r="N34" s="22"/>
      <c r="O34" s="22"/>
      <c r="P34" s="22"/>
    </row>
    <row r="35" spans="1:16" ht="39" customHeight="1" x14ac:dyDescent="0.15">
      <c r="A35" s="22"/>
      <c r="B35" s="35"/>
      <c r="C35" s="1218" t="s">
        <v>550</v>
      </c>
      <c r="D35" s="1219"/>
      <c r="E35" s="1220"/>
      <c r="F35" s="36">
        <v>13.33</v>
      </c>
      <c r="G35" s="37">
        <v>12.84</v>
      </c>
      <c r="H35" s="37">
        <v>12.47</v>
      </c>
      <c r="I35" s="37">
        <v>13.24</v>
      </c>
      <c r="J35" s="38">
        <v>12.79</v>
      </c>
      <c r="K35" s="22"/>
      <c r="L35" s="22"/>
      <c r="M35" s="22"/>
      <c r="N35" s="22"/>
      <c r="O35" s="22"/>
      <c r="P35" s="22"/>
    </row>
    <row r="36" spans="1:16" ht="39" customHeight="1" x14ac:dyDescent="0.15">
      <c r="A36" s="22"/>
      <c r="B36" s="35"/>
      <c r="C36" s="1218" t="s">
        <v>551</v>
      </c>
      <c r="D36" s="1219"/>
      <c r="E36" s="1220"/>
      <c r="F36" s="36">
        <v>2.2999999999999998</v>
      </c>
      <c r="G36" s="37">
        <v>5.51</v>
      </c>
      <c r="H36" s="37">
        <v>7.25</v>
      </c>
      <c r="I36" s="37">
        <v>7.52</v>
      </c>
      <c r="J36" s="38">
        <v>11.68</v>
      </c>
      <c r="K36" s="22"/>
      <c r="L36" s="22"/>
      <c r="M36" s="22"/>
      <c r="N36" s="22"/>
      <c r="O36" s="22"/>
      <c r="P36" s="22"/>
    </row>
    <row r="37" spans="1:16" ht="39" customHeight="1" x14ac:dyDescent="0.15">
      <c r="A37" s="22"/>
      <c r="B37" s="35"/>
      <c r="C37" s="1218" t="s">
        <v>552</v>
      </c>
      <c r="D37" s="1219"/>
      <c r="E37" s="1220"/>
      <c r="F37" s="36" t="s">
        <v>497</v>
      </c>
      <c r="G37" s="37" t="s">
        <v>497</v>
      </c>
      <c r="H37" s="37" t="s">
        <v>497</v>
      </c>
      <c r="I37" s="37" t="s">
        <v>497</v>
      </c>
      <c r="J37" s="38">
        <v>1.03</v>
      </c>
      <c r="K37" s="22"/>
      <c r="L37" s="22"/>
      <c r="M37" s="22"/>
      <c r="N37" s="22"/>
      <c r="O37" s="22"/>
      <c r="P37" s="22"/>
    </row>
    <row r="38" spans="1:16" ht="39" customHeight="1" x14ac:dyDescent="0.15">
      <c r="A38" s="22"/>
      <c r="B38" s="35"/>
      <c r="C38" s="1218" t="s">
        <v>553</v>
      </c>
      <c r="D38" s="1219"/>
      <c r="E38" s="1220"/>
      <c r="F38" s="36">
        <v>0.74</v>
      </c>
      <c r="G38" s="37">
        <v>0.03</v>
      </c>
      <c r="H38" s="37">
        <v>0.53</v>
      </c>
      <c r="I38" s="37">
        <v>0</v>
      </c>
      <c r="J38" s="38">
        <v>0.45</v>
      </c>
      <c r="K38" s="22"/>
      <c r="L38" s="22"/>
      <c r="M38" s="22"/>
      <c r="N38" s="22"/>
      <c r="O38" s="22"/>
      <c r="P38" s="22"/>
    </row>
    <row r="39" spans="1:16" ht="39" customHeight="1" x14ac:dyDescent="0.15">
      <c r="A39" s="22"/>
      <c r="B39" s="35"/>
      <c r="C39" s="1218" t="s">
        <v>554</v>
      </c>
      <c r="D39" s="1219"/>
      <c r="E39" s="1220"/>
      <c r="F39" s="36">
        <v>0.04</v>
      </c>
      <c r="G39" s="37">
        <v>0.25</v>
      </c>
      <c r="H39" s="37">
        <v>0.14000000000000001</v>
      </c>
      <c r="I39" s="37">
        <v>0.52</v>
      </c>
      <c r="J39" s="38">
        <v>0.33</v>
      </c>
      <c r="K39" s="22"/>
      <c r="L39" s="22"/>
      <c r="M39" s="22"/>
      <c r="N39" s="22"/>
      <c r="O39" s="22"/>
      <c r="P39" s="22"/>
    </row>
    <row r="40" spans="1:16" ht="39" customHeight="1" x14ac:dyDescent="0.15">
      <c r="A40" s="22"/>
      <c r="B40" s="35"/>
      <c r="C40" s="1218" t="s">
        <v>555</v>
      </c>
      <c r="D40" s="1219"/>
      <c r="E40" s="1220"/>
      <c r="F40" s="36">
        <v>0</v>
      </c>
      <c r="G40" s="37">
        <v>0</v>
      </c>
      <c r="H40" s="37">
        <v>0.01</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556</v>
      </c>
      <c r="D42" s="1219"/>
      <c r="E42" s="1220"/>
      <c r="F42" s="36" t="s">
        <v>497</v>
      </c>
      <c r="G42" s="37" t="s">
        <v>497</v>
      </c>
      <c r="H42" s="37" t="s">
        <v>497</v>
      </c>
      <c r="I42" s="37" t="s">
        <v>557</v>
      </c>
      <c r="J42" s="38" t="s">
        <v>497</v>
      </c>
      <c r="K42" s="22"/>
      <c r="L42" s="22"/>
      <c r="M42" s="22"/>
      <c r="N42" s="22"/>
      <c r="O42" s="22"/>
      <c r="P42" s="22"/>
    </row>
    <row r="43" spans="1:16" ht="39" customHeight="1" thickBot="1" x14ac:dyDescent="0.2">
      <c r="A43" s="22"/>
      <c r="B43" s="40"/>
      <c r="C43" s="1221" t="s">
        <v>558</v>
      </c>
      <c r="D43" s="1222"/>
      <c r="E43" s="1223"/>
      <c r="F43" s="41">
        <v>0.02</v>
      </c>
      <c r="G43" s="42">
        <v>0.03</v>
      </c>
      <c r="H43" s="42">
        <v>0.01</v>
      </c>
      <c r="I43" s="42">
        <v>0.01</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0Ar2CyKT50RkKk97XI5VlTp1XXets/QDU/C1PfWrYH2egV5/71RyVGGL6x7RLs/qhyXTO4ubvn9vptMqMx+UQ==" saltValue="z/hjzmNnq1T3mifeR4r4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356</v>
      </c>
      <c r="L45" s="60">
        <v>377</v>
      </c>
      <c r="M45" s="60">
        <v>407</v>
      </c>
      <c r="N45" s="60">
        <v>408</v>
      </c>
      <c r="O45" s="61">
        <v>446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15</v>
      </c>
      <c r="F48" s="1228"/>
      <c r="G48" s="1228"/>
      <c r="H48" s="1228"/>
      <c r="I48" s="1228"/>
      <c r="J48" s="1229"/>
      <c r="K48" s="63">
        <v>104</v>
      </c>
      <c r="L48" s="64">
        <v>101</v>
      </c>
      <c r="M48" s="64">
        <v>94</v>
      </c>
      <c r="N48" s="64">
        <v>102</v>
      </c>
      <c r="O48" s="65">
        <v>129</v>
      </c>
      <c r="P48" s="48"/>
      <c r="Q48" s="48"/>
      <c r="R48" s="48"/>
      <c r="S48" s="48"/>
      <c r="T48" s="48"/>
      <c r="U48" s="48"/>
    </row>
    <row r="49" spans="1:21" ht="30.75" customHeight="1" x14ac:dyDescent="0.15">
      <c r="A49" s="48"/>
      <c r="B49" s="1236"/>
      <c r="C49" s="1237"/>
      <c r="D49" s="62"/>
      <c r="E49" s="1228" t="s">
        <v>16</v>
      </c>
      <c r="F49" s="1228"/>
      <c r="G49" s="1228"/>
      <c r="H49" s="1228"/>
      <c r="I49" s="1228"/>
      <c r="J49" s="1229"/>
      <c r="K49" s="63">
        <v>36</v>
      </c>
      <c r="L49" s="64">
        <v>32</v>
      </c>
      <c r="M49" s="64">
        <v>47</v>
      </c>
      <c r="N49" s="64">
        <v>52</v>
      </c>
      <c r="O49" s="65">
        <v>62</v>
      </c>
      <c r="P49" s="48"/>
      <c r="Q49" s="48"/>
      <c r="R49" s="48"/>
      <c r="S49" s="48"/>
      <c r="T49" s="48"/>
      <c r="U49" s="48"/>
    </row>
    <row r="50" spans="1:21" ht="30.75" customHeight="1" x14ac:dyDescent="0.15">
      <c r="A50" s="48"/>
      <c r="B50" s="1236"/>
      <c r="C50" s="1237"/>
      <c r="D50" s="62"/>
      <c r="E50" s="1228" t="s">
        <v>17</v>
      </c>
      <c r="F50" s="1228"/>
      <c r="G50" s="1228"/>
      <c r="H50" s="1228"/>
      <c r="I50" s="1228"/>
      <c r="J50" s="1229"/>
      <c r="K50" s="63">
        <v>0</v>
      </c>
      <c r="L50" s="64">
        <v>2</v>
      </c>
      <c r="M50" s="64">
        <v>2</v>
      </c>
      <c r="N50" s="64">
        <v>7</v>
      </c>
      <c r="O50" s="65">
        <v>14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445</v>
      </c>
      <c r="L52" s="64">
        <v>471</v>
      </c>
      <c r="M52" s="64">
        <v>461</v>
      </c>
      <c r="N52" s="64">
        <v>422</v>
      </c>
      <c r="O52" s="65">
        <v>434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51</v>
      </c>
      <c r="L53" s="69">
        <v>41</v>
      </c>
      <c r="M53" s="69">
        <v>89</v>
      </c>
      <c r="N53" s="69">
        <v>147</v>
      </c>
      <c r="O53" s="70">
        <v>217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x+isO/9JjsXbfQP1ptSsMvl+exxHDJM1TUI9P6kLOpmTmZ0Q9ZaKMOSY7zLJZyb5s1VRsGFuaDmvhmi3qvQlQ==" saltValue="d7vPkBldPbVAC+uyErPI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42" t="s">
        <v>24</v>
      </c>
      <c r="C41" s="1243"/>
      <c r="D41" s="81"/>
      <c r="E41" s="1248" t="s">
        <v>25</v>
      </c>
      <c r="F41" s="1248"/>
      <c r="G41" s="1248"/>
      <c r="H41" s="1249"/>
      <c r="I41" s="82">
        <v>4812</v>
      </c>
      <c r="J41" s="83">
        <v>5024</v>
      </c>
      <c r="K41" s="83">
        <v>4900</v>
      </c>
      <c r="L41" s="83">
        <v>4778</v>
      </c>
      <c r="M41" s="84">
        <v>4632</v>
      </c>
    </row>
    <row r="42" spans="2:13" ht="27.75" customHeight="1" x14ac:dyDescent="0.15">
      <c r="B42" s="1244"/>
      <c r="C42" s="1245"/>
      <c r="D42" s="85"/>
      <c r="E42" s="1250" t="s">
        <v>26</v>
      </c>
      <c r="F42" s="1250"/>
      <c r="G42" s="1250"/>
      <c r="H42" s="1251"/>
      <c r="I42" s="86">
        <v>18</v>
      </c>
      <c r="J42" s="87" t="s">
        <v>497</v>
      </c>
      <c r="K42" s="87" t="s">
        <v>497</v>
      </c>
      <c r="L42" s="87" t="s">
        <v>497</v>
      </c>
      <c r="M42" s="88" t="s">
        <v>497</v>
      </c>
    </row>
    <row r="43" spans="2:13" ht="27.75" customHeight="1" x14ac:dyDescent="0.15">
      <c r="B43" s="1244"/>
      <c r="C43" s="1245"/>
      <c r="D43" s="85"/>
      <c r="E43" s="1250" t="s">
        <v>27</v>
      </c>
      <c r="F43" s="1250"/>
      <c r="G43" s="1250"/>
      <c r="H43" s="1251"/>
      <c r="I43" s="86">
        <v>874</v>
      </c>
      <c r="J43" s="87">
        <v>780</v>
      </c>
      <c r="K43" s="87">
        <v>716</v>
      </c>
      <c r="L43" s="87">
        <v>663</v>
      </c>
      <c r="M43" s="88">
        <v>655</v>
      </c>
    </row>
    <row r="44" spans="2:13" ht="27.75" customHeight="1" x14ac:dyDescent="0.15">
      <c r="B44" s="1244"/>
      <c r="C44" s="1245"/>
      <c r="D44" s="85"/>
      <c r="E44" s="1250" t="s">
        <v>28</v>
      </c>
      <c r="F44" s="1250"/>
      <c r="G44" s="1250"/>
      <c r="H44" s="1251"/>
      <c r="I44" s="86">
        <v>570</v>
      </c>
      <c r="J44" s="87">
        <v>573</v>
      </c>
      <c r="K44" s="87">
        <v>575</v>
      </c>
      <c r="L44" s="87">
        <v>529</v>
      </c>
      <c r="M44" s="88">
        <v>504</v>
      </c>
    </row>
    <row r="45" spans="2:13" ht="27.75" customHeight="1" x14ac:dyDescent="0.15">
      <c r="B45" s="1244"/>
      <c r="C45" s="1245"/>
      <c r="D45" s="85"/>
      <c r="E45" s="1250" t="s">
        <v>29</v>
      </c>
      <c r="F45" s="1250"/>
      <c r="G45" s="1250"/>
      <c r="H45" s="1251"/>
      <c r="I45" s="86">
        <v>782</v>
      </c>
      <c r="J45" s="87">
        <v>703</v>
      </c>
      <c r="K45" s="87">
        <v>613</v>
      </c>
      <c r="L45" s="87">
        <v>577</v>
      </c>
      <c r="M45" s="88">
        <v>573</v>
      </c>
    </row>
    <row r="46" spans="2:13" ht="27.75" customHeight="1" x14ac:dyDescent="0.15">
      <c r="B46" s="1244"/>
      <c r="C46" s="1245"/>
      <c r="D46" s="89"/>
      <c r="E46" s="1250" t="s">
        <v>30</v>
      </c>
      <c r="F46" s="1250"/>
      <c r="G46" s="1250"/>
      <c r="H46" s="1251"/>
      <c r="I46" s="86" t="s">
        <v>497</v>
      </c>
      <c r="J46" s="87">
        <v>38</v>
      </c>
      <c r="K46" s="87">
        <v>38</v>
      </c>
      <c r="L46" s="87">
        <v>38</v>
      </c>
      <c r="M46" s="88">
        <v>38</v>
      </c>
    </row>
    <row r="47" spans="2:13" ht="27.75" customHeight="1" x14ac:dyDescent="0.15">
      <c r="B47" s="1244"/>
      <c r="C47" s="1245"/>
      <c r="D47" s="90"/>
      <c r="E47" s="1252" t="s">
        <v>31</v>
      </c>
      <c r="F47" s="1253"/>
      <c r="G47" s="1253"/>
      <c r="H47" s="1254"/>
      <c r="I47" s="86" t="s">
        <v>497</v>
      </c>
      <c r="J47" s="87" t="s">
        <v>497</v>
      </c>
      <c r="K47" s="87" t="s">
        <v>497</v>
      </c>
      <c r="L47" s="87" t="s">
        <v>497</v>
      </c>
      <c r="M47" s="88" t="s">
        <v>497</v>
      </c>
    </row>
    <row r="48" spans="2:13" ht="27.75" customHeight="1" x14ac:dyDescent="0.15">
      <c r="B48" s="1244"/>
      <c r="C48" s="1245"/>
      <c r="D48" s="85"/>
      <c r="E48" s="1250" t="s">
        <v>32</v>
      </c>
      <c r="F48" s="1250"/>
      <c r="G48" s="1250"/>
      <c r="H48" s="1251"/>
      <c r="I48" s="86" t="s">
        <v>497</v>
      </c>
      <c r="J48" s="87" t="s">
        <v>497</v>
      </c>
      <c r="K48" s="87" t="s">
        <v>497</v>
      </c>
      <c r="L48" s="87" t="s">
        <v>497</v>
      </c>
      <c r="M48" s="88" t="s">
        <v>497</v>
      </c>
    </row>
    <row r="49" spans="2:13" ht="27.75" customHeight="1" x14ac:dyDescent="0.15">
      <c r="B49" s="1246"/>
      <c r="C49" s="1247"/>
      <c r="D49" s="85"/>
      <c r="E49" s="1250" t="s">
        <v>33</v>
      </c>
      <c r="F49" s="1250"/>
      <c r="G49" s="1250"/>
      <c r="H49" s="1251"/>
      <c r="I49" s="86" t="s">
        <v>497</v>
      </c>
      <c r="J49" s="87" t="s">
        <v>497</v>
      </c>
      <c r="K49" s="87" t="s">
        <v>497</v>
      </c>
      <c r="L49" s="87" t="s">
        <v>497</v>
      </c>
      <c r="M49" s="88" t="s">
        <v>497</v>
      </c>
    </row>
    <row r="50" spans="2:13" ht="27.75" customHeight="1" x14ac:dyDescent="0.15">
      <c r="B50" s="1255" t="s">
        <v>34</v>
      </c>
      <c r="C50" s="1256"/>
      <c r="D50" s="91"/>
      <c r="E50" s="1250" t="s">
        <v>35</v>
      </c>
      <c r="F50" s="1250"/>
      <c r="G50" s="1250"/>
      <c r="H50" s="1251"/>
      <c r="I50" s="86">
        <v>2654</v>
      </c>
      <c r="J50" s="87">
        <v>2865</v>
      </c>
      <c r="K50" s="87">
        <v>3579</v>
      </c>
      <c r="L50" s="87">
        <v>3555</v>
      </c>
      <c r="M50" s="88">
        <v>3341</v>
      </c>
    </row>
    <row r="51" spans="2:13" ht="27.75" customHeight="1" x14ac:dyDescent="0.15">
      <c r="B51" s="1244"/>
      <c r="C51" s="1245"/>
      <c r="D51" s="85"/>
      <c r="E51" s="1250" t="s">
        <v>36</v>
      </c>
      <c r="F51" s="1250"/>
      <c r="G51" s="1250"/>
      <c r="H51" s="1251"/>
      <c r="I51" s="86">
        <v>198</v>
      </c>
      <c r="J51" s="87">
        <v>201</v>
      </c>
      <c r="K51" s="87">
        <v>224</v>
      </c>
      <c r="L51" s="87">
        <v>178</v>
      </c>
      <c r="M51" s="88">
        <v>136</v>
      </c>
    </row>
    <row r="52" spans="2:13" ht="27.75" customHeight="1" x14ac:dyDescent="0.15">
      <c r="B52" s="1246"/>
      <c r="C52" s="1247"/>
      <c r="D52" s="85"/>
      <c r="E52" s="1250" t="s">
        <v>37</v>
      </c>
      <c r="F52" s="1250"/>
      <c r="G52" s="1250"/>
      <c r="H52" s="1251"/>
      <c r="I52" s="86">
        <v>4539</v>
      </c>
      <c r="J52" s="87">
        <v>4374</v>
      </c>
      <c r="K52" s="87">
        <v>4270</v>
      </c>
      <c r="L52" s="87">
        <v>4143</v>
      </c>
      <c r="M52" s="88">
        <v>3988</v>
      </c>
    </row>
    <row r="53" spans="2:13" ht="27.75" customHeight="1" thickBot="1" x14ac:dyDescent="0.2">
      <c r="B53" s="1257" t="s">
        <v>38</v>
      </c>
      <c r="C53" s="1258"/>
      <c r="D53" s="92"/>
      <c r="E53" s="1259" t="s">
        <v>39</v>
      </c>
      <c r="F53" s="1259"/>
      <c r="G53" s="1259"/>
      <c r="H53" s="1260"/>
      <c r="I53" s="93">
        <v>-334</v>
      </c>
      <c r="J53" s="94">
        <v>-322</v>
      </c>
      <c r="K53" s="94">
        <v>-1232</v>
      </c>
      <c r="L53" s="94">
        <v>-1291</v>
      </c>
      <c r="M53" s="95">
        <v>-1062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bwzLr9/lEn0fTKvC7wscZrj1DzzA4J2mo7f5E1GLzdDE7xL1f0G/EoRdY8KL1X36fYqZ99aGFaPwGinE2YBqA==" saltValue="y/QKzKxEZPvv49vZHpyJ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69" t="s">
        <v>42</v>
      </c>
      <c r="D55" s="1269"/>
      <c r="E55" s="1270"/>
      <c r="F55" s="107">
        <v>765</v>
      </c>
      <c r="G55" s="107">
        <v>767</v>
      </c>
      <c r="H55" s="108">
        <v>768</v>
      </c>
    </row>
    <row r="56" spans="2:8" ht="52.5" customHeight="1" x14ac:dyDescent="0.15">
      <c r="B56" s="109"/>
      <c r="C56" s="1271" t="s">
        <v>43</v>
      </c>
      <c r="D56" s="1271"/>
      <c r="E56" s="1272"/>
      <c r="F56" s="110">
        <v>1622</v>
      </c>
      <c r="G56" s="110">
        <v>1626</v>
      </c>
      <c r="H56" s="111">
        <v>1629</v>
      </c>
    </row>
    <row r="57" spans="2:8" ht="53.25" customHeight="1" x14ac:dyDescent="0.15">
      <c r="B57" s="109"/>
      <c r="C57" s="1273" t="s">
        <v>44</v>
      </c>
      <c r="D57" s="1273"/>
      <c r="E57" s="1274"/>
      <c r="F57" s="112">
        <v>1801</v>
      </c>
      <c r="G57" s="112">
        <v>1849</v>
      </c>
      <c r="H57" s="113">
        <v>1620</v>
      </c>
    </row>
    <row r="58" spans="2:8" ht="45.75" customHeight="1" x14ac:dyDescent="0.15">
      <c r="B58" s="114"/>
      <c r="C58" s="1261" t="s">
        <v>571</v>
      </c>
      <c r="D58" s="1262"/>
      <c r="E58" s="1263"/>
      <c r="F58" s="115">
        <v>799</v>
      </c>
      <c r="G58" s="115">
        <v>891</v>
      </c>
      <c r="H58" s="116">
        <v>884</v>
      </c>
    </row>
    <row r="59" spans="2:8" ht="45.75" customHeight="1" x14ac:dyDescent="0.15">
      <c r="B59" s="114"/>
      <c r="C59" s="1261" t="s">
        <v>572</v>
      </c>
      <c r="D59" s="1262"/>
      <c r="E59" s="1263"/>
      <c r="F59" s="115">
        <v>577</v>
      </c>
      <c r="G59" s="115">
        <v>579</v>
      </c>
      <c r="H59" s="116">
        <v>358</v>
      </c>
    </row>
    <row r="60" spans="2:8" ht="45.75" customHeight="1" x14ac:dyDescent="0.15">
      <c r="B60" s="114"/>
      <c r="C60" s="1261" t="s">
        <v>573</v>
      </c>
      <c r="D60" s="1262"/>
      <c r="E60" s="1263"/>
      <c r="F60" s="115">
        <v>215</v>
      </c>
      <c r="G60" s="115">
        <v>182</v>
      </c>
      <c r="H60" s="116">
        <v>183</v>
      </c>
    </row>
    <row r="61" spans="2:8" ht="45.75" customHeight="1" x14ac:dyDescent="0.15">
      <c r="B61" s="114"/>
      <c r="C61" s="1261" t="s">
        <v>574</v>
      </c>
      <c r="D61" s="1262"/>
      <c r="E61" s="1263"/>
      <c r="F61" s="115">
        <v>111</v>
      </c>
      <c r="G61" s="115">
        <v>101</v>
      </c>
      <c r="H61" s="116">
        <v>99</v>
      </c>
    </row>
    <row r="62" spans="2:8" ht="45.75" customHeight="1" thickBot="1" x14ac:dyDescent="0.2">
      <c r="B62" s="117"/>
      <c r="C62" s="1264" t="s">
        <v>575</v>
      </c>
      <c r="D62" s="1265"/>
      <c r="E62" s="1266"/>
      <c r="F62" s="118">
        <v>99</v>
      </c>
      <c r="G62" s="118">
        <v>94</v>
      </c>
      <c r="H62" s="119">
        <v>93</v>
      </c>
    </row>
    <row r="63" spans="2:8" ht="52.5" customHeight="1" thickBot="1" x14ac:dyDescent="0.2">
      <c r="B63" s="120"/>
      <c r="C63" s="1267" t="s">
        <v>45</v>
      </c>
      <c r="D63" s="1267"/>
      <c r="E63" s="1268"/>
      <c r="F63" s="121">
        <v>4188</v>
      </c>
      <c r="G63" s="121">
        <v>4242</v>
      </c>
      <c r="H63" s="122">
        <v>4017</v>
      </c>
    </row>
    <row r="64" spans="2:8" ht="15" customHeight="1" x14ac:dyDescent="0.15"/>
    <row r="65" ht="0" hidden="1" customHeight="1" x14ac:dyDescent="0.15"/>
    <row r="66" ht="0" hidden="1" customHeight="1" x14ac:dyDescent="0.15"/>
  </sheetData>
  <sheetProtection algorithmName="SHA-512" hashValue="Rs4yN0akMsO75EkgAt9BgVbsu794joWSaX2ieMD8mPp0YRSfMsiPYa7sRfAUOE2FjkklwV4ePEEmROMeKV85bw==" saltValue="JvKJ5dZCLh9va1/UiF1u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583</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539</v>
      </c>
      <c r="BQ50" s="1279"/>
      <c r="BR50" s="1279"/>
      <c r="BS50" s="1279"/>
      <c r="BT50" s="1279"/>
      <c r="BU50" s="1279"/>
      <c r="BV50" s="1279"/>
      <c r="BW50" s="1279"/>
      <c r="BX50" s="1279" t="s">
        <v>540</v>
      </c>
      <c r="BY50" s="1279"/>
      <c r="BZ50" s="1279"/>
      <c r="CA50" s="1279"/>
      <c r="CB50" s="1279"/>
      <c r="CC50" s="1279"/>
      <c r="CD50" s="1279"/>
      <c r="CE50" s="1279"/>
      <c r="CF50" s="1279" t="s">
        <v>541</v>
      </c>
      <c r="CG50" s="1279"/>
      <c r="CH50" s="1279"/>
      <c r="CI50" s="1279"/>
      <c r="CJ50" s="1279"/>
      <c r="CK50" s="1279"/>
      <c r="CL50" s="1279"/>
      <c r="CM50" s="1279"/>
      <c r="CN50" s="1279" t="s">
        <v>542</v>
      </c>
      <c r="CO50" s="1279"/>
      <c r="CP50" s="1279"/>
      <c r="CQ50" s="1279"/>
      <c r="CR50" s="1279"/>
      <c r="CS50" s="1279"/>
      <c r="CT50" s="1279"/>
      <c r="CU50" s="1279"/>
      <c r="CV50" s="1279" t="s">
        <v>543</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584</v>
      </c>
      <c r="AO51" s="1282"/>
      <c r="AP51" s="1282"/>
      <c r="AQ51" s="1282"/>
      <c r="AR51" s="1282"/>
      <c r="AS51" s="1282"/>
      <c r="AT51" s="1282"/>
      <c r="AU51" s="1282"/>
      <c r="AV51" s="1282"/>
      <c r="AW51" s="1282"/>
      <c r="AX51" s="1282"/>
      <c r="AY51" s="1282"/>
      <c r="AZ51" s="1282"/>
      <c r="BA51" s="1282"/>
      <c r="BB51" s="1282" t="s">
        <v>585</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586</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51.6</v>
      </c>
      <c r="CG53" s="1280"/>
      <c r="CH53" s="1280"/>
      <c r="CI53" s="1280"/>
      <c r="CJ53" s="1280"/>
      <c r="CK53" s="1280"/>
      <c r="CL53" s="1280"/>
      <c r="CM53" s="1280"/>
      <c r="CN53" s="1280">
        <v>53.4</v>
      </c>
      <c r="CO53" s="1280"/>
      <c r="CP53" s="1280"/>
      <c r="CQ53" s="1280"/>
      <c r="CR53" s="1280"/>
      <c r="CS53" s="1280"/>
      <c r="CT53" s="1280"/>
      <c r="CU53" s="1280"/>
      <c r="CV53" s="1280">
        <v>54.2</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587</v>
      </c>
      <c r="AO55" s="1279"/>
      <c r="AP55" s="1279"/>
      <c r="AQ55" s="1279"/>
      <c r="AR55" s="1279"/>
      <c r="AS55" s="1279"/>
      <c r="AT55" s="1279"/>
      <c r="AU55" s="1279"/>
      <c r="AV55" s="1279"/>
      <c r="AW55" s="1279"/>
      <c r="AX55" s="1279"/>
      <c r="AY55" s="1279"/>
      <c r="AZ55" s="1279"/>
      <c r="BA55" s="1279"/>
      <c r="BB55" s="1282" t="s">
        <v>588</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27</v>
      </c>
      <c r="CG55" s="1280"/>
      <c r="CH55" s="1280"/>
      <c r="CI55" s="1280"/>
      <c r="CJ55" s="1280"/>
      <c r="CK55" s="1280"/>
      <c r="CL55" s="1280"/>
      <c r="CM55" s="1280"/>
      <c r="CN55" s="1280">
        <v>25.4</v>
      </c>
      <c r="CO55" s="1280"/>
      <c r="CP55" s="1280"/>
      <c r="CQ55" s="1280"/>
      <c r="CR55" s="1280"/>
      <c r="CS55" s="1280"/>
      <c r="CT55" s="1280"/>
      <c r="CU55" s="1280"/>
      <c r="CV55" s="1280">
        <v>23.4</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589</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57.2</v>
      </c>
      <c r="CG57" s="1280"/>
      <c r="CH57" s="1280"/>
      <c r="CI57" s="1280"/>
      <c r="CJ57" s="1280"/>
      <c r="CK57" s="1280"/>
      <c r="CL57" s="1280"/>
      <c r="CM57" s="1280"/>
      <c r="CN57" s="1280">
        <v>58.7</v>
      </c>
      <c r="CO57" s="1280"/>
      <c r="CP57" s="1280"/>
      <c r="CQ57" s="1280"/>
      <c r="CR57" s="1280"/>
      <c r="CS57" s="1280"/>
      <c r="CT57" s="1280"/>
      <c r="CU57" s="1280"/>
      <c r="CV57" s="1280">
        <v>60.9</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590</v>
      </c>
    </row>
    <row r="64" spans="1:109" x14ac:dyDescent="0.15">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583</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539</v>
      </c>
      <c r="BQ72" s="1279"/>
      <c r="BR72" s="1279"/>
      <c r="BS72" s="1279"/>
      <c r="BT72" s="1279"/>
      <c r="BU72" s="1279"/>
      <c r="BV72" s="1279"/>
      <c r="BW72" s="1279"/>
      <c r="BX72" s="1279" t="s">
        <v>540</v>
      </c>
      <c r="BY72" s="1279"/>
      <c r="BZ72" s="1279"/>
      <c r="CA72" s="1279"/>
      <c r="CB72" s="1279"/>
      <c r="CC72" s="1279"/>
      <c r="CD72" s="1279"/>
      <c r="CE72" s="1279"/>
      <c r="CF72" s="1279" t="s">
        <v>541</v>
      </c>
      <c r="CG72" s="1279"/>
      <c r="CH72" s="1279"/>
      <c r="CI72" s="1279"/>
      <c r="CJ72" s="1279"/>
      <c r="CK72" s="1279"/>
      <c r="CL72" s="1279"/>
      <c r="CM72" s="1279"/>
      <c r="CN72" s="1279" t="s">
        <v>542</v>
      </c>
      <c r="CO72" s="1279"/>
      <c r="CP72" s="1279"/>
      <c r="CQ72" s="1279"/>
      <c r="CR72" s="1279"/>
      <c r="CS72" s="1279"/>
      <c r="CT72" s="1279"/>
      <c r="CU72" s="1279"/>
      <c r="CV72" s="1279" t="s">
        <v>543</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584</v>
      </c>
      <c r="AO73" s="1282"/>
      <c r="AP73" s="1282"/>
      <c r="AQ73" s="1282"/>
      <c r="AR73" s="1282"/>
      <c r="AS73" s="1282"/>
      <c r="AT73" s="1282"/>
      <c r="AU73" s="1282"/>
      <c r="AV73" s="1282"/>
      <c r="AW73" s="1282"/>
      <c r="AX73" s="1282"/>
      <c r="AY73" s="1282"/>
      <c r="AZ73" s="1282"/>
      <c r="BA73" s="1282"/>
      <c r="BB73" s="1282" t="s">
        <v>591</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592</v>
      </c>
      <c r="BC75" s="1282"/>
      <c r="BD75" s="1282"/>
      <c r="BE75" s="1282"/>
      <c r="BF75" s="1282"/>
      <c r="BG75" s="1282"/>
      <c r="BH75" s="1282"/>
      <c r="BI75" s="1282"/>
      <c r="BJ75" s="1282"/>
      <c r="BK75" s="1282"/>
      <c r="BL75" s="1282"/>
      <c r="BM75" s="1282"/>
      <c r="BN75" s="1282"/>
      <c r="BO75" s="1282"/>
      <c r="BP75" s="1280">
        <v>7.1</v>
      </c>
      <c r="BQ75" s="1280"/>
      <c r="BR75" s="1280"/>
      <c r="BS75" s="1280"/>
      <c r="BT75" s="1280"/>
      <c r="BU75" s="1280"/>
      <c r="BV75" s="1280"/>
      <c r="BW75" s="1280"/>
      <c r="BX75" s="1280">
        <v>3.8</v>
      </c>
      <c r="BY75" s="1280"/>
      <c r="BZ75" s="1280"/>
      <c r="CA75" s="1280"/>
      <c r="CB75" s="1280"/>
      <c r="CC75" s="1280"/>
      <c r="CD75" s="1280"/>
      <c r="CE75" s="1280"/>
      <c r="CF75" s="1280">
        <v>2.7</v>
      </c>
      <c r="CG75" s="1280"/>
      <c r="CH75" s="1280"/>
      <c r="CI75" s="1280"/>
      <c r="CJ75" s="1280"/>
      <c r="CK75" s="1280"/>
      <c r="CL75" s="1280"/>
      <c r="CM75" s="1280"/>
      <c r="CN75" s="1280">
        <v>4.2</v>
      </c>
      <c r="CO75" s="1280"/>
      <c r="CP75" s="1280"/>
      <c r="CQ75" s="1280"/>
      <c r="CR75" s="1280"/>
      <c r="CS75" s="1280"/>
      <c r="CT75" s="1280"/>
      <c r="CU75" s="1280"/>
      <c r="CV75" s="1280">
        <v>7</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593</v>
      </c>
      <c r="AO77" s="1279"/>
      <c r="AP77" s="1279"/>
      <c r="AQ77" s="1279"/>
      <c r="AR77" s="1279"/>
      <c r="AS77" s="1279"/>
      <c r="AT77" s="1279"/>
      <c r="AU77" s="1279"/>
      <c r="AV77" s="1279"/>
      <c r="AW77" s="1279"/>
      <c r="AX77" s="1279"/>
      <c r="AY77" s="1279"/>
      <c r="AZ77" s="1279"/>
      <c r="BA77" s="1279"/>
      <c r="BB77" s="1282" t="s">
        <v>591</v>
      </c>
      <c r="BC77" s="1282"/>
      <c r="BD77" s="1282"/>
      <c r="BE77" s="1282"/>
      <c r="BF77" s="1282"/>
      <c r="BG77" s="1282"/>
      <c r="BH77" s="1282"/>
      <c r="BI77" s="1282"/>
      <c r="BJ77" s="1282"/>
      <c r="BK77" s="1282"/>
      <c r="BL77" s="1282"/>
      <c r="BM77" s="1282"/>
      <c r="BN77" s="1282"/>
      <c r="BO77" s="1282"/>
      <c r="BP77" s="1280">
        <v>20.5</v>
      </c>
      <c r="BQ77" s="1280"/>
      <c r="BR77" s="1280"/>
      <c r="BS77" s="1280"/>
      <c r="BT77" s="1280"/>
      <c r="BU77" s="1280"/>
      <c r="BV77" s="1280"/>
      <c r="BW77" s="1280"/>
      <c r="BX77" s="1280">
        <v>17.899999999999999</v>
      </c>
      <c r="BY77" s="1280"/>
      <c r="BZ77" s="1280"/>
      <c r="CA77" s="1280"/>
      <c r="CB77" s="1280"/>
      <c r="CC77" s="1280"/>
      <c r="CD77" s="1280"/>
      <c r="CE77" s="1280"/>
      <c r="CF77" s="1280">
        <v>27</v>
      </c>
      <c r="CG77" s="1280"/>
      <c r="CH77" s="1280"/>
      <c r="CI77" s="1280"/>
      <c r="CJ77" s="1280"/>
      <c r="CK77" s="1280"/>
      <c r="CL77" s="1280"/>
      <c r="CM77" s="1280"/>
      <c r="CN77" s="1280">
        <v>25.4</v>
      </c>
      <c r="CO77" s="1280"/>
      <c r="CP77" s="1280"/>
      <c r="CQ77" s="1280"/>
      <c r="CR77" s="1280"/>
      <c r="CS77" s="1280"/>
      <c r="CT77" s="1280"/>
      <c r="CU77" s="1280"/>
      <c r="CV77" s="1280">
        <v>23.4</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594</v>
      </c>
      <c r="BC79" s="1282"/>
      <c r="BD79" s="1282"/>
      <c r="BE79" s="1282"/>
      <c r="BF79" s="1282"/>
      <c r="BG79" s="1282"/>
      <c r="BH79" s="1282"/>
      <c r="BI79" s="1282"/>
      <c r="BJ79" s="1282"/>
      <c r="BK79" s="1282"/>
      <c r="BL79" s="1282"/>
      <c r="BM79" s="1282"/>
      <c r="BN79" s="1282"/>
      <c r="BO79" s="1282"/>
      <c r="BP79" s="1280">
        <v>10.5</v>
      </c>
      <c r="BQ79" s="1280"/>
      <c r="BR79" s="1280"/>
      <c r="BS79" s="1280"/>
      <c r="BT79" s="1280"/>
      <c r="BU79" s="1280"/>
      <c r="BV79" s="1280"/>
      <c r="BW79" s="1280"/>
      <c r="BX79" s="1280">
        <v>9.5</v>
      </c>
      <c r="BY79" s="1280"/>
      <c r="BZ79" s="1280"/>
      <c r="CA79" s="1280"/>
      <c r="CB79" s="1280"/>
      <c r="CC79" s="1280"/>
      <c r="CD79" s="1280"/>
      <c r="CE79" s="1280"/>
      <c r="CF79" s="1280">
        <v>8.6999999999999993</v>
      </c>
      <c r="CG79" s="1280"/>
      <c r="CH79" s="1280"/>
      <c r="CI79" s="1280"/>
      <c r="CJ79" s="1280"/>
      <c r="CK79" s="1280"/>
      <c r="CL79" s="1280"/>
      <c r="CM79" s="1280"/>
      <c r="CN79" s="1280">
        <v>8.6</v>
      </c>
      <c r="CO79" s="1280"/>
      <c r="CP79" s="1280"/>
      <c r="CQ79" s="1280"/>
      <c r="CR79" s="1280"/>
      <c r="CS79" s="1280"/>
      <c r="CT79" s="1280"/>
      <c r="CU79" s="1280"/>
      <c r="CV79" s="1280">
        <v>8.5</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7O7QySQGHwUjDFkYf6k5H6k3u6+6DLOWpwdLJUg4S21HhTA7+MLZqJ/xOC23kMjGLjme4ETLmfNh0blWb3dIQ==" saltValue="VzV7W/KLJIorXUEgsSMc6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1"/>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sheetData>
  <sheetProtection algorithmName="SHA-512" hashValue="lb+5oYdXKLWt/etPaGeeLTiW2gTpE/JnYyh4l5EbDr4CHYa16N6M4OJ3qcTn4ln/mD8spCFinb4LkPQNfmLUxw==" saltValue="CML6TnJ2FHvOWIbuhj5ij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1"/>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sheetData>
  <sheetProtection algorithmName="SHA-512" hashValue="TqbBpaZA1g8SxHxSYClJEUd6HmY81eQLXWG6vE3h6NLG8EDTrqNz0RSYbHpV9d/f/caCNNXE8aiqtTfvIJ8Cog==" saltValue="FEm8HFCCUyE2t2AFRcE32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536</v>
      </c>
      <c r="G2" s="136"/>
      <c r="H2" s="137"/>
    </row>
    <row r="3" spans="1:8" x14ac:dyDescent="0.15">
      <c r="A3" s="133" t="s">
        <v>529</v>
      </c>
      <c r="B3" s="138"/>
      <c r="C3" s="139"/>
      <c r="D3" s="140">
        <v>205868</v>
      </c>
      <c r="E3" s="141"/>
      <c r="F3" s="142">
        <v>119674</v>
      </c>
      <c r="G3" s="143"/>
      <c r="H3" s="144"/>
    </row>
    <row r="4" spans="1:8" x14ac:dyDescent="0.15">
      <c r="A4" s="145"/>
      <c r="B4" s="146"/>
      <c r="C4" s="147"/>
      <c r="D4" s="148">
        <v>20461</v>
      </c>
      <c r="E4" s="149"/>
      <c r="F4" s="150">
        <v>57803</v>
      </c>
      <c r="G4" s="151"/>
      <c r="H4" s="152"/>
    </row>
    <row r="5" spans="1:8" x14ac:dyDescent="0.15">
      <c r="A5" s="133" t="s">
        <v>531</v>
      </c>
      <c r="B5" s="138"/>
      <c r="C5" s="139"/>
      <c r="D5" s="140">
        <v>98271</v>
      </c>
      <c r="E5" s="141"/>
      <c r="F5" s="142">
        <v>119685</v>
      </c>
      <c r="G5" s="143"/>
      <c r="H5" s="144"/>
    </row>
    <row r="6" spans="1:8" x14ac:dyDescent="0.15">
      <c r="A6" s="145"/>
      <c r="B6" s="146"/>
      <c r="C6" s="147"/>
      <c r="D6" s="148">
        <v>17630</v>
      </c>
      <c r="E6" s="149"/>
      <c r="F6" s="150">
        <v>68464</v>
      </c>
      <c r="G6" s="151"/>
      <c r="H6" s="152"/>
    </row>
    <row r="7" spans="1:8" x14ac:dyDescent="0.15">
      <c r="A7" s="133" t="s">
        <v>532</v>
      </c>
      <c r="B7" s="138"/>
      <c r="C7" s="139"/>
      <c r="D7" s="140">
        <v>20308</v>
      </c>
      <c r="E7" s="141"/>
      <c r="F7" s="142">
        <v>109920</v>
      </c>
      <c r="G7" s="143"/>
      <c r="H7" s="144"/>
    </row>
    <row r="8" spans="1:8" x14ac:dyDescent="0.15">
      <c r="A8" s="145"/>
      <c r="B8" s="146"/>
      <c r="C8" s="147"/>
      <c r="D8" s="148">
        <v>15941</v>
      </c>
      <c r="E8" s="149"/>
      <c r="F8" s="150">
        <v>62739</v>
      </c>
      <c r="G8" s="151"/>
      <c r="H8" s="152"/>
    </row>
    <row r="9" spans="1:8" x14ac:dyDescent="0.15">
      <c r="A9" s="133" t="s">
        <v>533</v>
      </c>
      <c r="B9" s="138"/>
      <c r="C9" s="139"/>
      <c r="D9" s="140">
        <v>61099</v>
      </c>
      <c r="E9" s="141"/>
      <c r="F9" s="142">
        <v>119882</v>
      </c>
      <c r="G9" s="143"/>
      <c r="H9" s="144"/>
    </row>
    <row r="10" spans="1:8" x14ac:dyDescent="0.15">
      <c r="A10" s="145"/>
      <c r="B10" s="146"/>
      <c r="C10" s="147"/>
      <c r="D10" s="148">
        <v>25805</v>
      </c>
      <c r="E10" s="149"/>
      <c r="F10" s="150">
        <v>66481</v>
      </c>
      <c r="G10" s="151"/>
      <c r="H10" s="152"/>
    </row>
    <row r="11" spans="1:8" x14ac:dyDescent="0.15">
      <c r="A11" s="133" t="s">
        <v>534</v>
      </c>
      <c r="B11" s="138"/>
      <c r="C11" s="139"/>
      <c r="D11" s="140">
        <v>66447</v>
      </c>
      <c r="E11" s="141"/>
      <c r="F11" s="142">
        <v>116162</v>
      </c>
      <c r="G11" s="143"/>
      <c r="H11" s="144"/>
    </row>
    <row r="12" spans="1:8" x14ac:dyDescent="0.15">
      <c r="A12" s="145"/>
      <c r="B12" s="146"/>
      <c r="C12" s="153"/>
      <c r="D12" s="148">
        <v>48028</v>
      </c>
      <c r="E12" s="149"/>
      <c r="F12" s="150">
        <v>61562</v>
      </c>
      <c r="G12" s="151"/>
      <c r="H12" s="152"/>
    </row>
    <row r="13" spans="1:8" x14ac:dyDescent="0.15">
      <c r="A13" s="133"/>
      <c r="B13" s="138"/>
      <c r="C13" s="154"/>
      <c r="D13" s="155">
        <v>90399</v>
      </c>
      <c r="E13" s="156"/>
      <c r="F13" s="157">
        <v>117065</v>
      </c>
      <c r="G13" s="158"/>
      <c r="H13" s="144"/>
    </row>
    <row r="14" spans="1:8" x14ac:dyDescent="0.15">
      <c r="A14" s="145"/>
      <c r="B14" s="146"/>
      <c r="C14" s="147"/>
      <c r="D14" s="148">
        <v>25573</v>
      </c>
      <c r="E14" s="149"/>
      <c r="F14" s="150">
        <v>63410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1.62</v>
      </c>
      <c r="C19" s="159">
        <f>ROUND(VALUE(SUBSTITUTE(実質収支比率等に係る経年分析!G$48,"▲","-")),2)</f>
        <v>4.84</v>
      </c>
      <c r="D19" s="159">
        <f>ROUND(VALUE(SUBSTITUTE(実質収支比率等に係る経年分析!H$48,"▲","-")),2)</f>
        <v>6.88</v>
      </c>
      <c r="E19" s="159">
        <f>ROUND(VALUE(SUBSTITUTE(実質収支比率等に係る経年分析!I$48,"▲","-")),2)</f>
        <v>7.63</v>
      </c>
      <c r="F19" s="159">
        <f>ROUND(VALUE(SUBSTITUTE(実質収支比率等に係る経年分析!J$48,"▲","-")),2)</f>
        <v>11.22</v>
      </c>
    </row>
    <row r="20" spans="1:11" x14ac:dyDescent="0.15">
      <c r="A20" s="159" t="s">
        <v>49</v>
      </c>
      <c r="B20" s="159">
        <f>ROUND(VALUE(SUBSTITUTE(実質収支比率等に係る経年分析!F$47,"▲","-")),2)</f>
        <v>30.27</v>
      </c>
      <c r="C20" s="159">
        <f>ROUND(VALUE(SUBSTITUTE(実質収支比率等に係る経年分析!G$47,"▲","-")),2)</f>
        <v>29.84</v>
      </c>
      <c r="D20" s="159">
        <f>ROUND(VALUE(SUBSTITUTE(実質収支比率等に係る経年分析!H$47,"▲","-")),2)</f>
        <v>29.32</v>
      </c>
      <c r="E20" s="159">
        <f>ROUND(VALUE(SUBSTITUTE(実質収支比率等に係る経年分析!I$47,"▲","-")),2)</f>
        <v>30.43</v>
      </c>
      <c r="F20" s="159">
        <f>ROUND(VALUE(SUBSTITUTE(実質収支比率等に係る経年分析!J$47,"▲","-")),2)</f>
        <v>30.22</v>
      </c>
    </row>
    <row r="21" spans="1:11" x14ac:dyDescent="0.15">
      <c r="A21" s="159" t="s">
        <v>50</v>
      </c>
      <c r="B21" s="159">
        <f>IF(ISNUMBER(VALUE(SUBSTITUTE(実質収支比率等に係る経年分析!F$49,"▲","-"))),ROUND(VALUE(SUBSTITUTE(実質収支比率等に係る経年分析!F$49,"▲","-")),2),NA())</f>
        <v>11.29</v>
      </c>
      <c r="C21" s="159">
        <f>IF(ISNUMBER(VALUE(SUBSTITUTE(実質収支比率等に係る経年分析!G$49,"▲","-"))),ROUND(VALUE(SUBSTITUTE(実質収支比率等に係る経年分析!G$49,"▲","-")),2),NA())</f>
        <v>2.9</v>
      </c>
      <c r="D21" s="159">
        <f>IF(ISNUMBER(VALUE(SUBSTITUTE(実質収支比率等に係る経年分析!H$49,"▲","-"))),ROUND(VALUE(SUBSTITUTE(実質収支比率等に係る経年分析!H$49,"▲","-")),2),NA())</f>
        <v>2.2799999999999998</v>
      </c>
      <c r="E21" s="159">
        <f>IF(ISNUMBER(VALUE(SUBSTITUTE(実質収支比率等に係る経年分析!I$49,"▲","-"))),ROUND(VALUE(SUBSTITUTE(実質収支比率等に係る経年分析!I$49,"▲","-")),2),NA())</f>
        <v>0.6</v>
      </c>
      <c r="F21" s="159">
        <f>IF(ISNUMBER(VALUE(SUBSTITUTE(実質収支比率等に係る経年分析!J$49,"▲","-"))),ROUND(VALUE(SUBSTITUTE(実質収支比率等に係る経年分析!J$49,"▲","-")),2),NA())</f>
        <v>3.72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f>IF(ROUND(VALUE(SUBSTITUTE(連結実質赤字比率に係る赤字・黒字の構成分析!I$42,"▲", "-")), 2) &lt; 0, ABS(ROUND(VALUE(SUBSTITUTE(連結実質赤字比率に係る赤字・黒字の構成分析!I$42,"▲", "-")), 2)), NA())</f>
        <v>0.2</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0.14000000000000001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0.33</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0.45</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#VALUE!</v>
      </c>
      <c r="I33" s="160" t="e">
        <f>IF(ROUND(VALUE(SUBSTITUTE(連結実質赤字比率に係る赤字・黒字の構成分析!I$37,"▲", "-")), 2) &gt;= 0, ABS(ROUND(VALUE(SUBSTITUTE(連結実質赤字比率に係る赤字・黒字の構成分析!I$37,"▲", "-")), 2)), NA())</f>
        <v>#VALUE!</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2.2999999999999998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5.51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11.68</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12.84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12.47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13.24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12.79</v>
      </c>
    </row>
    <row r="36" spans="1:16" x14ac:dyDescent="0.15">
      <c r="A36" s="160" t="str">
        <f>IF(連結実質赤字比率に係る赤字・黒字の構成分析!C$34="",NA(),連結実質赤字比率に係る赤字・黒字の構成分析!C$34)</f>
        <v>住宅新築資金等貸付事業特別会計</v>
      </c>
      <c r="B36" s="160">
        <f>IF(ROUND(VALUE(SUBSTITUTE(連結実質赤字比率に係る赤字・黒字の構成分析!F$34,"▲", "-")), 2) &lt; 0, ABS(ROUND(VALUE(SUBSTITUTE(連結実質赤字比率に係る赤字・黒字の構成分析!F$34,"▲", "-")), 2)), NA())</f>
        <v>0.68</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0.67</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0.59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0.49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0.45</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445</v>
      </c>
      <c r="E42" s="161"/>
      <c r="F42" s="161"/>
      <c r="G42" s="161">
        <f>'実質公債費比率（分子）の構造'!L$52</f>
        <v>471</v>
      </c>
      <c r="H42" s="161"/>
      <c r="I42" s="161"/>
      <c r="J42" s="161">
        <f>'実質公債費比率（分子）の構造'!M$52</f>
        <v>461</v>
      </c>
      <c r="K42" s="161"/>
      <c r="L42" s="161"/>
      <c r="M42" s="161">
        <f>'実質公債費比率（分子）の構造'!N$52</f>
        <v>422</v>
      </c>
      <c r="N42" s="161"/>
      <c r="O42" s="161"/>
      <c r="P42" s="161">
        <f>'実質公債費比率（分子）の構造'!O$52</f>
        <v>434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2</v>
      </c>
      <c r="F44" s="161"/>
      <c r="G44" s="161"/>
      <c r="H44" s="161">
        <f>'実質公債費比率（分子）の構造'!M$50</f>
        <v>2</v>
      </c>
      <c r="I44" s="161"/>
      <c r="J44" s="161"/>
      <c r="K44" s="161">
        <f>'実質公債費比率（分子）の構造'!N$50</f>
        <v>7</v>
      </c>
      <c r="L44" s="161"/>
      <c r="M44" s="161"/>
      <c r="N44" s="161">
        <f>'実質公債費比率（分子）の構造'!O$50</f>
        <v>14</v>
      </c>
      <c r="O44" s="161"/>
      <c r="P44" s="161"/>
    </row>
    <row r="45" spans="1:16" x14ac:dyDescent="0.15">
      <c r="A45" s="161" t="s">
        <v>60</v>
      </c>
      <c r="B45" s="161">
        <f>'実質公債費比率（分子）の構造'!K$49</f>
        <v>36</v>
      </c>
      <c r="C45" s="161"/>
      <c r="D45" s="161"/>
      <c r="E45" s="161">
        <f>'実質公債費比率（分子）の構造'!L$49</f>
        <v>32</v>
      </c>
      <c r="F45" s="161"/>
      <c r="G45" s="161"/>
      <c r="H45" s="161">
        <f>'実質公債費比率（分子）の構造'!M$49</f>
        <v>47</v>
      </c>
      <c r="I45" s="161"/>
      <c r="J45" s="161"/>
      <c r="K45" s="161">
        <f>'実質公債費比率（分子）の構造'!N$49</f>
        <v>52</v>
      </c>
      <c r="L45" s="161"/>
      <c r="M45" s="161"/>
      <c r="N45" s="161">
        <f>'実質公債費比率（分子）の構造'!O$49</f>
        <v>62</v>
      </c>
      <c r="O45" s="161"/>
      <c r="P45" s="161"/>
    </row>
    <row r="46" spans="1:16" x14ac:dyDescent="0.15">
      <c r="A46" s="161" t="s">
        <v>61</v>
      </c>
      <c r="B46" s="161">
        <f>'実質公債費比率（分子）の構造'!K$48</f>
        <v>104</v>
      </c>
      <c r="C46" s="161"/>
      <c r="D46" s="161"/>
      <c r="E46" s="161">
        <f>'実質公債費比率（分子）の構造'!L$48</f>
        <v>101</v>
      </c>
      <c r="F46" s="161"/>
      <c r="G46" s="161"/>
      <c r="H46" s="161">
        <f>'実質公債費比率（分子）の構造'!M$48</f>
        <v>94</v>
      </c>
      <c r="I46" s="161"/>
      <c r="J46" s="161"/>
      <c r="K46" s="161">
        <f>'実質公債費比率（分子）の構造'!N$48</f>
        <v>102</v>
      </c>
      <c r="L46" s="161"/>
      <c r="M46" s="161"/>
      <c r="N46" s="161">
        <f>'実質公債費比率（分子）の構造'!O$48</f>
        <v>129</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356</v>
      </c>
      <c r="C49" s="161"/>
      <c r="D49" s="161"/>
      <c r="E49" s="161">
        <f>'実質公債費比率（分子）の構造'!L$45</f>
        <v>377</v>
      </c>
      <c r="F49" s="161"/>
      <c r="G49" s="161"/>
      <c r="H49" s="161">
        <f>'実質公債費比率（分子）の構造'!M$45</f>
        <v>407</v>
      </c>
      <c r="I49" s="161"/>
      <c r="J49" s="161"/>
      <c r="K49" s="161">
        <f>'実質公債費比率（分子）の構造'!N$45</f>
        <v>408</v>
      </c>
      <c r="L49" s="161"/>
      <c r="M49" s="161"/>
      <c r="N49" s="161">
        <f>'実質公債費比率（分子）の構造'!O$45</f>
        <v>446</v>
      </c>
      <c r="O49" s="161"/>
      <c r="P49" s="161"/>
    </row>
    <row r="50" spans="1:16" x14ac:dyDescent="0.15">
      <c r="A50" s="161" t="s">
        <v>64</v>
      </c>
      <c r="B50" s="161" t="e">
        <f>NA()</f>
        <v>#N/A</v>
      </c>
      <c r="C50" s="161">
        <f>IF(ISNUMBER('実質公債費比率（分子）の構造'!K$53),'実質公債費比率（分子）の構造'!K$53,NA())</f>
        <v>51</v>
      </c>
      <c r="D50" s="161" t="e">
        <f>NA()</f>
        <v>#N/A</v>
      </c>
      <c r="E50" s="161" t="e">
        <f>NA()</f>
        <v>#N/A</v>
      </c>
      <c r="F50" s="161">
        <f>IF(ISNUMBER('実質公債費比率（分子）の構造'!L$53),'実質公債費比率（分子）の構造'!L$53,NA())</f>
        <v>41</v>
      </c>
      <c r="G50" s="161" t="e">
        <f>NA()</f>
        <v>#N/A</v>
      </c>
      <c r="H50" s="161" t="e">
        <f>NA()</f>
        <v>#N/A</v>
      </c>
      <c r="I50" s="161">
        <f>IF(ISNUMBER('実質公債費比率（分子）の構造'!M$53),'実質公債費比率（分子）の構造'!M$53,NA())</f>
        <v>89</v>
      </c>
      <c r="J50" s="161" t="e">
        <f>NA()</f>
        <v>#N/A</v>
      </c>
      <c r="K50" s="161" t="e">
        <f>NA()</f>
        <v>#N/A</v>
      </c>
      <c r="L50" s="161">
        <f>IF(ISNUMBER('実質公債費比率（分子）の構造'!N$53),'実質公債費比率（分子）の構造'!N$53,NA())</f>
        <v>147</v>
      </c>
      <c r="M50" s="161" t="e">
        <f>NA()</f>
        <v>#N/A</v>
      </c>
      <c r="N50" s="161" t="e">
        <f>NA()</f>
        <v>#N/A</v>
      </c>
      <c r="O50" s="161">
        <f>IF(ISNUMBER('実質公債費比率（分子）の構造'!O$53),'実質公債費比率（分子）の構造'!O$53,NA())</f>
        <v>217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4539</v>
      </c>
      <c r="E56" s="160"/>
      <c r="F56" s="160"/>
      <c r="G56" s="160">
        <f>'将来負担比率（分子）の構造'!J$52</f>
        <v>4374</v>
      </c>
      <c r="H56" s="160"/>
      <c r="I56" s="160"/>
      <c r="J56" s="160">
        <f>'将来負担比率（分子）の構造'!K$52</f>
        <v>4270</v>
      </c>
      <c r="K56" s="160"/>
      <c r="L56" s="160"/>
      <c r="M56" s="160">
        <f>'将来負担比率（分子）の構造'!L$52</f>
        <v>4143</v>
      </c>
      <c r="N56" s="160"/>
      <c r="O56" s="160"/>
      <c r="P56" s="160">
        <f>'将来負担比率（分子）の構造'!M$52</f>
        <v>3988</v>
      </c>
    </row>
    <row r="57" spans="1:16" x14ac:dyDescent="0.15">
      <c r="A57" s="160" t="s">
        <v>36</v>
      </c>
      <c r="B57" s="160"/>
      <c r="C57" s="160"/>
      <c r="D57" s="160">
        <f>'将来負担比率（分子）の構造'!I$51</f>
        <v>198</v>
      </c>
      <c r="E57" s="160"/>
      <c r="F57" s="160"/>
      <c r="G57" s="160">
        <f>'将来負担比率（分子）の構造'!J$51</f>
        <v>201</v>
      </c>
      <c r="H57" s="160"/>
      <c r="I57" s="160"/>
      <c r="J57" s="160">
        <f>'将来負担比率（分子）の構造'!K$51</f>
        <v>224</v>
      </c>
      <c r="K57" s="160"/>
      <c r="L57" s="160"/>
      <c r="M57" s="160">
        <f>'将来負担比率（分子）の構造'!L$51</f>
        <v>178</v>
      </c>
      <c r="N57" s="160"/>
      <c r="O57" s="160"/>
      <c r="P57" s="160">
        <f>'将来負担比率（分子）の構造'!M$51</f>
        <v>136</v>
      </c>
    </row>
    <row r="58" spans="1:16" x14ac:dyDescent="0.15">
      <c r="A58" s="160" t="s">
        <v>35</v>
      </c>
      <c r="B58" s="160"/>
      <c r="C58" s="160"/>
      <c r="D58" s="160">
        <f>'将来負担比率（分子）の構造'!I$50</f>
        <v>2654</v>
      </c>
      <c r="E58" s="160"/>
      <c r="F58" s="160"/>
      <c r="G58" s="160">
        <f>'将来負担比率（分子）の構造'!J$50</f>
        <v>2865</v>
      </c>
      <c r="H58" s="160"/>
      <c r="I58" s="160"/>
      <c r="J58" s="160">
        <f>'将来負担比率（分子）の構造'!K$50</f>
        <v>3579</v>
      </c>
      <c r="K58" s="160"/>
      <c r="L58" s="160"/>
      <c r="M58" s="160">
        <f>'将来負担比率（分子）の構造'!L$50</f>
        <v>3555</v>
      </c>
      <c r="N58" s="160"/>
      <c r="O58" s="160"/>
      <c r="P58" s="160">
        <f>'将来負担比率（分子）の構造'!M$50</f>
        <v>3341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f>'将来負担比率（分子）の構造'!J$46</f>
        <v>38</v>
      </c>
      <c r="F61" s="160"/>
      <c r="G61" s="160"/>
      <c r="H61" s="160">
        <f>'将来負担比率（分子）の構造'!K$46</f>
        <v>38</v>
      </c>
      <c r="I61" s="160"/>
      <c r="J61" s="160"/>
      <c r="K61" s="160">
        <f>'将来負担比率（分子）の構造'!L$46</f>
        <v>38</v>
      </c>
      <c r="L61" s="160"/>
      <c r="M61" s="160"/>
      <c r="N61" s="160">
        <f>'将来負担比率（分子）の構造'!M$46</f>
        <v>38</v>
      </c>
      <c r="O61" s="160"/>
      <c r="P61" s="160"/>
    </row>
    <row r="62" spans="1:16" x14ac:dyDescent="0.15">
      <c r="A62" s="160" t="s">
        <v>29</v>
      </c>
      <c r="B62" s="160">
        <f>'将来負担比率（分子）の構造'!I$45</f>
        <v>782</v>
      </c>
      <c r="C62" s="160"/>
      <c r="D62" s="160"/>
      <c r="E62" s="160">
        <f>'将来負担比率（分子）の構造'!J$45</f>
        <v>703</v>
      </c>
      <c r="F62" s="160"/>
      <c r="G62" s="160"/>
      <c r="H62" s="160">
        <f>'将来負担比率（分子）の構造'!K$45</f>
        <v>613</v>
      </c>
      <c r="I62" s="160"/>
      <c r="J62" s="160"/>
      <c r="K62" s="160">
        <f>'将来負担比率（分子）の構造'!L$45</f>
        <v>577</v>
      </c>
      <c r="L62" s="160"/>
      <c r="M62" s="160"/>
      <c r="N62" s="160">
        <f>'将来負担比率（分子）の構造'!M$45</f>
        <v>573</v>
      </c>
      <c r="O62" s="160"/>
      <c r="P62" s="160"/>
    </row>
    <row r="63" spans="1:16" x14ac:dyDescent="0.15">
      <c r="A63" s="160" t="s">
        <v>28</v>
      </c>
      <c r="B63" s="160">
        <f>'将来負担比率（分子）の構造'!I$44</f>
        <v>570</v>
      </c>
      <c r="C63" s="160"/>
      <c r="D63" s="160"/>
      <c r="E63" s="160">
        <f>'将来負担比率（分子）の構造'!J$44</f>
        <v>573</v>
      </c>
      <c r="F63" s="160"/>
      <c r="G63" s="160"/>
      <c r="H63" s="160">
        <f>'将来負担比率（分子）の構造'!K$44</f>
        <v>575</v>
      </c>
      <c r="I63" s="160"/>
      <c r="J63" s="160"/>
      <c r="K63" s="160">
        <f>'将来負担比率（分子）の構造'!L$44</f>
        <v>529</v>
      </c>
      <c r="L63" s="160"/>
      <c r="M63" s="160"/>
      <c r="N63" s="160">
        <f>'将来負担比率（分子）の構造'!M$44</f>
        <v>504</v>
      </c>
      <c r="O63" s="160"/>
      <c r="P63" s="160"/>
    </row>
    <row r="64" spans="1:16" x14ac:dyDescent="0.15">
      <c r="A64" s="160" t="s">
        <v>27</v>
      </c>
      <c r="B64" s="160">
        <f>'将来負担比率（分子）の構造'!I$43</f>
        <v>874</v>
      </c>
      <c r="C64" s="160"/>
      <c r="D64" s="160"/>
      <c r="E64" s="160">
        <f>'将来負担比率（分子）の構造'!J$43</f>
        <v>780</v>
      </c>
      <c r="F64" s="160"/>
      <c r="G64" s="160"/>
      <c r="H64" s="160">
        <f>'将来負担比率（分子）の構造'!K$43</f>
        <v>716</v>
      </c>
      <c r="I64" s="160"/>
      <c r="J64" s="160"/>
      <c r="K64" s="160">
        <f>'将来負担比率（分子）の構造'!L$43</f>
        <v>663</v>
      </c>
      <c r="L64" s="160"/>
      <c r="M64" s="160"/>
      <c r="N64" s="160">
        <f>'将来負担比率（分子）の構造'!M$43</f>
        <v>655</v>
      </c>
      <c r="O64" s="160"/>
      <c r="P64" s="160"/>
    </row>
    <row r="65" spans="1:16" x14ac:dyDescent="0.15">
      <c r="A65" s="160" t="s">
        <v>26</v>
      </c>
      <c r="B65" s="160">
        <f>'将来負担比率（分子）の構造'!I$42</f>
        <v>18</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4812</v>
      </c>
      <c r="C66" s="160"/>
      <c r="D66" s="160"/>
      <c r="E66" s="160">
        <f>'将来負担比率（分子）の構造'!J$41</f>
        <v>5024</v>
      </c>
      <c r="F66" s="160"/>
      <c r="G66" s="160"/>
      <c r="H66" s="160">
        <f>'将来負担比率（分子）の構造'!K$41</f>
        <v>4900</v>
      </c>
      <c r="I66" s="160"/>
      <c r="J66" s="160"/>
      <c r="K66" s="160">
        <f>'将来負担比率（分子）の構造'!L$41</f>
        <v>4778</v>
      </c>
      <c r="L66" s="160"/>
      <c r="M66" s="160"/>
      <c r="N66" s="160">
        <f>'将来負担比率（分子）の構造'!M$41</f>
        <v>4632</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765</v>
      </c>
      <c r="C72" s="164">
        <f>基金残高に係る経年分析!G55</f>
        <v>767</v>
      </c>
      <c r="D72" s="164">
        <f>基金残高に係る経年分析!H55</f>
        <v>768</v>
      </c>
    </row>
    <row r="73" spans="1:16" x14ac:dyDescent="0.15">
      <c r="A73" s="163" t="s">
        <v>71</v>
      </c>
      <c r="B73" s="164">
        <f>基金残高に係る経年分析!F56</f>
        <v>1622</v>
      </c>
      <c r="C73" s="164">
        <f>基金残高に係る経年分析!G56</f>
        <v>1626</v>
      </c>
      <c r="D73" s="164">
        <f>基金残高に係る経年分析!H56</f>
        <v>1629</v>
      </c>
    </row>
    <row r="74" spans="1:16" x14ac:dyDescent="0.15">
      <c r="A74" s="163" t="s">
        <v>72</v>
      </c>
      <c r="B74" s="164">
        <f>基金残高に係る経年分析!F57</f>
        <v>1801</v>
      </c>
      <c r="C74" s="164">
        <f>基金残高に係る経年分析!G57</f>
        <v>1849</v>
      </c>
      <c r="D74" s="164">
        <f>基金残高に係る経年分析!H57</f>
        <v>1620</v>
      </c>
    </row>
  </sheetData>
  <sheetProtection algorithmName="SHA-512" hashValue="fmjtzIdG7rcr6wbKFAUAmqZS4aN+rtYdAf0Km6bD5PCbHr27qopVFyrZUKfS/iRrKV6pU2rQOJk1oA2MXSeGZw==" saltValue="XsnOhhGhE1SERWBVJHZm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1131640</v>
      </c>
      <c r="S5" s="649"/>
      <c r="T5" s="649"/>
      <c r="U5" s="649"/>
      <c r="V5" s="649"/>
      <c r="W5" s="649"/>
      <c r="X5" s="649"/>
      <c r="Y5" s="650"/>
      <c r="Z5" s="651">
        <v>26.3</v>
      </c>
      <c r="AA5" s="651"/>
      <c r="AB5" s="651"/>
      <c r="AC5" s="651"/>
      <c r="AD5" s="652">
        <v>1131640</v>
      </c>
      <c r="AE5" s="652"/>
      <c r="AF5" s="652"/>
      <c r="AG5" s="652"/>
      <c r="AH5" s="652"/>
      <c r="AI5" s="652"/>
      <c r="AJ5" s="652"/>
      <c r="AK5" s="652"/>
      <c r="AL5" s="653">
        <v>46.4</v>
      </c>
      <c r="AM5" s="654"/>
      <c r="AN5" s="654"/>
      <c r="AO5" s="655"/>
      <c r="AP5" s="645" t="s">
        <v>218</v>
      </c>
      <c r="AQ5" s="646"/>
      <c r="AR5" s="646"/>
      <c r="AS5" s="646"/>
      <c r="AT5" s="646"/>
      <c r="AU5" s="646"/>
      <c r="AV5" s="646"/>
      <c r="AW5" s="646"/>
      <c r="AX5" s="646"/>
      <c r="AY5" s="646"/>
      <c r="AZ5" s="646"/>
      <c r="BA5" s="646"/>
      <c r="BB5" s="646"/>
      <c r="BC5" s="646"/>
      <c r="BD5" s="646"/>
      <c r="BE5" s="646"/>
      <c r="BF5" s="647"/>
      <c r="BG5" s="659">
        <v>1131640</v>
      </c>
      <c r="BH5" s="660"/>
      <c r="BI5" s="660"/>
      <c r="BJ5" s="660"/>
      <c r="BK5" s="660"/>
      <c r="BL5" s="660"/>
      <c r="BM5" s="660"/>
      <c r="BN5" s="661"/>
      <c r="BO5" s="662">
        <v>100</v>
      </c>
      <c r="BP5" s="662"/>
      <c r="BQ5" s="662"/>
      <c r="BR5" s="662"/>
      <c r="BS5" s="663">
        <v>17197</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25340</v>
      </c>
      <c r="S6" s="660"/>
      <c r="T6" s="660"/>
      <c r="U6" s="660"/>
      <c r="V6" s="660"/>
      <c r="W6" s="660"/>
      <c r="X6" s="660"/>
      <c r="Y6" s="661"/>
      <c r="Z6" s="662">
        <v>0.6</v>
      </c>
      <c r="AA6" s="662"/>
      <c r="AB6" s="662"/>
      <c r="AC6" s="662"/>
      <c r="AD6" s="663">
        <v>25340</v>
      </c>
      <c r="AE6" s="663"/>
      <c r="AF6" s="663"/>
      <c r="AG6" s="663"/>
      <c r="AH6" s="663"/>
      <c r="AI6" s="663"/>
      <c r="AJ6" s="663"/>
      <c r="AK6" s="663"/>
      <c r="AL6" s="664">
        <v>1</v>
      </c>
      <c r="AM6" s="665"/>
      <c r="AN6" s="665"/>
      <c r="AO6" s="666"/>
      <c r="AP6" s="656" t="s">
        <v>223</v>
      </c>
      <c r="AQ6" s="657"/>
      <c r="AR6" s="657"/>
      <c r="AS6" s="657"/>
      <c r="AT6" s="657"/>
      <c r="AU6" s="657"/>
      <c r="AV6" s="657"/>
      <c r="AW6" s="657"/>
      <c r="AX6" s="657"/>
      <c r="AY6" s="657"/>
      <c r="AZ6" s="657"/>
      <c r="BA6" s="657"/>
      <c r="BB6" s="657"/>
      <c r="BC6" s="657"/>
      <c r="BD6" s="657"/>
      <c r="BE6" s="657"/>
      <c r="BF6" s="658"/>
      <c r="BG6" s="659">
        <v>1131640</v>
      </c>
      <c r="BH6" s="660"/>
      <c r="BI6" s="660"/>
      <c r="BJ6" s="660"/>
      <c r="BK6" s="660"/>
      <c r="BL6" s="660"/>
      <c r="BM6" s="660"/>
      <c r="BN6" s="661"/>
      <c r="BO6" s="662">
        <v>100</v>
      </c>
      <c r="BP6" s="662"/>
      <c r="BQ6" s="662"/>
      <c r="BR6" s="662"/>
      <c r="BS6" s="663">
        <v>17197</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84134</v>
      </c>
      <c r="CS6" s="660"/>
      <c r="CT6" s="660"/>
      <c r="CU6" s="660"/>
      <c r="CV6" s="660"/>
      <c r="CW6" s="660"/>
      <c r="CX6" s="660"/>
      <c r="CY6" s="661"/>
      <c r="CZ6" s="653">
        <v>2.1</v>
      </c>
      <c r="DA6" s="654"/>
      <c r="DB6" s="654"/>
      <c r="DC6" s="673"/>
      <c r="DD6" s="668" t="s">
        <v>165</v>
      </c>
      <c r="DE6" s="660"/>
      <c r="DF6" s="660"/>
      <c r="DG6" s="660"/>
      <c r="DH6" s="660"/>
      <c r="DI6" s="660"/>
      <c r="DJ6" s="660"/>
      <c r="DK6" s="660"/>
      <c r="DL6" s="660"/>
      <c r="DM6" s="660"/>
      <c r="DN6" s="660"/>
      <c r="DO6" s="660"/>
      <c r="DP6" s="661"/>
      <c r="DQ6" s="668">
        <v>84134</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2378</v>
      </c>
      <c r="S7" s="660"/>
      <c r="T7" s="660"/>
      <c r="U7" s="660"/>
      <c r="V7" s="660"/>
      <c r="W7" s="660"/>
      <c r="X7" s="660"/>
      <c r="Y7" s="661"/>
      <c r="Z7" s="662">
        <v>0.1</v>
      </c>
      <c r="AA7" s="662"/>
      <c r="AB7" s="662"/>
      <c r="AC7" s="662"/>
      <c r="AD7" s="663">
        <v>2378</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487872</v>
      </c>
      <c r="BH7" s="660"/>
      <c r="BI7" s="660"/>
      <c r="BJ7" s="660"/>
      <c r="BK7" s="660"/>
      <c r="BL7" s="660"/>
      <c r="BM7" s="660"/>
      <c r="BN7" s="661"/>
      <c r="BO7" s="662">
        <v>43.1</v>
      </c>
      <c r="BP7" s="662"/>
      <c r="BQ7" s="662"/>
      <c r="BR7" s="662"/>
      <c r="BS7" s="663">
        <v>17197</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500944</v>
      </c>
      <c r="CS7" s="660"/>
      <c r="CT7" s="660"/>
      <c r="CU7" s="660"/>
      <c r="CV7" s="660"/>
      <c r="CW7" s="660"/>
      <c r="CX7" s="660"/>
      <c r="CY7" s="661"/>
      <c r="CZ7" s="662">
        <v>12.8</v>
      </c>
      <c r="DA7" s="662"/>
      <c r="DB7" s="662"/>
      <c r="DC7" s="662"/>
      <c r="DD7" s="668">
        <v>25211</v>
      </c>
      <c r="DE7" s="660"/>
      <c r="DF7" s="660"/>
      <c r="DG7" s="660"/>
      <c r="DH7" s="660"/>
      <c r="DI7" s="660"/>
      <c r="DJ7" s="660"/>
      <c r="DK7" s="660"/>
      <c r="DL7" s="660"/>
      <c r="DM7" s="660"/>
      <c r="DN7" s="660"/>
      <c r="DO7" s="660"/>
      <c r="DP7" s="661"/>
      <c r="DQ7" s="668">
        <v>447536</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9073</v>
      </c>
      <c r="S8" s="660"/>
      <c r="T8" s="660"/>
      <c r="U8" s="660"/>
      <c r="V8" s="660"/>
      <c r="W8" s="660"/>
      <c r="X8" s="660"/>
      <c r="Y8" s="661"/>
      <c r="Z8" s="662">
        <v>0.2</v>
      </c>
      <c r="AA8" s="662"/>
      <c r="AB8" s="662"/>
      <c r="AC8" s="662"/>
      <c r="AD8" s="663">
        <v>9073</v>
      </c>
      <c r="AE8" s="663"/>
      <c r="AF8" s="663"/>
      <c r="AG8" s="663"/>
      <c r="AH8" s="663"/>
      <c r="AI8" s="663"/>
      <c r="AJ8" s="663"/>
      <c r="AK8" s="663"/>
      <c r="AL8" s="664">
        <v>0.4</v>
      </c>
      <c r="AM8" s="665"/>
      <c r="AN8" s="665"/>
      <c r="AO8" s="666"/>
      <c r="AP8" s="656" t="s">
        <v>229</v>
      </c>
      <c r="AQ8" s="657"/>
      <c r="AR8" s="657"/>
      <c r="AS8" s="657"/>
      <c r="AT8" s="657"/>
      <c r="AU8" s="657"/>
      <c r="AV8" s="657"/>
      <c r="AW8" s="657"/>
      <c r="AX8" s="657"/>
      <c r="AY8" s="657"/>
      <c r="AZ8" s="657"/>
      <c r="BA8" s="657"/>
      <c r="BB8" s="657"/>
      <c r="BC8" s="657"/>
      <c r="BD8" s="657"/>
      <c r="BE8" s="657"/>
      <c r="BF8" s="658"/>
      <c r="BG8" s="659">
        <v>13718</v>
      </c>
      <c r="BH8" s="660"/>
      <c r="BI8" s="660"/>
      <c r="BJ8" s="660"/>
      <c r="BK8" s="660"/>
      <c r="BL8" s="660"/>
      <c r="BM8" s="660"/>
      <c r="BN8" s="661"/>
      <c r="BO8" s="662">
        <v>1.2</v>
      </c>
      <c r="BP8" s="662"/>
      <c r="BQ8" s="662"/>
      <c r="BR8" s="662"/>
      <c r="BS8" s="668" t="s">
        <v>165</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1107568</v>
      </c>
      <c r="CS8" s="660"/>
      <c r="CT8" s="660"/>
      <c r="CU8" s="660"/>
      <c r="CV8" s="660"/>
      <c r="CW8" s="660"/>
      <c r="CX8" s="660"/>
      <c r="CY8" s="661"/>
      <c r="CZ8" s="662">
        <v>28.3</v>
      </c>
      <c r="DA8" s="662"/>
      <c r="DB8" s="662"/>
      <c r="DC8" s="662"/>
      <c r="DD8" s="668">
        <v>892</v>
      </c>
      <c r="DE8" s="660"/>
      <c r="DF8" s="660"/>
      <c r="DG8" s="660"/>
      <c r="DH8" s="660"/>
      <c r="DI8" s="660"/>
      <c r="DJ8" s="660"/>
      <c r="DK8" s="660"/>
      <c r="DL8" s="660"/>
      <c r="DM8" s="660"/>
      <c r="DN8" s="660"/>
      <c r="DO8" s="660"/>
      <c r="DP8" s="661"/>
      <c r="DQ8" s="668">
        <v>586325</v>
      </c>
      <c r="DR8" s="660"/>
      <c r="DS8" s="660"/>
      <c r="DT8" s="660"/>
      <c r="DU8" s="660"/>
      <c r="DV8" s="660"/>
      <c r="DW8" s="660"/>
      <c r="DX8" s="660"/>
      <c r="DY8" s="660"/>
      <c r="DZ8" s="660"/>
      <c r="EA8" s="660"/>
      <c r="EB8" s="660"/>
      <c r="EC8" s="669"/>
    </row>
    <row r="9" spans="2:143" ht="11.25" customHeight="1" x14ac:dyDescent="0.15">
      <c r="B9" s="656" t="s">
        <v>231</v>
      </c>
      <c r="C9" s="657"/>
      <c r="D9" s="657"/>
      <c r="E9" s="657"/>
      <c r="F9" s="657"/>
      <c r="G9" s="657"/>
      <c r="H9" s="657"/>
      <c r="I9" s="657"/>
      <c r="J9" s="657"/>
      <c r="K9" s="657"/>
      <c r="L9" s="657"/>
      <c r="M9" s="657"/>
      <c r="N9" s="657"/>
      <c r="O9" s="657"/>
      <c r="P9" s="657"/>
      <c r="Q9" s="658"/>
      <c r="R9" s="659">
        <v>9103</v>
      </c>
      <c r="S9" s="660"/>
      <c r="T9" s="660"/>
      <c r="U9" s="660"/>
      <c r="V9" s="660"/>
      <c r="W9" s="660"/>
      <c r="X9" s="660"/>
      <c r="Y9" s="661"/>
      <c r="Z9" s="662">
        <v>0.2</v>
      </c>
      <c r="AA9" s="662"/>
      <c r="AB9" s="662"/>
      <c r="AC9" s="662"/>
      <c r="AD9" s="663">
        <v>9103</v>
      </c>
      <c r="AE9" s="663"/>
      <c r="AF9" s="663"/>
      <c r="AG9" s="663"/>
      <c r="AH9" s="663"/>
      <c r="AI9" s="663"/>
      <c r="AJ9" s="663"/>
      <c r="AK9" s="663"/>
      <c r="AL9" s="664">
        <v>0.4</v>
      </c>
      <c r="AM9" s="665"/>
      <c r="AN9" s="665"/>
      <c r="AO9" s="666"/>
      <c r="AP9" s="656" t="s">
        <v>232</v>
      </c>
      <c r="AQ9" s="657"/>
      <c r="AR9" s="657"/>
      <c r="AS9" s="657"/>
      <c r="AT9" s="657"/>
      <c r="AU9" s="657"/>
      <c r="AV9" s="657"/>
      <c r="AW9" s="657"/>
      <c r="AX9" s="657"/>
      <c r="AY9" s="657"/>
      <c r="AZ9" s="657"/>
      <c r="BA9" s="657"/>
      <c r="BB9" s="657"/>
      <c r="BC9" s="657"/>
      <c r="BD9" s="657"/>
      <c r="BE9" s="657"/>
      <c r="BF9" s="658"/>
      <c r="BG9" s="659">
        <v>358051</v>
      </c>
      <c r="BH9" s="660"/>
      <c r="BI9" s="660"/>
      <c r="BJ9" s="660"/>
      <c r="BK9" s="660"/>
      <c r="BL9" s="660"/>
      <c r="BM9" s="660"/>
      <c r="BN9" s="661"/>
      <c r="BO9" s="662">
        <v>31.6</v>
      </c>
      <c r="BP9" s="662"/>
      <c r="BQ9" s="662"/>
      <c r="BR9" s="662"/>
      <c r="BS9" s="668" t="s">
        <v>165</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273731</v>
      </c>
      <c r="CS9" s="660"/>
      <c r="CT9" s="660"/>
      <c r="CU9" s="660"/>
      <c r="CV9" s="660"/>
      <c r="CW9" s="660"/>
      <c r="CX9" s="660"/>
      <c r="CY9" s="661"/>
      <c r="CZ9" s="662">
        <v>7</v>
      </c>
      <c r="DA9" s="662"/>
      <c r="DB9" s="662"/>
      <c r="DC9" s="662"/>
      <c r="DD9" s="668">
        <v>9350</v>
      </c>
      <c r="DE9" s="660"/>
      <c r="DF9" s="660"/>
      <c r="DG9" s="660"/>
      <c r="DH9" s="660"/>
      <c r="DI9" s="660"/>
      <c r="DJ9" s="660"/>
      <c r="DK9" s="660"/>
      <c r="DL9" s="660"/>
      <c r="DM9" s="660"/>
      <c r="DN9" s="660"/>
      <c r="DO9" s="660"/>
      <c r="DP9" s="661"/>
      <c r="DQ9" s="668">
        <v>240802</v>
      </c>
      <c r="DR9" s="660"/>
      <c r="DS9" s="660"/>
      <c r="DT9" s="660"/>
      <c r="DU9" s="660"/>
      <c r="DV9" s="660"/>
      <c r="DW9" s="660"/>
      <c r="DX9" s="660"/>
      <c r="DY9" s="660"/>
      <c r="DZ9" s="660"/>
      <c r="EA9" s="660"/>
      <c r="EB9" s="660"/>
      <c r="EC9" s="669"/>
    </row>
    <row r="10" spans="2:143" ht="11.25" customHeight="1" x14ac:dyDescent="0.15">
      <c r="B10" s="656" t="s">
        <v>234</v>
      </c>
      <c r="C10" s="657"/>
      <c r="D10" s="657"/>
      <c r="E10" s="657"/>
      <c r="F10" s="657"/>
      <c r="G10" s="657"/>
      <c r="H10" s="657"/>
      <c r="I10" s="657"/>
      <c r="J10" s="657"/>
      <c r="K10" s="657"/>
      <c r="L10" s="657"/>
      <c r="M10" s="657"/>
      <c r="N10" s="657"/>
      <c r="O10" s="657"/>
      <c r="P10" s="657"/>
      <c r="Q10" s="658"/>
      <c r="R10" s="659" t="s">
        <v>235</v>
      </c>
      <c r="S10" s="660"/>
      <c r="T10" s="660"/>
      <c r="U10" s="660"/>
      <c r="V10" s="660"/>
      <c r="W10" s="660"/>
      <c r="X10" s="660"/>
      <c r="Y10" s="661"/>
      <c r="Z10" s="662" t="s">
        <v>235</v>
      </c>
      <c r="AA10" s="662"/>
      <c r="AB10" s="662"/>
      <c r="AC10" s="662"/>
      <c r="AD10" s="663" t="s">
        <v>235</v>
      </c>
      <c r="AE10" s="663"/>
      <c r="AF10" s="663"/>
      <c r="AG10" s="663"/>
      <c r="AH10" s="663"/>
      <c r="AI10" s="663"/>
      <c r="AJ10" s="663"/>
      <c r="AK10" s="663"/>
      <c r="AL10" s="664" t="s">
        <v>235</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29410</v>
      </c>
      <c r="BH10" s="660"/>
      <c r="BI10" s="660"/>
      <c r="BJ10" s="660"/>
      <c r="BK10" s="660"/>
      <c r="BL10" s="660"/>
      <c r="BM10" s="660"/>
      <c r="BN10" s="661"/>
      <c r="BO10" s="662">
        <v>2.6</v>
      </c>
      <c r="BP10" s="662"/>
      <c r="BQ10" s="662"/>
      <c r="BR10" s="662"/>
      <c r="BS10" s="668" t="s">
        <v>235</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t="s">
        <v>165</v>
      </c>
      <c r="CS10" s="660"/>
      <c r="CT10" s="660"/>
      <c r="CU10" s="660"/>
      <c r="CV10" s="660"/>
      <c r="CW10" s="660"/>
      <c r="CX10" s="660"/>
      <c r="CY10" s="661"/>
      <c r="CZ10" s="662" t="s">
        <v>121</v>
      </c>
      <c r="DA10" s="662"/>
      <c r="DB10" s="662"/>
      <c r="DC10" s="662"/>
      <c r="DD10" s="668" t="s">
        <v>165</v>
      </c>
      <c r="DE10" s="660"/>
      <c r="DF10" s="660"/>
      <c r="DG10" s="660"/>
      <c r="DH10" s="660"/>
      <c r="DI10" s="660"/>
      <c r="DJ10" s="660"/>
      <c r="DK10" s="660"/>
      <c r="DL10" s="660"/>
      <c r="DM10" s="660"/>
      <c r="DN10" s="660"/>
      <c r="DO10" s="660"/>
      <c r="DP10" s="661"/>
      <c r="DQ10" s="668" t="s">
        <v>121</v>
      </c>
      <c r="DR10" s="660"/>
      <c r="DS10" s="660"/>
      <c r="DT10" s="660"/>
      <c r="DU10" s="660"/>
      <c r="DV10" s="660"/>
      <c r="DW10" s="660"/>
      <c r="DX10" s="660"/>
      <c r="DY10" s="660"/>
      <c r="DZ10" s="660"/>
      <c r="EA10" s="660"/>
      <c r="EB10" s="660"/>
      <c r="EC10" s="669"/>
    </row>
    <row r="11" spans="2:143" ht="11.25" customHeight="1" x14ac:dyDescent="0.15">
      <c r="B11" s="656" t="s">
        <v>238</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165</v>
      </c>
      <c r="AA11" s="662"/>
      <c r="AB11" s="662"/>
      <c r="AC11" s="662"/>
      <c r="AD11" s="663" t="s">
        <v>235</v>
      </c>
      <c r="AE11" s="663"/>
      <c r="AF11" s="663"/>
      <c r="AG11" s="663"/>
      <c r="AH11" s="663"/>
      <c r="AI11" s="663"/>
      <c r="AJ11" s="663"/>
      <c r="AK11" s="663"/>
      <c r="AL11" s="664" t="s">
        <v>235</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86693</v>
      </c>
      <c r="BH11" s="660"/>
      <c r="BI11" s="660"/>
      <c r="BJ11" s="660"/>
      <c r="BK11" s="660"/>
      <c r="BL11" s="660"/>
      <c r="BM11" s="660"/>
      <c r="BN11" s="661"/>
      <c r="BO11" s="662">
        <v>7.7</v>
      </c>
      <c r="BP11" s="662"/>
      <c r="BQ11" s="662"/>
      <c r="BR11" s="662"/>
      <c r="BS11" s="668">
        <v>17197</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33398</v>
      </c>
      <c r="CS11" s="660"/>
      <c r="CT11" s="660"/>
      <c r="CU11" s="660"/>
      <c r="CV11" s="660"/>
      <c r="CW11" s="660"/>
      <c r="CX11" s="660"/>
      <c r="CY11" s="661"/>
      <c r="CZ11" s="662">
        <v>0.9</v>
      </c>
      <c r="DA11" s="662"/>
      <c r="DB11" s="662"/>
      <c r="DC11" s="662"/>
      <c r="DD11" s="668">
        <v>7761</v>
      </c>
      <c r="DE11" s="660"/>
      <c r="DF11" s="660"/>
      <c r="DG11" s="660"/>
      <c r="DH11" s="660"/>
      <c r="DI11" s="660"/>
      <c r="DJ11" s="660"/>
      <c r="DK11" s="660"/>
      <c r="DL11" s="660"/>
      <c r="DM11" s="660"/>
      <c r="DN11" s="660"/>
      <c r="DO11" s="660"/>
      <c r="DP11" s="661"/>
      <c r="DQ11" s="668">
        <v>21785</v>
      </c>
      <c r="DR11" s="660"/>
      <c r="DS11" s="660"/>
      <c r="DT11" s="660"/>
      <c r="DU11" s="660"/>
      <c r="DV11" s="660"/>
      <c r="DW11" s="660"/>
      <c r="DX11" s="660"/>
      <c r="DY11" s="660"/>
      <c r="DZ11" s="660"/>
      <c r="EA11" s="660"/>
      <c r="EB11" s="660"/>
      <c r="EC11" s="669"/>
    </row>
    <row r="12" spans="2:143" ht="11.25" customHeight="1" x14ac:dyDescent="0.15">
      <c r="B12" s="656" t="s">
        <v>241</v>
      </c>
      <c r="C12" s="657"/>
      <c r="D12" s="657"/>
      <c r="E12" s="657"/>
      <c r="F12" s="657"/>
      <c r="G12" s="657"/>
      <c r="H12" s="657"/>
      <c r="I12" s="657"/>
      <c r="J12" s="657"/>
      <c r="K12" s="657"/>
      <c r="L12" s="657"/>
      <c r="M12" s="657"/>
      <c r="N12" s="657"/>
      <c r="O12" s="657"/>
      <c r="P12" s="657"/>
      <c r="Q12" s="658"/>
      <c r="R12" s="659">
        <v>129431</v>
      </c>
      <c r="S12" s="660"/>
      <c r="T12" s="660"/>
      <c r="U12" s="660"/>
      <c r="V12" s="660"/>
      <c r="W12" s="660"/>
      <c r="X12" s="660"/>
      <c r="Y12" s="661"/>
      <c r="Z12" s="662">
        <v>3</v>
      </c>
      <c r="AA12" s="662"/>
      <c r="AB12" s="662"/>
      <c r="AC12" s="662"/>
      <c r="AD12" s="663">
        <v>129431</v>
      </c>
      <c r="AE12" s="663"/>
      <c r="AF12" s="663"/>
      <c r="AG12" s="663"/>
      <c r="AH12" s="663"/>
      <c r="AI12" s="663"/>
      <c r="AJ12" s="663"/>
      <c r="AK12" s="663"/>
      <c r="AL12" s="664">
        <v>5.3</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592333</v>
      </c>
      <c r="BH12" s="660"/>
      <c r="BI12" s="660"/>
      <c r="BJ12" s="660"/>
      <c r="BK12" s="660"/>
      <c r="BL12" s="660"/>
      <c r="BM12" s="660"/>
      <c r="BN12" s="661"/>
      <c r="BO12" s="662">
        <v>52.3</v>
      </c>
      <c r="BP12" s="662"/>
      <c r="BQ12" s="662"/>
      <c r="BR12" s="662"/>
      <c r="BS12" s="668" t="s">
        <v>235</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33616</v>
      </c>
      <c r="CS12" s="660"/>
      <c r="CT12" s="660"/>
      <c r="CU12" s="660"/>
      <c r="CV12" s="660"/>
      <c r="CW12" s="660"/>
      <c r="CX12" s="660"/>
      <c r="CY12" s="661"/>
      <c r="CZ12" s="662">
        <v>0.9</v>
      </c>
      <c r="DA12" s="662"/>
      <c r="DB12" s="662"/>
      <c r="DC12" s="662"/>
      <c r="DD12" s="668" t="s">
        <v>235</v>
      </c>
      <c r="DE12" s="660"/>
      <c r="DF12" s="660"/>
      <c r="DG12" s="660"/>
      <c r="DH12" s="660"/>
      <c r="DI12" s="660"/>
      <c r="DJ12" s="660"/>
      <c r="DK12" s="660"/>
      <c r="DL12" s="660"/>
      <c r="DM12" s="660"/>
      <c r="DN12" s="660"/>
      <c r="DO12" s="660"/>
      <c r="DP12" s="661"/>
      <c r="DQ12" s="668">
        <v>32337</v>
      </c>
      <c r="DR12" s="660"/>
      <c r="DS12" s="660"/>
      <c r="DT12" s="660"/>
      <c r="DU12" s="660"/>
      <c r="DV12" s="660"/>
      <c r="DW12" s="660"/>
      <c r="DX12" s="660"/>
      <c r="DY12" s="660"/>
      <c r="DZ12" s="660"/>
      <c r="EA12" s="660"/>
      <c r="EB12" s="660"/>
      <c r="EC12" s="669"/>
    </row>
    <row r="13" spans="2:143" ht="11.25" customHeight="1" x14ac:dyDescent="0.15">
      <c r="B13" s="656" t="s">
        <v>244</v>
      </c>
      <c r="C13" s="657"/>
      <c r="D13" s="657"/>
      <c r="E13" s="657"/>
      <c r="F13" s="657"/>
      <c r="G13" s="657"/>
      <c r="H13" s="657"/>
      <c r="I13" s="657"/>
      <c r="J13" s="657"/>
      <c r="K13" s="657"/>
      <c r="L13" s="657"/>
      <c r="M13" s="657"/>
      <c r="N13" s="657"/>
      <c r="O13" s="657"/>
      <c r="P13" s="657"/>
      <c r="Q13" s="658"/>
      <c r="R13" s="659" t="s">
        <v>165</v>
      </c>
      <c r="S13" s="660"/>
      <c r="T13" s="660"/>
      <c r="U13" s="660"/>
      <c r="V13" s="660"/>
      <c r="W13" s="660"/>
      <c r="X13" s="660"/>
      <c r="Y13" s="661"/>
      <c r="Z13" s="662" t="s">
        <v>121</v>
      </c>
      <c r="AA13" s="662"/>
      <c r="AB13" s="662"/>
      <c r="AC13" s="662"/>
      <c r="AD13" s="663" t="s">
        <v>121</v>
      </c>
      <c r="AE13" s="663"/>
      <c r="AF13" s="663"/>
      <c r="AG13" s="663"/>
      <c r="AH13" s="663"/>
      <c r="AI13" s="663"/>
      <c r="AJ13" s="663"/>
      <c r="AK13" s="663"/>
      <c r="AL13" s="664" t="s">
        <v>121</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592333</v>
      </c>
      <c r="BH13" s="660"/>
      <c r="BI13" s="660"/>
      <c r="BJ13" s="660"/>
      <c r="BK13" s="660"/>
      <c r="BL13" s="660"/>
      <c r="BM13" s="660"/>
      <c r="BN13" s="661"/>
      <c r="BO13" s="662">
        <v>52.3</v>
      </c>
      <c r="BP13" s="662"/>
      <c r="BQ13" s="662"/>
      <c r="BR13" s="662"/>
      <c r="BS13" s="668" t="s">
        <v>235</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475680</v>
      </c>
      <c r="CS13" s="660"/>
      <c r="CT13" s="660"/>
      <c r="CU13" s="660"/>
      <c r="CV13" s="660"/>
      <c r="CW13" s="660"/>
      <c r="CX13" s="660"/>
      <c r="CY13" s="661"/>
      <c r="CZ13" s="662">
        <v>12.1</v>
      </c>
      <c r="DA13" s="662"/>
      <c r="DB13" s="662"/>
      <c r="DC13" s="662"/>
      <c r="DD13" s="668">
        <v>236625</v>
      </c>
      <c r="DE13" s="660"/>
      <c r="DF13" s="660"/>
      <c r="DG13" s="660"/>
      <c r="DH13" s="660"/>
      <c r="DI13" s="660"/>
      <c r="DJ13" s="660"/>
      <c r="DK13" s="660"/>
      <c r="DL13" s="660"/>
      <c r="DM13" s="660"/>
      <c r="DN13" s="660"/>
      <c r="DO13" s="660"/>
      <c r="DP13" s="661"/>
      <c r="DQ13" s="668">
        <v>295835</v>
      </c>
      <c r="DR13" s="660"/>
      <c r="DS13" s="660"/>
      <c r="DT13" s="660"/>
      <c r="DU13" s="660"/>
      <c r="DV13" s="660"/>
      <c r="DW13" s="660"/>
      <c r="DX13" s="660"/>
      <c r="DY13" s="660"/>
      <c r="DZ13" s="660"/>
      <c r="EA13" s="660"/>
      <c r="EB13" s="660"/>
      <c r="EC13" s="669"/>
    </row>
    <row r="14" spans="2:143" ht="11.25" customHeight="1" x14ac:dyDescent="0.15">
      <c r="B14" s="656" t="s">
        <v>247</v>
      </c>
      <c r="C14" s="657"/>
      <c r="D14" s="657"/>
      <c r="E14" s="657"/>
      <c r="F14" s="657"/>
      <c r="G14" s="657"/>
      <c r="H14" s="657"/>
      <c r="I14" s="657"/>
      <c r="J14" s="657"/>
      <c r="K14" s="657"/>
      <c r="L14" s="657"/>
      <c r="M14" s="657"/>
      <c r="N14" s="657"/>
      <c r="O14" s="657"/>
      <c r="P14" s="657"/>
      <c r="Q14" s="658"/>
      <c r="R14" s="659" t="s">
        <v>165</v>
      </c>
      <c r="S14" s="660"/>
      <c r="T14" s="660"/>
      <c r="U14" s="660"/>
      <c r="V14" s="660"/>
      <c r="W14" s="660"/>
      <c r="X14" s="660"/>
      <c r="Y14" s="661"/>
      <c r="Z14" s="662" t="s">
        <v>121</v>
      </c>
      <c r="AA14" s="662"/>
      <c r="AB14" s="662"/>
      <c r="AC14" s="662"/>
      <c r="AD14" s="663" t="s">
        <v>235</v>
      </c>
      <c r="AE14" s="663"/>
      <c r="AF14" s="663"/>
      <c r="AG14" s="663"/>
      <c r="AH14" s="663"/>
      <c r="AI14" s="663"/>
      <c r="AJ14" s="663"/>
      <c r="AK14" s="663"/>
      <c r="AL14" s="664" t="s">
        <v>165</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21630</v>
      </c>
      <c r="BH14" s="660"/>
      <c r="BI14" s="660"/>
      <c r="BJ14" s="660"/>
      <c r="BK14" s="660"/>
      <c r="BL14" s="660"/>
      <c r="BM14" s="660"/>
      <c r="BN14" s="661"/>
      <c r="BO14" s="662">
        <v>1.9</v>
      </c>
      <c r="BP14" s="662"/>
      <c r="BQ14" s="662"/>
      <c r="BR14" s="662"/>
      <c r="BS14" s="668" t="s">
        <v>235</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184663</v>
      </c>
      <c r="CS14" s="660"/>
      <c r="CT14" s="660"/>
      <c r="CU14" s="660"/>
      <c r="CV14" s="660"/>
      <c r="CW14" s="660"/>
      <c r="CX14" s="660"/>
      <c r="CY14" s="661"/>
      <c r="CZ14" s="662">
        <v>4.7</v>
      </c>
      <c r="DA14" s="662"/>
      <c r="DB14" s="662"/>
      <c r="DC14" s="662"/>
      <c r="DD14" s="668" t="s">
        <v>121</v>
      </c>
      <c r="DE14" s="660"/>
      <c r="DF14" s="660"/>
      <c r="DG14" s="660"/>
      <c r="DH14" s="660"/>
      <c r="DI14" s="660"/>
      <c r="DJ14" s="660"/>
      <c r="DK14" s="660"/>
      <c r="DL14" s="660"/>
      <c r="DM14" s="660"/>
      <c r="DN14" s="660"/>
      <c r="DO14" s="660"/>
      <c r="DP14" s="661"/>
      <c r="DQ14" s="668">
        <v>183673</v>
      </c>
      <c r="DR14" s="660"/>
      <c r="DS14" s="660"/>
      <c r="DT14" s="660"/>
      <c r="DU14" s="660"/>
      <c r="DV14" s="660"/>
      <c r="DW14" s="660"/>
      <c r="DX14" s="660"/>
      <c r="DY14" s="660"/>
      <c r="DZ14" s="660"/>
      <c r="EA14" s="660"/>
      <c r="EB14" s="660"/>
      <c r="EC14" s="669"/>
    </row>
    <row r="15" spans="2:143" ht="11.25" customHeight="1" x14ac:dyDescent="0.15">
      <c r="B15" s="656" t="s">
        <v>250</v>
      </c>
      <c r="C15" s="657"/>
      <c r="D15" s="657"/>
      <c r="E15" s="657"/>
      <c r="F15" s="657"/>
      <c r="G15" s="657"/>
      <c r="H15" s="657"/>
      <c r="I15" s="657"/>
      <c r="J15" s="657"/>
      <c r="K15" s="657"/>
      <c r="L15" s="657"/>
      <c r="M15" s="657"/>
      <c r="N15" s="657"/>
      <c r="O15" s="657"/>
      <c r="P15" s="657"/>
      <c r="Q15" s="658"/>
      <c r="R15" s="659">
        <v>8378</v>
      </c>
      <c r="S15" s="660"/>
      <c r="T15" s="660"/>
      <c r="U15" s="660"/>
      <c r="V15" s="660"/>
      <c r="W15" s="660"/>
      <c r="X15" s="660"/>
      <c r="Y15" s="661"/>
      <c r="Z15" s="662">
        <v>0.2</v>
      </c>
      <c r="AA15" s="662"/>
      <c r="AB15" s="662"/>
      <c r="AC15" s="662"/>
      <c r="AD15" s="663">
        <v>8378</v>
      </c>
      <c r="AE15" s="663"/>
      <c r="AF15" s="663"/>
      <c r="AG15" s="663"/>
      <c r="AH15" s="663"/>
      <c r="AI15" s="663"/>
      <c r="AJ15" s="663"/>
      <c r="AK15" s="663"/>
      <c r="AL15" s="664">
        <v>0.3</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29805</v>
      </c>
      <c r="BH15" s="660"/>
      <c r="BI15" s="660"/>
      <c r="BJ15" s="660"/>
      <c r="BK15" s="660"/>
      <c r="BL15" s="660"/>
      <c r="BM15" s="660"/>
      <c r="BN15" s="661"/>
      <c r="BO15" s="662">
        <v>2.6</v>
      </c>
      <c r="BP15" s="662"/>
      <c r="BQ15" s="662"/>
      <c r="BR15" s="662"/>
      <c r="BS15" s="668" t="s">
        <v>235</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775912</v>
      </c>
      <c r="CS15" s="660"/>
      <c r="CT15" s="660"/>
      <c r="CU15" s="660"/>
      <c r="CV15" s="660"/>
      <c r="CW15" s="660"/>
      <c r="CX15" s="660"/>
      <c r="CY15" s="661"/>
      <c r="CZ15" s="662">
        <v>19.8</v>
      </c>
      <c r="DA15" s="662"/>
      <c r="DB15" s="662"/>
      <c r="DC15" s="662"/>
      <c r="DD15" s="668">
        <v>295593</v>
      </c>
      <c r="DE15" s="660"/>
      <c r="DF15" s="660"/>
      <c r="DG15" s="660"/>
      <c r="DH15" s="660"/>
      <c r="DI15" s="660"/>
      <c r="DJ15" s="660"/>
      <c r="DK15" s="660"/>
      <c r="DL15" s="660"/>
      <c r="DM15" s="660"/>
      <c r="DN15" s="660"/>
      <c r="DO15" s="660"/>
      <c r="DP15" s="661"/>
      <c r="DQ15" s="668">
        <v>450979</v>
      </c>
      <c r="DR15" s="660"/>
      <c r="DS15" s="660"/>
      <c r="DT15" s="660"/>
      <c r="DU15" s="660"/>
      <c r="DV15" s="660"/>
      <c r="DW15" s="660"/>
      <c r="DX15" s="660"/>
      <c r="DY15" s="660"/>
      <c r="DZ15" s="660"/>
      <c r="EA15" s="660"/>
      <c r="EB15" s="660"/>
      <c r="EC15" s="669"/>
    </row>
    <row r="16" spans="2:143" ht="11.25" customHeight="1" x14ac:dyDescent="0.15">
      <c r="B16" s="656" t="s">
        <v>253</v>
      </c>
      <c r="C16" s="657"/>
      <c r="D16" s="657"/>
      <c r="E16" s="657"/>
      <c r="F16" s="657"/>
      <c r="G16" s="657"/>
      <c r="H16" s="657"/>
      <c r="I16" s="657"/>
      <c r="J16" s="657"/>
      <c r="K16" s="657"/>
      <c r="L16" s="657"/>
      <c r="M16" s="657"/>
      <c r="N16" s="657"/>
      <c r="O16" s="657"/>
      <c r="P16" s="657"/>
      <c r="Q16" s="658"/>
      <c r="R16" s="659" t="s">
        <v>165</v>
      </c>
      <c r="S16" s="660"/>
      <c r="T16" s="660"/>
      <c r="U16" s="660"/>
      <c r="V16" s="660"/>
      <c r="W16" s="660"/>
      <c r="X16" s="660"/>
      <c r="Y16" s="661"/>
      <c r="Z16" s="662" t="s">
        <v>121</v>
      </c>
      <c r="AA16" s="662"/>
      <c r="AB16" s="662"/>
      <c r="AC16" s="662"/>
      <c r="AD16" s="663" t="s">
        <v>235</v>
      </c>
      <c r="AE16" s="663"/>
      <c r="AF16" s="663"/>
      <c r="AG16" s="663"/>
      <c r="AH16" s="663"/>
      <c r="AI16" s="663"/>
      <c r="AJ16" s="663"/>
      <c r="AK16" s="663"/>
      <c r="AL16" s="664" t="s">
        <v>235</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165</v>
      </c>
      <c r="BH16" s="660"/>
      <c r="BI16" s="660"/>
      <c r="BJ16" s="660"/>
      <c r="BK16" s="660"/>
      <c r="BL16" s="660"/>
      <c r="BM16" s="660"/>
      <c r="BN16" s="661"/>
      <c r="BO16" s="662" t="s">
        <v>121</v>
      </c>
      <c r="BP16" s="662"/>
      <c r="BQ16" s="662"/>
      <c r="BR16" s="662"/>
      <c r="BS16" s="668" t="s">
        <v>235</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t="s">
        <v>235</v>
      </c>
      <c r="CS16" s="660"/>
      <c r="CT16" s="660"/>
      <c r="CU16" s="660"/>
      <c r="CV16" s="660"/>
      <c r="CW16" s="660"/>
      <c r="CX16" s="660"/>
      <c r="CY16" s="661"/>
      <c r="CZ16" s="662" t="s">
        <v>235</v>
      </c>
      <c r="DA16" s="662"/>
      <c r="DB16" s="662"/>
      <c r="DC16" s="662"/>
      <c r="DD16" s="668" t="s">
        <v>165</v>
      </c>
      <c r="DE16" s="660"/>
      <c r="DF16" s="660"/>
      <c r="DG16" s="660"/>
      <c r="DH16" s="660"/>
      <c r="DI16" s="660"/>
      <c r="DJ16" s="660"/>
      <c r="DK16" s="660"/>
      <c r="DL16" s="660"/>
      <c r="DM16" s="660"/>
      <c r="DN16" s="660"/>
      <c r="DO16" s="660"/>
      <c r="DP16" s="661"/>
      <c r="DQ16" s="668" t="s">
        <v>165</v>
      </c>
      <c r="DR16" s="660"/>
      <c r="DS16" s="660"/>
      <c r="DT16" s="660"/>
      <c r="DU16" s="660"/>
      <c r="DV16" s="660"/>
      <c r="DW16" s="660"/>
      <c r="DX16" s="660"/>
      <c r="DY16" s="660"/>
      <c r="DZ16" s="660"/>
      <c r="EA16" s="660"/>
      <c r="EB16" s="660"/>
      <c r="EC16" s="669"/>
    </row>
    <row r="17" spans="2:133" ht="11.25" customHeight="1" x14ac:dyDescent="0.15">
      <c r="B17" s="656" t="s">
        <v>256</v>
      </c>
      <c r="C17" s="657"/>
      <c r="D17" s="657"/>
      <c r="E17" s="657"/>
      <c r="F17" s="657"/>
      <c r="G17" s="657"/>
      <c r="H17" s="657"/>
      <c r="I17" s="657"/>
      <c r="J17" s="657"/>
      <c r="K17" s="657"/>
      <c r="L17" s="657"/>
      <c r="M17" s="657"/>
      <c r="N17" s="657"/>
      <c r="O17" s="657"/>
      <c r="P17" s="657"/>
      <c r="Q17" s="658"/>
      <c r="R17" s="659">
        <v>7033</v>
      </c>
      <c r="S17" s="660"/>
      <c r="T17" s="660"/>
      <c r="U17" s="660"/>
      <c r="V17" s="660"/>
      <c r="W17" s="660"/>
      <c r="X17" s="660"/>
      <c r="Y17" s="661"/>
      <c r="Z17" s="662">
        <v>0.2</v>
      </c>
      <c r="AA17" s="662"/>
      <c r="AB17" s="662"/>
      <c r="AC17" s="662"/>
      <c r="AD17" s="663">
        <v>7033</v>
      </c>
      <c r="AE17" s="663"/>
      <c r="AF17" s="663"/>
      <c r="AG17" s="663"/>
      <c r="AH17" s="663"/>
      <c r="AI17" s="663"/>
      <c r="AJ17" s="663"/>
      <c r="AK17" s="663"/>
      <c r="AL17" s="664">
        <v>0.3</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235</v>
      </c>
      <c r="BP17" s="662"/>
      <c r="BQ17" s="662"/>
      <c r="BR17" s="662"/>
      <c r="BS17" s="668" t="s">
        <v>235</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446340</v>
      </c>
      <c r="CS17" s="660"/>
      <c r="CT17" s="660"/>
      <c r="CU17" s="660"/>
      <c r="CV17" s="660"/>
      <c r="CW17" s="660"/>
      <c r="CX17" s="660"/>
      <c r="CY17" s="661"/>
      <c r="CZ17" s="662">
        <v>11.4</v>
      </c>
      <c r="DA17" s="662"/>
      <c r="DB17" s="662"/>
      <c r="DC17" s="662"/>
      <c r="DD17" s="668" t="s">
        <v>235</v>
      </c>
      <c r="DE17" s="660"/>
      <c r="DF17" s="660"/>
      <c r="DG17" s="660"/>
      <c r="DH17" s="660"/>
      <c r="DI17" s="660"/>
      <c r="DJ17" s="660"/>
      <c r="DK17" s="660"/>
      <c r="DL17" s="660"/>
      <c r="DM17" s="660"/>
      <c r="DN17" s="660"/>
      <c r="DO17" s="660"/>
      <c r="DP17" s="661"/>
      <c r="DQ17" s="668">
        <v>426507</v>
      </c>
      <c r="DR17" s="660"/>
      <c r="DS17" s="660"/>
      <c r="DT17" s="660"/>
      <c r="DU17" s="660"/>
      <c r="DV17" s="660"/>
      <c r="DW17" s="660"/>
      <c r="DX17" s="660"/>
      <c r="DY17" s="660"/>
      <c r="DZ17" s="660"/>
      <c r="EA17" s="660"/>
      <c r="EB17" s="660"/>
      <c r="EC17" s="669"/>
    </row>
    <row r="18" spans="2:133" ht="11.25" customHeight="1" x14ac:dyDescent="0.15">
      <c r="B18" s="656" t="s">
        <v>259</v>
      </c>
      <c r="C18" s="657"/>
      <c r="D18" s="657"/>
      <c r="E18" s="657"/>
      <c r="F18" s="657"/>
      <c r="G18" s="657"/>
      <c r="H18" s="657"/>
      <c r="I18" s="657"/>
      <c r="J18" s="657"/>
      <c r="K18" s="657"/>
      <c r="L18" s="657"/>
      <c r="M18" s="657"/>
      <c r="N18" s="657"/>
      <c r="O18" s="657"/>
      <c r="P18" s="657"/>
      <c r="Q18" s="658"/>
      <c r="R18" s="659">
        <v>1452023</v>
      </c>
      <c r="S18" s="660"/>
      <c r="T18" s="660"/>
      <c r="U18" s="660"/>
      <c r="V18" s="660"/>
      <c r="W18" s="660"/>
      <c r="X18" s="660"/>
      <c r="Y18" s="661"/>
      <c r="Z18" s="662">
        <v>33.700000000000003</v>
      </c>
      <c r="AA18" s="662"/>
      <c r="AB18" s="662"/>
      <c r="AC18" s="662"/>
      <c r="AD18" s="663">
        <v>1109112</v>
      </c>
      <c r="AE18" s="663"/>
      <c r="AF18" s="663"/>
      <c r="AG18" s="663"/>
      <c r="AH18" s="663"/>
      <c r="AI18" s="663"/>
      <c r="AJ18" s="663"/>
      <c r="AK18" s="663"/>
      <c r="AL18" s="664">
        <v>45.5</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165</v>
      </c>
      <c r="BP18" s="662"/>
      <c r="BQ18" s="662"/>
      <c r="BR18" s="662"/>
      <c r="BS18" s="668" t="s">
        <v>165</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235</v>
      </c>
      <c r="CS18" s="660"/>
      <c r="CT18" s="660"/>
      <c r="CU18" s="660"/>
      <c r="CV18" s="660"/>
      <c r="CW18" s="660"/>
      <c r="CX18" s="660"/>
      <c r="CY18" s="661"/>
      <c r="CZ18" s="662" t="s">
        <v>235</v>
      </c>
      <c r="DA18" s="662"/>
      <c r="DB18" s="662"/>
      <c r="DC18" s="662"/>
      <c r="DD18" s="668" t="s">
        <v>165</v>
      </c>
      <c r="DE18" s="660"/>
      <c r="DF18" s="660"/>
      <c r="DG18" s="660"/>
      <c r="DH18" s="660"/>
      <c r="DI18" s="660"/>
      <c r="DJ18" s="660"/>
      <c r="DK18" s="660"/>
      <c r="DL18" s="660"/>
      <c r="DM18" s="660"/>
      <c r="DN18" s="660"/>
      <c r="DO18" s="660"/>
      <c r="DP18" s="661"/>
      <c r="DQ18" s="668" t="s">
        <v>165</v>
      </c>
      <c r="DR18" s="660"/>
      <c r="DS18" s="660"/>
      <c r="DT18" s="660"/>
      <c r="DU18" s="660"/>
      <c r="DV18" s="660"/>
      <c r="DW18" s="660"/>
      <c r="DX18" s="660"/>
      <c r="DY18" s="660"/>
      <c r="DZ18" s="660"/>
      <c r="EA18" s="660"/>
      <c r="EB18" s="660"/>
      <c r="EC18" s="669"/>
    </row>
    <row r="19" spans="2:133" ht="11.25" customHeight="1" x14ac:dyDescent="0.15">
      <c r="B19" s="656" t="s">
        <v>262</v>
      </c>
      <c r="C19" s="657"/>
      <c r="D19" s="657"/>
      <c r="E19" s="657"/>
      <c r="F19" s="657"/>
      <c r="G19" s="657"/>
      <c r="H19" s="657"/>
      <c r="I19" s="657"/>
      <c r="J19" s="657"/>
      <c r="K19" s="657"/>
      <c r="L19" s="657"/>
      <c r="M19" s="657"/>
      <c r="N19" s="657"/>
      <c r="O19" s="657"/>
      <c r="P19" s="657"/>
      <c r="Q19" s="658"/>
      <c r="R19" s="659">
        <v>1109112</v>
      </c>
      <c r="S19" s="660"/>
      <c r="T19" s="660"/>
      <c r="U19" s="660"/>
      <c r="V19" s="660"/>
      <c r="W19" s="660"/>
      <c r="X19" s="660"/>
      <c r="Y19" s="661"/>
      <c r="Z19" s="662">
        <v>25.7</v>
      </c>
      <c r="AA19" s="662"/>
      <c r="AB19" s="662"/>
      <c r="AC19" s="662"/>
      <c r="AD19" s="663">
        <v>1109112</v>
      </c>
      <c r="AE19" s="663"/>
      <c r="AF19" s="663"/>
      <c r="AG19" s="663"/>
      <c r="AH19" s="663"/>
      <c r="AI19" s="663"/>
      <c r="AJ19" s="663"/>
      <c r="AK19" s="663"/>
      <c r="AL19" s="664">
        <v>45.5</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t="s">
        <v>235</v>
      </c>
      <c r="BH19" s="660"/>
      <c r="BI19" s="660"/>
      <c r="BJ19" s="660"/>
      <c r="BK19" s="660"/>
      <c r="BL19" s="660"/>
      <c r="BM19" s="660"/>
      <c r="BN19" s="661"/>
      <c r="BO19" s="662" t="s">
        <v>121</v>
      </c>
      <c r="BP19" s="662"/>
      <c r="BQ19" s="662"/>
      <c r="BR19" s="662"/>
      <c r="BS19" s="668" t="s">
        <v>165</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165</v>
      </c>
      <c r="CS19" s="660"/>
      <c r="CT19" s="660"/>
      <c r="CU19" s="660"/>
      <c r="CV19" s="660"/>
      <c r="CW19" s="660"/>
      <c r="CX19" s="660"/>
      <c r="CY19" s="661"/>
      <c r="CZ19" s="662" t="s">
        <v>235</v>
      </c>
      <c r="DA19" s="662"/>
      <c r="DB19" s="662"/>
      <c r="DC19" s="662"/>
      <c r="DD19" s="668" t="s">
        <v>235</v>
      </c>
      <c r="DE19" s="660"/>
      <c r="DF19" s="660"/>
      <c r="DG19" s="660"/>
      <c r="DH19" s="660"/>
      <c r="DI19" s="660"/>
      <c r="DJ19" s="660"/>
      <c r="DK19" s="660"/>
      <c r="DL19" s="660"/>
      <c r="DM19" s="660"/>
      <c r="DN19" s="660"/>
      <c r="DO19" s="660"/>
      <c r="DP19" s="661"/>
      <c r="DQ19" s="668" t="s">
        <v>165</v>
      </c>
      <c r="DR19" s="660"/>
      <c r="DS19" s="660"/>
      <c r="DT19" s="660"/>
      <c r="DU19" s="660"/>
      <c r="DV19" s="660"/>
      <c r="DW19" s="660"/>
      <c r="DX19" s="660"/>
      <c r="DY19" s="660"/>
      <c r="DZ19" s="660"/>
      <c r="EA19" s="660"/>
      <c r="EB19" s="660"/>
      <c r="EC19" s="669"/>
    </row>
    <row r="20" spans="2:133" ht="11.25" customHeight="1" x14ac:dyDescent="0.15">
      <c r="B20" s="656" t="s">
        <v>265</v>
      </c>
      <c r="C20" s="657"/>
      <c r="D20" s="657"/>
      <c r="E20" s="657"/>
      <c r="F20" s="657"/>
      <c r="G20" s="657"/>
      <c r="H20" s="657"/>
      <c r="I20" s="657"/>
      <c r="J20" s="657"/>
      <c r="K20" s="657"/>
      <c r="L20" s="657"/>
      <c r="M20" s="657"/>
      <c r="N20" s="657"/>
      <c r="O20" s="657"/>
      <c r="P20" s="657"/>
      <c r="Q20" s="658"/>
      <c r="R20" s="659">
        <v>342911</v>
      </c>
      <c r="S20" s="660"/>
      <c r="T20" s="660"/>
      <c r="U20" s="660"/>
      <c r="V20" s="660"/>
      <c r="W20" s="660"/>
      <c r="X20" s="660"/>
      <c r="Y20" s="661"/>
      <c r="Z20" s="662">
        <v>8</v>
      </c>
      <c r="AA20" s="662"/>
      <c r="AB20" s="662"/>
      <c r="AC20" s="662"/>
      <c r="AD20" s="663" t="s">
        <v>121</v>
      </c>
      <c r="AE20" s="663"/>
      <c r="AF20" s="663"/>
      <c r="AG20" s="663"/>
      <c r="AH20" s="663"/>
      <c r="AI20" s="663"/>
      <c r="AJ20" s="663"/>
      <c r="AK20" s="663"/>
      <c r="AL20" s="664" t="s">
        <v>235</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t="s">
        <v>235</v>
      </c>
      <c r="BH20" s="660"/>
      <c r="BI20" s="660"/>
      <c r="BJ20" s="660"/>
      <c r="BK20" s="660"/>
      <c r="BL20" s="660"/>
      <c r="BM20" s="660"/>
      <c r="BN20" s="661"/>
      <c r="BO20" s="662" t="s">
        <v>235</v>
      </c>
      <c r="BP20" s="662"/>
      <c r="BQ20" s="662"/>
      <c r="BR20" s="662"/>
      <c r="BS20" s="668" t="s">
        <v>235</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3915986</v>
      </c>
      <c r="CS20" s="660"/>
      <c r="CT20" s="660"/>
      <c r="CU20" s="660"/>
      <c r="CV20" s="660"/>
      <c r="CW20" s="660"/>
      <c r="CX20" s="660"/>
      <c r="CY20" s="661"/>
      <c r="CZ20" s="662">
        <v>100</v>
      </c>
      <c r="DA20" s="662"/>
      <c r="DB20" s="662"/>
      <c r="DC20" s="662"/>
      <c r="DD20" s="668">
        <v>575432</v>
      </c>
      <c r="DE20" s="660"/>
      <c r="DF20" s="660"/>
      <c r="DG20" s="660"/>
      <c r="DH20" s="660"/>
      <c r="DI20" s="660"/>
      <c r="DJ20" s="660"/>
      <c r="DK20" s="660"/>
      <c r="DL20" s="660"/>
      <c r="DM20" s="660"/>
      <c r="DN20" s="660"/>
      <c r="DO20" s="660"/>
      <c r="DP20" s="661"/>
      <c r="DQ20" s="668">
        <v>2769913</v>
      </c>
      <c r="DR20" s="660"/>
      <c r="DS20" s="660"/>
      <c r="DT20" s="660"/>
      <c r="DU20" s="660"/>
      <c r="DV20" s="660"/>
      <c r="DW20" s="660"/>
      <c r="DX20" s="660"/>
      <c r="DY20" s="660"/>
      <c r="DZ20" s="660"/>
      <c r="EA20" s="660"/>
      <c r="EB20" s="660"/>
      <c r="EC20" s="669"/>
    </row>
    <row r="21" spans="2:133" ht="11.25" customHeight="1" x14ac:dyDescent="0.15">
      <c r="B21" s="656" t="s">
        <v>268</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235</v>
      </c>
      <c r="AA21" s="662"/>
      <c r="AB21" s="662"/>
      <c r="AC21" s="662"/>
      <c r="AD21" s="663" t="s">
        <v>165</v>
      </c>
      <c r="AE21" s="663"/>
      <c r="AF21" s="663"/>
      <c r="AG21" s="663"/>
      <c r="AH21" s="663"/>
      <c r="AI21" s="663"/>
      <c r="AJ21" s="663"/>
      <c r="AK21" s="663"/>
      <c r="AL21" s="664" t="s">
        <v>165</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235</v>
      </c>
      <c r="BH21" s="660"/>
      <c r="BI21" s="660"/>
      <c r="BJ21" s="660"/>
      <c r="BK21" s="660"/>
      <c r="BL21" s="660"/>
      <c r="BM21" s="660"/>
      <c r="BN21" s="661"/>
      <c r="BO21" s="662" t="s">
        <v>235</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270</v>
      </c>
      <c r="C22" s="657"/>
      <c r="D22" s="657"/>
      <c r="E22" s="657"/>
      <c r="F22" s="657"/>
      <c r="G22" s="657"/>
      <c r="H22" s="657"/>
      <c r="I22" s="657"/>
      <c r="J22" s="657"/>
      <c r="K22" s="657"/>
      <c r="L22" s="657"/>
      <c r="M22" s="657"/>
      <c r="N22" s="657"/>
      <c r="O22" s="657"/>
      <c r="P22" s="657"/>
      <c r="Q22" s="658"/>
      <c r="R22" s="659">
        <v>2774399</v>
      </c>
      <c r="S22" s="660"/>
      <c r="T22" s="660"/>
      <c r="U22" s="660"/>
      <c r="V22" s="660"/>
      <c r="W22" s="660"/>
      <c r="X22" s="660"/>
      <c r="Y22" s="661"/>
      <c r="Z22" s="662">
        <v>64.400000000000006</v>
      </c>
      <c r="AA22" s="662"/>
      <c r="AB22" s="662"/>
      <c r="AC22" s="662"/>
      <c r="AD22" s="663">
        <v>2431488</v>
      </c>
      <c r="AE22" s="663"/>
      <c r="AF22" s="663"/>
      <c r="AG22" s="663"/>
      <c r="AH22" s="663"/>
      <c r="AI22" s="663"/>
      <c r="AJ22" s="663"/>
      <c r="AK22" s="663"/>
      <c r="AL22" s="664">
        <v>99.7</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235</v>
      </c>
      <c r="BH22" s="660"/>
      <c r="BI22" s="660"/>
      <c r="BJ22" s="660"/>
      <c r="BK22" s="660"/>
      <c r="BL22" s="660"/>
      <c r="BM22" s="660"/>
      <c r="BN22" s="661"/>
      <c r="BO22" s="662" t="s">
        <v>165</v>
      </c>
      <c r="BP22" s="662"/>
      <c r="BQ22" s="662"/>
      <c r="BR22" s="662"/>
      <c r="BS22" s="668" t="s">
        <v>235</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273</v>
      </c>
      <c r="C23" s="657"/>
      <c r="D23" s="657"/>
      <c r="E23" s="657"/>
      <c r="F23" s="657"/>
      <c r="G23" s="657"/>
      <c r="H23" s="657"/>
      <c r="I23" s="657"/>
      <c r="J23" s="657"/>
      <c r="K23" s="657"/>
      <c r="L23" s="657"/>
      <c r="M23" s="657"/>
      <c r="N23" s="657"/>
      <c r="O23" s="657"/>
      <c r="P23" s="657"/>
      <c r="Q23" s="658"/>
      <c r="R23" s="659">
        <v>614</v>
      </c>
      <c r="S23" s="660"/>
      <c r="T23" s="660"/>
      <c r="U23" s="660"/>
      <c r="V23" s="660"/>
      <c r="W23" s="660"/>
      <c r="X23" s="660"/>
      <c r="Y23" s="661"/>
      <c r="Z23" s="662">
        <v>0</v>
      </c>
      <c r="AA23" s="662"/>
      <c r="AB23" s="662"/>
      <c r="AC23" s="662"/>
      <c r="AD23" s="663">
        <v>614</v>
      </c>
      <c r="AE23" s="663"/>
      <c r="AF23" s="663"/>
      <c r="AG23" s="663"/>
      <c r="AH23" s="663"/>
      <c r="AI23" s="663"/>
      <c r="AJ23" s="663"/>
      <c r="AK23" s="663"/>
      <c r="AL23" s="664">
        <v>0</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235</v>
      </c>
      <c r="BP23" s="662"/>
      <c r="BQ23" s="662"/>
      <c r="BR23" s="662"/>
      <c r="BS23" s="668" t="s">
        <v>235</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x14ac:dyDescent="0.15">
      <c r="B24" s="656" t="s">
        <v>280</v>
      </c>
      <c r="C24" s="657"/>
      <c r="D24" s="657"/>
      <c r="E24" s="657"/>
      <c r="F24" s="657"/>
      <c r="G24" s="657"/>
      <c r="H24" s="657"/>
      <c r="I24" s="657"/>
      <c r="J24" s="657"/>
      <c r="K24" s="657"/>
      <c r="L24" s="657"/>
      <c r="M24" s="657"/>
      <c r="N24" s="657"/>
      <c r="O24" s="657"/>
      <c r="P24" s="657"/>
      <c r="Q24" s="658"/>
      <c r="R24" s="659">
        <v>54746</v>
      </c>
      <c r="S24" s="660"/>
      <c r="T24" s="660"/>
      <c r="U24" s="660"/>
      <c r="V24" s="660"/>
      <c r="W24" s="660"/>
      <c r="X24" s="660"/>
      <c r="Y24" s="661"/>
      <c r="Z24" s="662">
        <v>1.3</v>
      </c>
      <c r="AA24" s="662"/>
      <c r="AB24" s="662"/>
      <c r="AC24" s="662"/>
      <c r="AD24" s="663">
        <v>302</v>
      </c>
      <c r="AE24" s="663"/>
      <c r="AF24" s="663"/>
      <c r="AG24" s="663"/>
      <c r="AH24" s="663"/>
      <c r="AI24" s="663"/>
      <c r="AJ24" s="663"/>
      <c r="AK24" s="663"/>
      <c r="AL24" s="664">
        <v>0</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235</v>
      </c>
      <c r="BH24" s="660"/>
      <c r="BI24" s="660"/>
      <c r="BJ24" s="660"/>
      <c r="BK24" s="660"/>
      <c r="BL24" s="660"/>
      <c r="BM24" s="660"/>
      <c r="BN24" s="661"/>
      <c r="BO24" s="662" t="s">
        <v>235</v>
      </c>
      <c r="BP24" s="662"/>
      <c r="BQ24" s="662"/>
      <c r="BR24" s="662"/>
      <c r="BS24" s="668" t="s">
        <v>165</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1834181</v>
      </c>
      <c r="CS24" s="649"/>
      <c r="CT24" s="649"/>
      <c r="CU24" s="649"/>
      <c r="CV24" s="649"/>
      <c r="CW24" s="649"/>
      <c r="CX24" s="649"/>
      <c r="CY24" s="650"/>
      <c r="CZ24" s="653">
        <v>46.8</v>
      </c>
      <c r="DA24" s="654"/>
      <c r="DB24" s="654"/>
      <c r="DC24" s="673"/>
      <c r="DD24" s="692">
        <v>1356441</v>
      </c>
      <c r="DE24" s="649"/>
      <c r="DF24" s="649"/>
      <c r="DG24" s="649"/>
      <c r="DH24" s="649"/>
      <c r="DI24" s="649"/>
      <c r="DJ24" s="649"/>
      <c r="DK24" s="650"/>
      <c r="DL24" s="692">
        <v>1275562</v>
      </c>
      <c r="DM24" s="649"/>
      <c r="DN24" s="649"/>
      <c r="DO24" s="649"/>
      <c r="DP24" s="649"/>
      <c r="DQ24" s="649"/>
      <c r="DR24" s="649"/>
      <c r="DS24" s="649"/>
      <c r="DT24" s="649"/>
      <c r="DU24" s="649"/>
      <c r="DV24" s="650"/>
      <c r="DW24" s="653">
        <v>49.3</v>
      </c>
      <c r="DX24" s="654"/>
      <c r="DY24" s="654"/>
      <c r="DZ24" s="654"/>
      <c r="EA24" s="654"/>
      <c r="EB24" s="654"/>
      <c r="EC24" s="655"/>
    </row>
    <row r="25" spans="2:133" ht="11.25" customHeight="1" x14ac:dyDescent="0.15">
      <c r="B25" s="656" t="s">
        <v>283</v>
      </c>
      <c r="C25" s="657"/>
      <c r="D25" s="657"/>
      <c r="E25" s="657"/>
      <c r="F25" s="657"/>
      <c r="G25" s="657"/>
      <c r="H25" s="657"/>
      <c r="I25" s="657"/>
      <c r="J25" s="657"/>
      <c r="K25" s="657"/>
      <c r="L25" s="657"/>
      <c r="M25" s="657"/>
      <c r="N25" s="657"/>
      <c r="O25" s="657"/>
      <c r="P25" s="657"/>
      <c r="Q25" s="658"/>
      <c r="R25" s="659">
        <v>45687</v>
      </c>
      <c r="S25" s="660"/>
      <c r="T25" s="660"/>
      <c r="U25" s="660"/>
      <c r="V25" s="660"/>
      <c r="W25" s="660"/>
      <c r="X25" s="660"/>
      <c r="Y25" s="661"/>
      <c r="Z25" s="662">
        <v>1.1000000000000001</v>
      </c>
      <c r="AA25" s="662"/>
      <c r="AB25" s="662"/>
      <c r="AC25" s="662"/>
      <c r="AD25" s="663">
        <v>5935</v>
      </c>
      <c r="AE25" s="663"/>
      <c r="AF25" s="663"/>
      <c r="AG25" s="663"/>
      <c r="AH25" s="663"/>
      <c r="AI25" s="663"/>
      <c r="AJ25" s="663"/>
      <c r="AK25" s="663"/>
      <c r="AL25" s="664">
        <v>0.2</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235</v>
      </c>
      <c r="BP25" s="662"/>
      <c r="BQ25" s="662"/>
      <c r="BR25" s="662"/>
      <c r="BS25" s="668" t="s">
        <v>121</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828766</v>
      </c>
      <c r="CS25" s="695"/>
      <c r="CT25" s="695"/>
      <c r="CU25" s="695"/>
      <c r="CV25" s="695"/>
      <c r="CW25" s="695"/>
      <c r="CX25" s="695"/>
      <c r="CY25" s="696"/>
      <c r="CZ25" s="664">
        <v>21.2</v>
      </c>
      <c r="DA25" s="693"/>
      <c r="DB25" s="693"/>
      <c r="DC25" s="697"/>
      <c r="DD25" s="668">
        <v>782647</v>
      </c>
      <c r="DE25" s="695"/>
      <c r="DF25" s="695"/>
      <c r="DG25" s="695"/>
      <c r="DH25" s="695"/>
      <c r="DI25" s="695"/>
      <c r="DJ25" s="695"/>
      <c r="DK25" s="696"/>
      <c r="DL25" s="668">
        <v>702928</v>
      </c>
      <c r="DM25" s="695"/>
      <c r="DN25" s="695"/>
      <c r="DO25" s="695"/>
      <c r="DP25" s="695"/>
      <c r="DQ25" s="695"/>
      <c r="DR25" s="695"/>
      <c r="DS25" s="695"/>
      <c r="DT25" s="695"/>
      <c r="DU25" s="695"/>
      <c r="DV25" s="696"/>
      <c r="DW25" s="664">
        <v>27.1</v>
      </c>
      <c r="DX25" s="693"/>
      <c r="DY25" s="693"/>
      <c r="DZ25" s="693"/>
      <c r="EA25" s="693"/>
      <c r="EB25" s="693"/>
      <c r="EC25" s="694"/>
    </row>
    <row r="26" spans="2:133" ht="11.25" customHeight="1" x14ac:dyDescent="0.15">
      <c r="B26" s="656" t="s">
        <v>286</v>
      </c>
      <c r="C26" s="657"/>
      <c r="D26" s="657"/>
      <c r="E26" s="657"/>
      <c r="F26" s="657"/>
      <c r="G26" s="657"/>
      <c r="H26" s="657"/>
      <c r="I26" s="657"/>
      <c r="J26" s="657"/>
      <c r="K26" s="657"/>
      <c r="L26" s="657"/>
      <c r="M26" s="657"/>
      <c r="N26" s="657"/>
      <c r="O26" s="657"/>
      <c r="P26" s="657"/>
      <c r="Q26" s="658"/>
      <c r="R26" s="659">
        <v>16732</v>
      </c>
      <c r="S26" s="660"/>
      <c r="T26" s="660"/>
      <c r="U26" s="660"/>
      <c r="V26" s="660"/>
      <c r="W26" s="660"/>
      <c r="X26" s="660"/>
      <c r="Y26" s="661"/>
      <c r="Z26" s="662">
        <v>0.4</v>
      </c>
      <c r="AA26" s="662"/>
      <c r="AB26" s="662"/>
      <c r="AC26" s="662"/>
      <c r="AD26" s="663" t="s">
        <v>121</v>
      </c>
      <c r="AE26" s="663"/>
      <c r="AF26" s="663"/>
      <c r="AG26" s="663"/>
      <c r="AH26" s="663"/>
      <c r="AI26" s="663"/>
      <c r="AJ26" s="663"/>
      <c r="AK26" s="663"/>
      <c r="AL26" s="664" t="s">
        <v>165</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165</v>
      </c>
      <c r="BH26" s="660"/>
      <c r="BI26" s="660"/>
      <c r="BJ26" s="660"/>
      <c r="BK26" s="660"/>
      <c r="BL26" s="660"/>
      <c r="BM26" s="660"/>
      <c r="BN26" s="661"/>
      <c r="BO26" s="662" t="s">
        <v>165</v>
      </c>
      <c r="BP26" s="662"/>
      <c r="BQ26" s="662"/>
      <c r="BR26" s="662"/>
      <c r="BS26" s="668" t="s">
        <v>235</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509255</v>
      </c>
      <c r="CS26" s="660"/>
      <c r="CT26" s="660"/>
      <c r="CU26" s="660"/>
      <c r="CV26" s="660"/>
      <c r="CW26" s="660"/>
      <c r="CX26" s="660"/>
      <c r="CY26" s="661"/>
      <c r="CZ26" s="664">
        <v>13</v>
      </c>
      <c r="DA26" s="693"/>
      <c r="DB26" s="693"/>
      <c r="DC26" s="697"/>
      <c r="DD26" s="668">
        <v>470030</v>
      </c>
      <c r="DE26" s="660"/>
      <c r="DF26" s="660"/>
      <c r="DG26" s="660"/>
      <c r="DH26" s="660"/>
      <c r="DI26" s="660"/>
      <c r="DJ26" s="660"/>
      <c r="DK26" s="661"/>
      <c r="DL26" s="668" t="s">
        <v>165</v>
      </c>
      <c r="DM26" s="660"/>
      <c r="DN26" s="660"/>
      <c r="DO26" s="660"/>
      <c r="DP26" s="660"/>
      <c r="DQ26" s="660"/>
      <c r="DR26" s="660"/>
      <c r="DS26" s="660"/>
      <c r="DT26" s="660"/>
      <c r="DU26" s="660"/>
      <c r="DV26" s="661"/>
      <c r="DW26" s="664" t="s">
        <v>165</v>
      </c>
      <c r="DX26" s="693"/>
      <c r="DY26" s="693"/>
      <c r="DZ26" s="693"/>
      <c r="EA26" s="693"/>
      <c r="EB26" s="693"/>
      <c r="EC26" s="694"/>
    </row>
    <row r="27" spans="2:133" ht="11.25" customHeight="1" x14ac:dyDescent="0.15">
      <c r="B27" s="656" t="s">
        <v>289</v>
      </c>
      <c r="C27" s="657"/>
      <c r="D27" s="657"/>
      <c r="E27" s="657"/>
      <c r="F27" s="657"/>
      <c r="G27" s="657"/>
      <c r="H27" s="657"/>
      <c r="I27" s="657"/>
      <c r="J27" s="657"/>
      <c r="K27" s="657"/>
      <c r="L27" s="657"/>
      <c r="M27" s="657"/>
      <c r="N27" s="657"/>
      <c r="O27" s="657"/>
      <c r="P27" s="657"/>
      <c r="Q27" s="658"/>
      <c r="R27" s="659">
        <v>385861</v>
      </c>
      <c r="S27" s="660"/>
      <c r="T27" s="660"/>
      <c r="U27" s="660"/>
      <c r="V27" s="660"/>
      <c r="W27" s="660"/>
      <c r="X27" s="660"/>
      <c r="Y27" s="661"/>
      <c r="Z27" s="662">
        <v>9</v>
      </c>
      <c r="AA27" s="662"/>
      <c r="AB27" s="662"/>
      <c r="AC27" s="662"/>
      <c r="AD27" s="663" t="s">
        <v>121</v>
      </c>
      <c r="AE27" s="663"/>
      <c r="AF27" s="663"/>
      <c r="AG27" s="663"/>
      <c r="AH27" s="663"/>
      <c r="AI27" s="663"/>
      <c r="AJ27" s="663"/>
      <c r="AK27" s="663"/>
      <c r="AL27" s="664" t="s">
        <v>235</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1131640</v>
      </c>
      <c r="BH27" s="660"/>
      <c r="BI27" s="660"/>
      <c r="BJ27" s="660"/>
      <c r="BK27" s="660"/>
      <c r="BL27" s="660"/>
      <c r="BM27" s="660"/>
      <c r="BN27" s="661"/>
      <c r="BO27" s="662">
        <v>100</v>
      </c>
      <c r="BP27" s="662"/>
      <c r="BQ27" s="662"/>
      <c r="BR27" s="662"/>
      <c r="BS27" s="668">
        <v>17197</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559075</v>
      </c>
      <c r="CS27" s="695"/>
      <c r="CT27" s="695"/>
      <c r="CU27" s="695"/>
      <c r="CV27" s="695"/>
      <c r="CW27" s="695"/>
      <c r="CX27" s="695"/>
      <c r="CY27" s="696"/>
      <c r="CZ27" s="664">
        <v>14.3</v>
      </c>
      <c r="DA27" s="693"/>
      <c r="DB27" s="693"/>
      <c r="DC27" s="697"/>
      <c r="DD27" s="668">
        <v>147287</v>
      </c>
      <c r="DE27" s="695"/>
      <c r="DF27" s="695"/>
      <c r="DG27" s="695"/>
      <c r="DH27" s="695"/>
      <c r="DI27" s="695"/>
      <c r="DJ27" s="695"/>
      <c r="DK27" s="696"/>
      <c r="DL27" s="668">
        <v>146127</v>
      </c>
      <c r="DM27" s="695"/>
      <c r="DN27" s="695"/>
      <c r="DO27" s="695"/>
      <c r="DP27" s="695"/>
      <c r="DQ27" s="695"/>
      <c r="DR27" s="695"/>
      <c r="DS27" s="695"/>
      <c r="DT27" s="695"/>
      <c r="DU27" s="695"/>
      <c r="DV27" s="696"/>
      <c r="DW27" s="664">
        <v>5.6</v>
      </c>
      <c r="DX27" s="693"/>
      <c r="DY27" s="693"/>
      <c r="DZ27" s="693"/>
      <c r="EA27" s="693"/>
      <c r="EB27" s="693"/>
      <c r="EC27" s="694"/>
    </row>
    <row r="28" spans="2:133" ht="11.25" customHeight="1" x14ac:dyDescent="0.15">
      <c r="B28" s="701" t="s">
        <v>292</v>
      </c>
      <c r="C28" s="702"/>
      <c r="D28" s="702"/>
      <c r="E28" s="702"/>
      <c r="F28" s="702"/>
      <c r="G28" s="702"/>
      <c r="H28" s="702"/>
      <c r="I28" s="702"/>
      <c r="J28" s="702"/>
      <c r="K28" s="702"/>
      <c r="L28" s="702"/>
      <c r="M28" s="702"/>
      <c r="N28" s="702"/>
      <c r="O28" s="702"/>
      <c r="P28" s="702"/>
      <c r="Q28" s="703"/>
      <c r="R28" s="659" t="s">
        <v>235</v>
      </c>
      <c r="S28" s="660"/>
      <c r="T28" s="660"/>
      <c r="U28" s="660"/>
      <c r="V28" s="660"/>
      <c r="W28" s="660"/>
      <c r="X28" s="660"/>
      <c r="Y28" s="661"/>
      <c r="Z28" s="662" t="s">
        <v>235</v>
      </c>
      <c r="AA28" s="662"/>
      <c r="AB28" s="662"/>
      <c r="AC28" s="662"/>
      <c r="AD28" s="663" t="s">
        <v>235</v>
      </c>
      <c r="AE28" s="663"/>
      <c r="AF28" s="663"/>
      <c r="AG28" s="663"/>
      <c r="AH28" s="663"/>
      <c r="AI28" s="663"/>
      <c r="AJ28" s="663"/>
      <c r="AK28" s="663"/>
      <c r="AL28" s="664" t="s">
        <v>165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446340</v>
      </c>
      <c r="CS28" s="660"/>
      <c r="CT28" s="660"/>
      <c r="CU28" s="660"/>
      <c r="CV28" s="660"/>
      <c r="CW28" s="660"/>
      <c r="CX28" s="660"/>
      <c r="CY28" s="661"/>
      <c r="CZ28" s="664">
        <v>11.4</v>
      </c>
      <c r="DA28" s="693"/>
      <c r="DB28" s="693"/>
      <c r="DC28" s="697"/>
      <c r="DD28" s="668">
        <v>426507</v>
      </c>
      <c r="DE28" s="660"/>
      <c r="DF28" s="660"/>
      <c r="DG28" s="660"/>
      <c r="DH28" s="660"/>
      <c r="DI28" s="660"/>
      <c r="DJ28" s="660"/>
      <c r="DK28" s="661"/>
      <c r="DL28" s="668">
        <v>426507</v>
      </c>
      <c r="DM28" s="660"/>
      <c r="DN28" s="660"/>
      <c r="DO28" s="660"/>
      <c r="DP28" s="660"/>
      <c r="DQ28" s="660"/>
      <c r="DR28" s="660"/>
      <c r="DS28" s="660"/>
      <c r="DT28" s="660"/>
      <c r="DU28" s="660"/>
      <c r="DV28" s="661"/>
      <c r="DW28" s="664">
        <v>16.5</v>
      </c>
      <c r="DX28" s="693"/>
      <c r="DY28" s="693"/>
      <c r="DZ28" s="693"/>
      <c r="EA28" s="693"/>
      <c r="EB28" s="693"/>
      <c r="EC28" s="694"/>
    </row>
    <row r="29" spans="2:133" ht="11.25" customHeight="1" x14ac:dyDescent="0.15">
      <c r="B29" s="656" t="s">
        <v>294</v>
      </c>
      <c r="C29" s="657"/>
      <c r="D29" s="657"/>
      <c r="E29" s="657"/>
      <c r="F29" s="657"/>
      <c r="G29" s="657"/>
      <c r="H29" s="657"/>
      <c r="I29" s="657"/>
      <c r="J29" s="657"/>
      <c r="K29" s="657"/>
      <c r="L29" s="657"/>
      <c r="M29" s="657"/>
      <c r="N29" s="657"/>
      <c r="O29" s="657"/>
      <c r="P29" s="657"/>
      <c r="Q29" s="658"/>
      <c r="R29" s="659">
        <v>225677</v>
      </c>
      <c r="S29" s="660"/>
      <c r="T29" s="660"/>
      <c r="U29" s="660"/>
      <c r="V29" s="660"/>
      <c r="W29" s="660"/>
      <c r="X29" s="660"/>
      <c r="Y29" s="661"/>
      <c r="Z29" s="662">
        <v>5.2</v>
      </c>
      <c r="AA29" s="662"/>
      <c r="AB29" s="662"/>
      <c r="AC29" s="662"/>
      <c r="AD29" s="663" t="s">
        <v>121</v>
      </c>
      <c r="AE29" s="663"/>
      <c r="AF29" s="663"/>
      <c r="AG29" s="663"/>
      <c r="AH29" s="663"/>
      <c r="AI29" s="663"/>
      <c r="AJ29" s="663"/>
      <c r="AK29" s="663"/>
      <c r="AL29" s="664" t="s">
        <v>165</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298</v>
      </c>
      <c r="CG29" s="675"/>
      <c r="CH29" s="675"/>
      <c r="CI29" s="675"/>
      <c r="CJ29" s="675"/>
      <c r="CK29" s="675"/>
      <c r="CL29" s="675"/>
      <c r="CM29" s="675"/>
      <c r="CN29" s="675"/>
      <c r="CO29" s="675"/>
      <c r="CP29" s="675"/>
      <c r="CQ29" s="676"/>
      <c r="CR29" s="659">
        <v>446340</v>
      </c>
      <c r="CS29" s="695"/>
      <c r="CT29" s="695"/>
      <c r="CU29" s="695"/>
      <c r="CV29" s="695"/>
      <c r="CW29" s="695"/>
      <c r="CX29" s="695"/>
      <c r="CY29" s="696"/>
      <c r="CZ29" s="664">
        <v>11.4</v>
      </c>
      <c r="DA29" s="693"/>
      <c r="DB29" s="693"/>
      <c r="DC29" s="697"/>
      <c r="DD29" s="668">
        <v>426507</v>
      </c>
      <c r="DE29" s="695"/>
      <c r="DF29" s="695"/>
      <c r="DG29" s="695"/>
      <c r="DH29" s="695"/>
      <c r="DI29" s="695"/>
      <c r="DJ29" s="695"/>
      <c r="DK29" s="696"/>
      <c r="DL29" s="668">
        <v>426507</v>
      </c>
      <c r="DM29" s="695"/>
      <c r="DN29" s="695"/>
      <c r="DO29" s="695"/>
      <c r="DP29" s="695"/>
      <c r="DQ29" s="695"/>
      <c r="DR29" s="695"/>
      <c r="DS29" s="695"/>
      <c r="DT29" s="695"/>
      <c r="DU29" s="695"/>
      <c r="DV29" s="696"/>
      <c r="DW29" s="664">
        <v>16.5</v>
      </c>
      <c r="DX29" s="693"/>
      <c r="DY29" s="693"/>
      <c r="DZ29" s="693"/>
      <c r="EA29" s="693"/>
      <c r="EB29" s="693"/>
      <c r="EC29" s="694"/>
    </row>
    <row r="30" spans="2:133" ht="11.25" customHeight="1" x14ac:dyDescent="0.15">
      <c r="B30" s="656" t="s">
        <v>299</v>
      </c>
      <c r="C30" s="657"/>
      <c r="D30" s="657"/>
      <c r="E30" s="657"/>
      <c r="F30" s="657"/>
      <c r="G30" s="657"/>
      <c r="H30" s="657"/>
      <c r="I30" s="657"/>
      <c r="J30" s="657"/>
      <c r="K30" s="657"/>
      <c r="L30" s="657"/>
      <c r="M30" s="657"/>
      <c r="N30" s="657"/>
      <c r="O30" s="657"/>
      <c r="P30" s="657"/>
      <c r="Q30" s="658"/>
      <c r="R30" s="659">
        <v>7854</v>
      </c>
      <c r="S30" s="660"/>
      <c r="T30" s="660"/>
      <c r="U30" s="660"/>
      <c r="V30" s="660"/>
      <c r="W30" s="660"/>
      <c r="X30" s="660"/>
      <c r="Y30" s="661"/>
      <c r="Z30" s="662">
        <v>0.2</v>
      </c>
      <c r="AA30" s="662"/>
      <c r="AB30" s="662"/>
      <c r="AC30" s="662"/>
      <c r="AD30" s="663" t="s">
        <v>165</v>
      </c>
      <c r="AE30" s="663"/>
      <c r="AF30" s="663"/>
      <c r="AG30" s="663"/>
      <c r="AH30" s="663"/>
      <c r="AI30" s="663"/>
      <c r="AJ30" s="663"/>
      <c r="AK30" s="663"/>
      <c r="AL30" s="664" t="s">
        <v>235</v>
      </c>
      <c r="AM30" s="665"/>
      <c r="AN30" s="665"/>
      <c r="AO30" s="666"/>
      <c r="AP30" s="707" t="s">
        <v>300</v>
      </c>
      <c r="AQ30" s="708"/>
      <c r="AR30" s="708"/>
      <c r="AS30" s="708"/>
      <c r="AT30" s="713" t="s">
        <v>301</v>
      </c>
      <c r="AU30" s="210"/>
      <c r="AV30" s="210"/>
      <c r="AW30" s="210"/>
      <c r="AX30" s="645" t="s">
        <v>177</v>
      </c>
      <c r="AY30" s="646"/>
      <c r="AZ30" s="646"/>
      <c r="BA30" s="646"/>
      <c r="BB30" s="646"/>
      <c r="BC30" s="646"/>
      <c r="BD30" s="646"/>
      <c r="BE30" s="646"/>
      <c r="BF30" s="647"/>
      <c r="BG30" s="719">
        <v>99.7</v>
      </c>
      <c r="BH30" s="720"/>
      <c r="BI30" s="720"/>
      <c r="BJ30" s="720"/>
      <c r="BK30" s="720"/>
      <c r="BL30" s="720"/>
      <c r="BM30" s="654">
        <v>98.4</v>
      </c>
      <c r="BN30" s="720"/>
      <c r="BO30" s="720"/>
      <c r="BP30" s="720"/>
      <c r="BQ30" s="721"/>
      <c r="BR30" s="719">
        <v>99.6</v>
      </c>
      <c r="BS30" s="720"/>
      <c r="BT30" s="720"/>
      <c r="BU30" s="720"/>
      <c r="BV30" s="720"/>
      <c r="BW30" s="720"/>
      <c r="BX30" s="654">
        <v>97.7</v>
      </c>
      <c r="BY30" s="720"/>
      <c r="BZ30" s="720"/>
      <c r="CA30" s="720"/>
      <c r="CB30" s="721"/>
      <c r="CD30" s="724"/>
      <c r="CE30" s="725"/>
      <c r="CF30" s="674" t="s">
        <v>302</v>
      </c>
      <c r="CG30" s="675"/>
      <c r="CH30" s="675"/>
      <c r="CI30" s="675"/>
      <c r="CJ30" s="675"/>
      <c r="CK30" s="675"/>
      <c r="CL30" s="675"/>
      <c r="CM30" s="675"/>
      <c r="CN30" s="675"/>
      <c r="CO30" s="675"/>
      <c r="CP30" s="675"/>
      <c r="CQ30" s="676"/>
      <c r="CR30" s="659">
        <v>404165</v>
      </c>
      <c r="CS30" s="660"/>
      <c r="CT30" s="660"/>
      <c r="CU30" s="660"/>
      <c r="CV30" s="660"/>
      <c r="CW30" s="660"/>
      <c r="CX30" s="660"/>
      <c r="CY30" s="661"/>
      <c r="CZ30" s="664">
        <v>10.3</v>
      </c>
      <c r="DA30" s="693"/>
      <c r="DB30" s="693"/>
      <c r="DC30" s="697"/>
      <c r="DD30" s="668">
        <v>386304</v>
      </c>
      <c r="DE30" s="660"/>
      <c r="DF30" s="660"/>
      <c r="DG30" s="660"/>
      <c r="DH30" s="660"/>
      <c r="DI30" s="660"/>
      <c r="DJ30" s="660"/>
      <c r="DK30" s="661"/>
      <c r="DL30" s="668">
        <v>386304</v>
      </c>
      <c r="DM30" s="660"/>
      <c r="DN30" s="660"/>
      <c r="DO30" s="660"/>
      <c r="DP30" s="660"/>
      <c r="DQ30" s="660"/>
      <c r="DR30" s="660"/>
      <c r="DS30" s="660"/>
      <c r="DT30" s="660"/>
      <c r="DU30" s="660"/>
      <c r="DV30" s="661"/>
      <c r="DW30" s="664">
        <v>14.9</v>
      </c>
      <c r="DX30" s="693"/>
      <c r="DY30" s="693"/>
      <c r="DZ30" s="693"/>
      <c r="EA30" s="693"/>
      <c r="EB30" s="693"/>
      <c r="EC30" s="694"/>
    </row>
    <row r="31" spans="2:133" ht="11.25" customHeight="1" x14ac:dyDescent="0.15">
      <c r="B31" s="656" t="s">
        <v>303</v>
      </c>
      <c r="C31" s="657"/>
      <c r="D31" s="657"/>
      <c r="E31" s="657"/>
      <c r="F31" s="657"/>
      <c r="G31" s="657"/>
      <c r="H31" s="657"/>
      <c r="I31" s="657"/>
      <c r="J31" s="657"/>
      <c r="K31" s="657"/>
      <c r="L31" s="657"/>
      <c r="M31" s="657"/>
      <c r="N31" s="657"/>
      <c r="O31" s="657"/>
      <c r="P31" s="657"/>
      <c r="Q31" s="658"/>
      <c r="R31" s="659">
        <v>6258</v>
      </c>
      <c r="S31" s="660"/>
      <c r="T31" s="660"/>
      <c r="U31" s="660"/>
      <c r="V31" s="660"/>
      <c r="W31" s="660"/>
      <c r="X31" s="660"/>
      <c r="Y31" s="661"/>
      <c r="Z31" s="662">
        <v>0.1</v>
      </c>
      <c r="AA31" s="662"/>
      <c r="AB31" s="662"/>
      <c r="AC31" s="662"/>
      <c r="AD31" s="663" t="s">
        <v>121</v>
      </c>
      <c r="AE31" s="663"/>
      <c r="AF31" s="663"/>
      <c r="AG31" s="663"/>
      <c r="AH31" s="663"/>
      <c r="AI31" s="663"/>
      <c r="AJ31" s="663"/>
      <c r="AK31" s="663"/>
      <c r="AL31" s="664" t="s">
        <v>235</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99.8</v>
      </c>
      <c r="BH31" s="695"/>
      <c r="BI31" s="695"/>
      <c r="BJ31" s="695"/>
      <c r="BK31" s="695"/>
      <c r="BL31" s="695"/>
      <c r="BM31" s="665">
        <v>98.4</v>
      </c>
      <c r="BN31" s="717"/>
      <c r="BO31" s="717"/>
      <c r="BP31" s="717"/>
      <c r="BQ31" s="718"/>
      <c r="BR31" s="716">
        <v>99.6</v>
      </c>
      <c r="BS31" s="695"/>
      <c r="BT31" s="695"/>
      <c r="BU31" s="695"/>
      <c r="BV31" s="695"/>
      <c r="BW31" s="695"/>
      <c r="BX31" s="665">
        <v>97.7</v>
      </c>
      <c r="BY31" s="717"/>
      <c r="BZ31" s="717"/>
      <c r="CA31" s="717"/>
      <c r="CB31" s="718"/>
      <c r="CD31" s="724"/>
      <c r="CE31" s="725"/>
      <c r="CF31" s="674" t="s">
        <v>306</v>
      </c>
      <c r="CG31" s="675"/>
      <c r="CH31" s="675"/>
      <c r="CI31" s="675"/>
      <c r="CJ31" s="675"/>
      <c r="CK31" s="675"/>
      <c r="CL31" s="675"/>
      <c r="CM31" s="675"/>
      <c r="CN31" s="675"/>
      <c r="CO31" s="675"/>
      <c r="CP31" s="675"/>
      <c r="CQ31" s="676"/>
      <c r="CR31" s="659">
        <v>42175</v>
      </c>
      <c r="CS31" s="695"/>
      <c r="CT31" s="695"/>
      <c r="CU31" s="695"/>
      <c r="CV31" s="695"/>
      <c r="CW31" s="695"/>
      <c r="CX31" s="695"/>
      <c r="CY31" s="696"/>
      <c r="CZ31" s="664">
        <v>1.1000000000000001</v>
      </c>
      <c r="DA31" s="693"/>
      <c r="DB31" s="693"/>
      <c r="DC31" s="697"/>
      <c r="DD31" s="668">
        <v>40203</v>
      </c>
      <c r="DE31" s="695"/>
      <c r="DF31" s="695"/>
      <c r="DG31" s="695"/>
      <c r="DH31" s="695"/>
      <c r="DI31" s="695"/>
      <c r="DJ31" s="695"/>
      <c r="DK31" s="696"/>
      <c r="DL31" s="668">
        <v>40203</v>
      </c>
      <c r="DM31" s="695"/>
      <c r="DN31" s="695"/>
      <c r="DO31" s="695"/>
      <c r="DP31" s="695"/>
      <c r="DQ31" s="695"/>
      <c r="DR31" s="695"/>
      <c r="DS31" s="695"/>
      <c r="DT31" s="695"/>
      <c r="DU31" s="695"/>
      <c r="DV31" s="696"/>
      <c r="DW31" s="664">
        <v>1.6</v>
      </c>
      <c r="DX31" s="693"/>
      <c r="DY31" s="693"/>
      <c r="DZ31" s="693"/>
      <c r="EA31" s="693"/>
      <c r="EB31" s="693"/>
      <c r="EC31" s="694"/>
    </row>
    <row r="32" spans="2:133" ht="11.25" customHeight="1" x14ac:dyDescent="0.15">
      <c r="B32" s="656" t="s">
        <v>307</v>
      </c>
      <c r="C32" s="657"/>
      <c r="D32" s="657"/>
      <c r="E32" s="657"/>
      <c r="F32" s="657"/>
      <c r="G32" s="657"/>
      <c r="H32" s="657"/>
      <c r="I32" s="657"/>
      <c r="J32" s="657"/>
      <c r="K32" s="657"/>
      <c r="L32" s="657"/>
      <c r="M32" s="657"/>
      <c r="N32" s="657"/>
      <c r="O32" s="657"/>
      <c r="P32" s="657"/>
      <c r="Q32" s="658"/>
      <c r="R32" s="659">
        <v>250355</v>
      </c>
      <c r="S32" s="660"/>
      <c r="T32" s="660"/>
      <c r="U32" s="660"/>
      <c r="V32" s="660"/>
      <c r="W32" s="660"/>
      <c r="X32" s="660"/>
      <c r="Y32" s="661"/>
      <c r="Z32" s="662">
        <v>5.8</v>
      </c>
      <c r="AA32" s="662"/>
      <c r="AB32" s="662"/>
      <c r="AC32" s="662"/>
      <c r="AD32" s="663" t="s">
        <v>121</v>
      </c>
      <c r="AE32" s="663"/>
      <c r="AF32" s="663"/>
      <c r="AG32" s="663"/>
      <c r="AH32" s="663"/>
      <c r="AI32" s="663"/>
      <c r="AJ32" s="663"/>
      <c r="AK32" s="663"/>
      <c r="AL32" s="664" t="s">
        <v>165</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99.6</v>
      </c>
      <c r="BH32" s="729"/>
      <c r="BI32" s="729"/>
      <c r="BJ32" s="729"/>
      <c r="BK32" s="729"/>
      <c r="BL32" s="729"/>
      <c r="BM32" s="730">
        <v>98.3</v>
      </c>
      <c r="BN32" s="729"/>
      <c r="BO32" s="729"/>
      <c r="BP32" s="729"/>
      <c r="BQ32" s="731"/>
      <c r="BR32" s="728">
        <v>99.6</v>
      </c>
      <c r="BS32" s="729"/>
      <c r="BT32" s="729"/>
      <c r="BU32" s="729"/>
      <c r="BV32" s="729"/>
      <c r="BW32" s="729"/>
      <c r="BX32" s="730">
        <v>97.6</v>
      </c>
      <c r="BY32" s="729"/>
      <c r="BZ32" s="729"/>
      <c r="CA32" s="729"/>
      <c r="CB32" s="731"/>
      <c r="CD32" s="726"/>
      <c r="CE32" s="727"/>
      <c r="CF32" s="674" t="s">
        <v>309</v>
      </c>
      <c r="CG32" s="675"/>
      <c r="CH32" s="675"/>
      <c r="CI32" s="675"/>
      <c r="CJ32" s="675"/>
      <c r="CK32" s="675"/>
      <c r="CL32" s="675"/>
      <c r="CM32" s="675"/>
      <c r="CN32" s="675"/>
      <c r="CO32" s="675"/>
      <c r="CP32" s="675"/>
      <c r="CQ32" s="676"/>
      <c r="CR32" s="659" t="s">
        <v>235</v>
      </c>
      <c r="CS32" s="660"/>
      <c r="CT32" s="660"/>
      <c r="CU32" s="660"/>
      <c r="CV32" s="660"/>
      <c r="CW32" s="660"/>
      <c r="CX32" s="660"/>
      <c r="CY32" s="661"/>
      <c r="CZ32" s="664" t="s">
        <v>235</v>
      </c>
      <c r="DA32" s="693"/>
      <c r="DB32" s="693"/>
      <c r="DC32" s="697"/>
      <c r="DD32" s="668" t="s">
        <v>235</v>
      </c>
      <c r="DE32" s="660"/>
      <c r="DF32" s="660"/>
      <c r="DG32" s="660"/>
      <c r="DH32" s="660"/>
      <c r="DI32" s="660"/>
      <c r="DJ32" s="660"/>
      <c r="DK32" s="661"/>
      <c r="DL32" s="668" t="s">
        <v>235</v>
      </c>
      <c r="DM32" s="660"/>
      <c r="DN32" s="660"/>
      <c r="DO32" s="660"/>
      <c r="DP32" s="660"/>
      <c r="DQ32" s="660"/>
      <c r="DR32" s="660"/>
      <c r="DS32" s="660"/>
      <c r="DT32" s="660"/>
      <c r="DU32" s="660"/>
      <c r="DV32" s="661"/>
      <c r="DW32" s="664" t="s">
        <v>235</v>
      </c>
      <c r="DX32" s="693"/>
      <c r="DY32" s="693"/>
      <c r="DZ32" s="693"/>
      <c r="EA32" s="693"/>
      <c r="EB32" s="693"/>
      <c r="EC32" s="694"/>
    </row>
    <row r="33" spans="2:133" ht="11.25" customHeight="1" x14ac:dyDescent="0.15">
      <c r="B33" s="656" t="s">
        <v>310</v>
      </c>
      <c r="C33" s="657"/>
      <c r="D33" s="657"/>
      <c r="E33" s="657"/>
      <c r="F33" s="657"/>
      <c r="G33" s="657"/>
      <c r="H33" s="657"/>
      <c r="I33" s="657"/>
      <c r="J33" s="657"/>
      <c r="K33" s="657"/>
      <c r="L33" s="657"/>
      <c r="M33" s="657"/>
      <c r="N33" s="657"/>
      <c r="O33" s="657"/>
      <c r="P33" s="657"/>
      <c r="Q33" s="658"/>
      <c r="R33" s="659">
        <v>235235</v>
      </c>
      <c r="S33" s="660"/>
      <c r="T33" s="660"/>
      <c r="U33" s="660"/>
      <c r="V33" s="660"/>
      <c r="W33" s="660"/>
      <c r="X33" s="660"/>
      <c r="Y33" s="661"/>
      <c r="Z33" s="662">
        <v>5.5</v>
      </c>
      <c r="AA33" s="662"/>
      <c r="AB33" s="662"/>
      <c r="AC33" s="662"/>
      <c r="AD33" s="663" t="s">
        <v>235</v>
      </c>
      <c r="AE33" s="663"/>
      <c r="AF33" s="663"/>
      <c r="AG33" s="663"/>
      <c r="AH33" s="663"/>
      <c r="AI33" s="663"/>
      <c r="AJ33" s="663"/>
      <c r="AK33" s="663"/>
      <c r="AL33" s="664" t="s">
        <v>235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1506373</v>
      </c>
      <c r="CS33" s="695"/>
      <c r="CT33" s="695"/>
      <c r="CU33" s="695"/>
      <c r="CV33" s="695"/>
      <c r="CW33" s="695"/>
      <c r="CX33" s="695"/>
      <c r="CY33" s="696"/>
      <c r="CZ33" s="664">
        <v>38.5</v>
      </c>
      <c r="DA33" s="693"/>
      <c r="DB33" s="693"/>
      <c r="DC33" s="697"/>
      <c r="DD33" s="668">
        <v>1282478</v>
      </c>
      <c r="DE33" s="695"/>
      <c r="DF33" s="695"/>
      <c r="DG33" s="695"/>
      <c r="DH33" s="695"/>
      <c r="DI33" s="695"/>
      <c r="DJ33" s="695"/>
      <c r="DK33" s="696"/>
      <c r="DL33" s="668">
        <v>989348</v>
      </c>
      <c r="DM33" s="695"/>
      <c r="DN33" s="695"/>
      <c r="DO33" s="695"/>
      <c r="DP33" s="695"/>
      <c r="DQ33" s="695"/>
      <c r="DR33" s="695"/>
      <c r="DS33" s="695"/>
      <c r="DT33" s="695"/>
      <c r="DU33" s="695"/>
      <c r="DV33" s="696"/>
      <c r="DW33" s="664">
        <v>38.200000000000003</v>
      </c>
      <c r="DX33" s="693"/>
      <c r="DY33" s="693"/>
      <c r="DZ33" s="693"/>
      <c r="EA33" s="693"/>
      <c r="EB33" s="693"/>
      <c r="EC33" s="694"/>
    </row>
    <row r="34" spans="2:133" ht="11.25" customHeight="1" x14ac:dyDescent="0.15">
      <c r="B34" s="656" t="s">
        <v>312</v>
      </c>
      <c r="C34" s="657"/>
      <c r="D34" s="657"/>
      <c r="E34" s="657"/>
      <c r="F34" s="657"/>
      <c r="G34" s="657"/>
      <c r="H34" s="657"/>
      <c r="I34" s="657"/>
      <c r="J34" s="657"/>
      <c r="K34" s="657"/>
      <c r="L34" s="657"/>
      <c r="M34" s="657"/>
      <c r="N34" s="657"/>
      <c r="O34" s="657"/>
      <c r="P34" s="657"/>
      <c r="Q34" s="658"/>
      <c r="R34" s="659">
        <v>47870</v>
      </c>
      <c r="S34" s="660"/>
      <c r="T34" s="660"/>
      <c r="U34" s="660"/>
      <c r="V34" s="660"/>
      <c r="W34" s="660"/>
      <c r="X34" s="660"/>
      <c r="Y34" s="661"/>
      <c r="Z34" s="662">
        <v>1.1000000000000001</v>
      </c>
      <c r="AA34" s="662"/>
      <c r="AB34" s="662"/>
      <c r="AC34" s="662"/>
      <c r="AD34" s="663">
        <v>57</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500991</v>
      </c>
      <c r="CS34" s="660"/>
      <c r="CT34" s="660"/>
      <c r="CU34" s="660"/>
      <c r="CV34" s="660"/>
      <c r="CW34" s="660"/>
      <c r="CX34" s="660"/>
      <c r="CY34" s="661"/>
      <c r="CZ34" s="664">
        <v>12.8</v>
      </c>
      <c r="DA34" s="693"/>
      <c r="DB34" s="693"/>
      <c r="DC34" s="697"/>
      <c r="DD34" s="668">
        <v>373171</v>
      </c>
      <c r="DE34" s="660"/>
      <c r="DF34" s="660"/>
      <c r="DG34" s="660"/>
      <c r="DH34" s="660"/>
      <c r="DI34" s="660"/>
      <c r="DJ34" s="660"/>
      <c r="DK34" s="661"/>
      <c r="DL34" s="668">
        <v>316277</v>
      </c>
      <c r="DM34" s="660"/>
      <c r="DN34" s="660"/>
      <c r="DO34" s="660"/>
      <c r="DP34" s="660"/>
      <c r="DQ34" s="660"/>
      <c r="DR34" s="660"/>
      <c r="DS34" s="660"/>
      <c r="DT34" s="660"/>
      <c r="DU34" s="660"/>
      <c r="DV34" s="661"/>
      <c r="DW34" s="664">
        <v>12.2</v>
      </c>
      <c r="DX34" s="693"/>
      <c r="DY34" s="693"/>
      <c r="DZ34" s="693"/>
      <c r="EA34" s="693"/>
      <c r="EB34" s="693"/>
      <c r="EC34" s="694"/>
    </row>
    <row r="35" spans="2:133" ht="11.25" customHeight="1" x14ac:dyDescent="0.15">
      <c r="B35" s="656" t="s">
        <v>316</v>
      </c>
      <c r="C35" s="657"/>
      <c r="D35" s="657"/>
      <c r="E35" s="657"/>
      <c r="F35" s="657"/>
      <c r="G35" s="657"/>
      <c r="H35" s="657"/>
      <c r="I35" s="657"/>
      <c r="J35" s="657"/>
      <c r="K35" s="657"/>
      <c r="L35" s="657"/>
      <c r="M35" s="657"/>
      <c r="N35" s="657"/>
      <c r="O35" s="657"/>
      <c r="P35" s="657"/>
      <c r="Q35" s="658"/>
      <c r="R35" s="659">
        <v>258793</v>
      </c>
      <c r="S35" s="660"/>
      <c r="T35" s="660"/>
      <c r="U35" s="660"/>
      <c r="V35" s="660"/>
      <c r="W35" s="660"/>
      <c r="X35" s="660"/>
      <c r="Y35" s="661"/>
      <c r="Z35" s="662">
        <v>6</v>
      </c>
      <c r="AA35" s="662"/>
      <c r="AB35" s="662"/>
      <c r="AC35" s="662"/>
      <c r="AD35" s="663" t="s">
        <v>165</v>
      </c>
      <c r="AE35" s="663"/>
      <c r="AF35" s="663"/>
      <c r="AG35" s="663"/>
      <c r="AH35" s="663"/>
      <c r="AI35" s="663"/>
      <c r="AJ35" s="663"/>
      <c r="AK35" s="663"/>
      <c r="AL35" s="664" t="s">
        <v>121</v>
      </c>
      <c r="AM35" s="665"/>
      <c r="AN35" s="665"/>
      <c r="AO35" s="666"/>
      <c r="AP35" s="214"/>
      <c r="AQ35" s="732" t="s">
        <v>317</v>
      </c>
      <c r="AR35" s="733"/>
      <c r="AS35" s="733"/>
      <c r="AT35" s="733"/>
      <c r="AU35" s="733"/>
      <c r="AV35" s="733"/>
      <c r="AW35" s="733"/>
      <c r="AX35" s="733"/>
      <c r="AY35" s="734"/>
      <c r="AZ35" s="648">
        <v>564041</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11553</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20953</v>
      </c>
      <c r="CS35" s="695"/>
      <c r="CT35" s="695"/>
      <c r="CU35" s="695"/>
      <c r="CV35" s="695"/>
      <c r="CW35" s="695"/>
      <c r="CX35" s="695"/>
      <c r="CY35" s="696"/>
      <c r="CZ35" s="664">
        <v>0.5</v>
      </c>
      <c r="DA35" s="693"/>
      <c r="DB35" s="693"/>
      <c r="DC35" s="697"/>
      <c r="DD35" s="668">
        <v>16148</v>
      </c>
      <c r="DE35" s="695"/>
      <c r="DF35" s="695"/>
      <c r="DG35" s="695"/>
      <c r="DH35" s="695"/>
      <c r="DI35" s="695"/>
      <c r="DJ35" s="695"/>
      <c r="DK35" s="696"/>
      <c r="DL35" s="668">
        <v>16119</v>
      </c>
      <c r="DM35" s="695"/>
      <c r="DN35" s="695"/>
      <c r="DO35" s="695"/>
      <c r="DP35" s="695"/>
      <c r="DQ35" s="695"/>
      <c r="DR35" s="695"/>
      <c r="DS35" s="695"/>
      <c r="DT35" s="695"/>
      <c r="DU35" s="695"/>
      <c r="DV35" s="696"/>
      <c r="DW35" s="664">
        <v>0.6</v>
      </c>
      <c r="DX35" s="693"/>
      <c r="DY35" s="693"/>
      <c r="DZ35" s="693"/>
      <c r="EA35" s="693"/>
      <c r="EB35" s="693"/>
      <c r="EC35" s="694"/>
    </row>
    <row r="36" spans="2:133" ht="11.25" customHeight="1" x14ac:dyDescent="0.15">
      <c r="B36" s="656" t="s">
        <v>320</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235</v>
      </c>
      <c r="AA36" s="662"/>
      <c r="AB36" s="662"/>
      <c r="AC36" s="662"/>
      <c r="AD36" s="663" t="s">
        <v>235</v>
      </c>
      <c r="AE36" s="663"/>
      <c r="AF36" s="663"/>
      <c r="AG36" s="663"/>
      <c r="AH36" s="663"/>
      <c r="AI36" s="663"/>
      <c r="AJ36" s="663"/>
      <c r="AK36" s="663"/>
      <c r="AL36" s="664" t="s">
        <v>235</v>
      </c>
      <c r="AM36" s="665"/>
      <c r="AN36" s="665"/>
      <c r="AO36" s="666"/>
      <c r="AQ36" s="736" t="s">
        <v>321</v>
      </c>
      <c r="AR36" s="737"/>
      <c r="AS36" s="737"/>
      <c r="AT36" s="737"/>
      <c r="AU36" s="737"/>
      <c r="AV36" s="737"/>
      <c r="AW36" s="737"/>
      <c r="AX36" s="737"/>
      <c r="AY36" s="738"/>
      <c r="AZ36" s="659">
        <v>166857</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-5488</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615970</v>
      </c>
      <c r="CS36" s="660"/>
      <c r="CT36" s="660"/>
      <c r="CU36" s="660"/>
      <c r="CV36" s="660"/>
      <c r="CW36" s="660"/>
      <c r="CX36" s="660"/>
      <c r="CY36" s="661"/>
      <c r="CZ36" s="664">
        <v>15.7</v>
      </c>
      <c r="DA36" s="693"/>
      <c r="DB36" s="693"/>
      <c r="DC36" s="697"/>
      <c r="DD36" s="668">
        <v>592625</v>
      </c>
      <c r="DE36" s="660"/>
      <c r="DF36" s="660"/>
      <c r="DG36" s="660"/>
      <c r="DH36" s="660"/>
      <c r="DI36" s="660"/>
      <c r="DJ36" s="660"/>
      <c r="DK36" s="661"/>
      <c r="DL36" s="668">
        <v>383070</v>
      </c>
      <c r="DM36" s="660"/>
      <c r="DN36" s="660"/>
      <c r="DO36" s="660"/>
      <c r="DP36" s="660"/>
      <c r="DQ36" s="660"/>
      <c r="DR36" s="660"/>
      <c r="DS36" s="660"/>
      <c r="DT36" s="660"/>
      <c r="DU36" s="660"/>
      <c r="DV36" s="661"/>
      <c r="DW36" s="664">
        <v>14.8</v>
      </c>
      <c r="DX36" s="693"/>
      <c r="DY36" s="693"/>
      <c r="DZ36" s="693"/>
      <c r="EA36" s="693"/>
      <c r="EB36" s="693"/>
      <c r="EC36" s="694"/>
    </row>
    <row r="37" spans="2:133" ht="11.25" customHeight="1" x14ac:dyDescent="0.15">
      <c r="B37" s="656" t="s">
        <v>324</v>
      </c>
      <c r="C37" s="657"/>
      <c r="D37" s="657"/>
      <c r="E37" s="657"/>
      <c r="F37" s="657"/>
      <c r="G37" s="657"/>
      <c r="H37" s="657"/>
      <c r="I37" s="657"/>
      <c r="J37" s="657"/>
      <c r="K37" s="657"/>
      <c r="L37" s="657"/>
      <c r="M37" s="657"/>
      <c r="N37" s="657"/>
      <c r="O37" s="657"/>
      <c r="P37" s="657"/>
      <c r="Q37" s="658"/>
      <c r="R37" s="659">
        <v>151093</v>
      </c>
      <c r="S37" s="660"/>
      <c r="T37" s="660"/>
      <c r="U37" s="660"/>
      <c r="V37" s="660"/>
      <c r="W37" s="660"/>
      <c r="X37" s="660"/>
      <c r="Y37" s="661"/>
      <c r="Z37" s="662">
        <v>3.5</v>
      </c>
      <c r="AA37" s="662"/>
      <c r="AB37" s="662"/>
      <c r="AC37" s="662"/>
      <c r="AD37" s="663" t="s">
        <v>165</v>
      </c>
      <c r="AE37" s="663"/>
      <c r="AF37" s="663"/>
      <c r="AG37" s="663"/>
      <c r="AH37" s="663"/>
      <c r="AI37" s="663"/>
      <c r="AJ37" s="663"/>
      <c r="AK37" s="663"/>
      <c r="AL37" s="664" t="s">
        <v>235</v>
      </c>
      <c r="AM37" s="665"/>
      <c r="AN37" s="665"/>
      <c r="AO37" s="666"/>
      <c r="AQ37" s="736" t="s">
        <v>325</v>
      </c>
      <c r="AR37" s="737"/>
      <c r="AS37" s="737"/>
      <c r="AT37" s="737"/>
      <c r="AU37" s="737"/>
      <c r="AV37" s="737"/>
      <c r="AW37" s="737"/>
      <c r="AX37" s="737"/>
      <c r="AY37" s="738"/>
      <c r="AZ37" s="659">
        <v>54004</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1320</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243160</v>
      </c>
      <c r="CS37" s="695"/>
      <c r="CT37" s="695"/>
      <c r="CU37" s="695"/>
      <c r="CV37" s="695"/>
      <c r="CW37" s="695"/>
      <c r="CX37" s="695"/>
      <c r="CY37" s="696"/>
      <c r="CZ37" s="664">
        <v>6.2</v>
      </c>
      <c r="DA37" s="693"/>
      <c r="DB37" s="693"/>
      <c r="DC37" s="697"/>
      <c r="DD37" s="668">
        <v>242967</v>
      </c>
      <c r="DE37" s="695"/>
      <c r="DF37" s="695"/>
      <c r="DG37" s="695"/>
      <c r="DH37" s="695"/>
      <c r="DI37" s="695"/>
      <c r="DJ37" s="695"/>
      <c r="DK37" s="696"/>
      <c r="DL37" s="668">
        <v>217242</v>
      </c>
      <c r="DM37" s="695"/>
      <c r="DN37" s="695"/>
      <c r="DO37" s="695"/>
      <c r="DP37" s="695"/>
      <c r="DQ37" s="695"/>
      <c r="DR37" s="695"/>
      <c r="DS37" s="695"/>
      <c r="DT37" s="695"/>
      <c r="DU37" s="695"/>
      <c r="DV37" s="696"/>
      <c r="DW37" s="664">
        <v>8.4</v>
      </c>
      <c r="DX37" s="693"/>
      <c r="DY37" s="693"/>
      <c r="DZ37" s="693"/>
      <c r="EA37" s="693"/>
      <c r="EB37" s="693"/>
      <c r="EC37" s="694"/>
    </row>
    <row r="38" spans="2:133" ht="11.25" customHeight="1" x14ac:dyDescent="0.15">
      <c r="B38" s="704" t="s">
        <v>328</v>
      </c>
      <c r="C38" s="705"/>
      <c r="D38" s="705"/>
      <c r="E38" s="705"/>
      <c r="F38" s="705"/>
      <c r="G38" s="705"/>
      <c r="H38" s="705"/>
      <c r="I38" s="705"/>
      <c r="J38" s="705"/>
      <c r="K38" s="705"/>
      <c r="L38" s="705"/>
      <c r="M38" s="705"/>
      <c r="N38" s="705"/>
      <c r="O38" s="705"/>
      <c r="P38" s="705"/>
      <c r="Q38" s="706"/>
      <c r="R38" s="739">
        <v>4310081</v>
      </c>
      <c r="S38" s="740"/>
      <c r="T38" s="740"/>
      <c r="U38" s="740"/>
      <c r="V38" s="740"/>
      <c r="W38" s="740"/>
      <c r="X38" s="740"/>
      <c r="Y38" s="741"/>
      <c r="Z38" s="742">
        <v>100</v>
      </c>
      <c r="AA38" s="742"/>
      <c r="AB38" s="742"/>
      <c r="AC38" s="742"/>
      <c r="AD38" s="743">
        <v>2438396</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t="s">
        <v>235</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2269</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343180</v>
      </c>
      <c r="CS38" s="660"/>
      <c r="CT38" s="660"/>
      <c r="CU38" s="660"/>
      <c r="CV38" s="660"/>
      <c r="CW38" s="660"/>
      <c r="CX38" s="660"/>
      <c r="CY38" s="661"/>
      <c r="CZ38" s="664">
        <v>8.8000000000000007</v>
      </c>
      <c r="DA38" s="693"/>
      <c r="DB38" s="693"/>
      <c r="DC38" s="697"/>
      <c r="DD38" s="668">
        <v>282579</v>
      </c>
      <c r="DE38" s="660"/>
      <c r="DF38" s="660"/>
      <c r="DG38" s="660"/>
      <c r="DH38" s="660"/>
      <c r="DI38" s="660"/>
      <c r="DJ38" s="660"/>
      <c r="DK38" s="661"/>
      <c r="DL38" s="668">
        <v>273882</v>
      </c>
      <c r="DM38" s="660"/>
      <c r="DN38" s="660"/>
      <c r="DO38" s="660"/>
      <c r="DP38" s="660"/>
      <c r="DQ38" s="660"/>
      <c r="DR38" s="660"/>
      <c r="DS38" s="660"/>
      <c r="DT38" s="660"/>
      <c r="DU38" s="660"/>
      <c r="DV38" s="661"/>
      <c r="DW38" s="664">
        <v>10.6</v>
      </c>
      <c r="DX38" s="693"/>
      <c r="DY38" s="693"/>
      <c r="DZ38" s="693"/>
      <c r="EA38" s="693"/>
      <c r="EB38" s="693"/>
      <c r="EC38" s="694"/>
    </row>
    <row r="39" spans="2:133" ht="11.25" customHeight="1" x14ac:dyDescent="0.15">
      <c r="AQ39" s="736" t="s">
        <v>332</v>
      </c>
      <c r="AR39" s="737"/>
      <c r="AS39" s="737"/>
      <c r="AT39" s="737"/>
      <c r="AU39" s="737"/>
      <c r="AV39" s="737"/>
      <c r="AW39" s="737"/>
      <c r="AX39" s="737"/>
      <c r="AY39" s="738"/>
      <c r="AZ39" s="659" t="s">
        <v>235</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83</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25279</v>
      </c>
      <c r="CS39" s="695"/>
      <c r="CT39" s="695"/>
      <c r="CU39" s="695"/>
      <c r="CV39" s="695"/>
      <c r="CW39" s="695"/>
      <c r="CX39" s="695"/>
      <c r="CY39" s="696"/>
      <c r="CZ39" s="664">
        <v>0.6</v>
      </c>
      <c r="DA39" s="693"/>
      <c r="DB39" s="693"/>
      <c r="DC39" s="697"/>
      <c r="DD39" s="668">
        <v>17955</v>
      </c>
      <c r="DE39" s="695"/>
      <c r="DF39" s="695"/>
      <c r="DG39" s="695"/>
      <c r="DH39" s="695"/>
      <c r="DI39" s="695"/>
      <c r="DJ39" s="695"/>
      <c r="DK39" s="696"/>
      <c r="DL39" s="668" t="s">
        <v>235</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336</v>
      </c>
      <c r="AR40" s="737"/>
      <c r="AS40" s="737"/>
      <c r="AT40" s="737"/>
      <c r="AU40" s="737"/>
      <c r="AV40" s="737"/>
      <c r="AW40" s="737"/>
      <c r="AX40" s="737"/>
      <c r="AY40" s="738"/>
      <c r="AZ40" s="659">
        <v>80340</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108</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t="s">
        <v>235</v>
      </c>
      <c r="CS40" s="660"/>
      <c r="CT40" s="660"/>
      <c r="CU40" s="660"/>
      <c r="CV40" s="660"/>
      <c r="CW40" s="660"/>
      <c r="CX40" s="660"/>
      <c r="CY40" s="661"/>
      <c r="CZ40" s="664" t="s">
        <v>235</v>
      </c>
      <c r="DA40" s="693"/>
      <c r="DB40" s="693"/>
      <c r="DC40" s="697"/>
      <c r="DD40" s="668" t="s">
        <v>165</v>
      </c>
      <c r="DE40" s="660"/>
      <c r="DF40" s="660"/>
      <c r="DG40" s="660"/>
      <c r="DH40" s="660"/>
      <c r="DI40" s="660"/>
      <c r="DJ40" s="660"/>
      <c r="DK40" s="661"/>
      <c r="DL40" s="668" t="s">
        <v>235</v>
      </c>
      <c r="DM40" s="660"/>
      <c r="DN40" s="660"/>
      <c r="DO40" s="660"/>
      <c r="DP40" s="660"/>
      <c r="DQ40" s="660"/>
      <c r="DR40" s="660"/>
      <c r="DS40" s="660"/>
      <c r="DT40" s="660"/>
      <c r="DU40" s="660"/>
      <c r="DV40" s="661"/>
      <c r="DW40" s="664" t="s">
        <v>235</v>
      </c>
      <c r="DX40" s="693"/>
      <c r="DY40" s="693"/>
      <c r="DZ40" s="693"/>
      <c r="EA40" s="693"/>
      <c r="EB40" s="693"/>
      <c r="EC40" s="694"/>
    </row>
    <row r="41" spans="2:133" ht="11.25" customHeight="1" x14ac:dyDescent="0.15">
      <c r="AQ41" s="746" t="s">
        <v>339</v>
      </c>
      <c r="AR41" s="747"/>
      <c r="AS41" s="747"/>
      <c r="AT41" s="747"/>
      <c r="AU41" s="747"/>
      <c r="AV41" s="747"/>
      <c r="AW41" s="747"/>
      <c r="AX41" s="747"/>
      <c r="AY41" s="748"/>
      <c r="AZ41" s="739">
        <v>262840</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305</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235</v>
      </c>
      <c r="CS41" s="695"/>
      <c r="CT41" s="695"/>
      <c r="CU41" s="695"/>
      <c r="CV41" s="695"/>
      <c r="CW41" s="695"/>
      <c r="CX41" s="695"/>
      <c r="CY41" s="696"/>
      <c r="CZ41" s="664" t="s">
        <v>165</v>
      </c>
      <c r="DA41" s="693"/>
      <c r="DB41" s="693"/>
      <c r="DC41" s="697"/>
      <c r="DD41" s="668" t="s">
        <v>235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575432</v>
      </c>
      <c r="CS42" s="660"/>
      <c r="CT42" s="660"/>
      <c r="CU42" s="660"/>
      <c r="CV42" s="660"/>
      <c r="CW42" s="660"/>
      <c r="CX42" s="660"/>
      <c r="CY42" s="661"/>
      <c r="CZ42" s="664">
        <v>14.7</v>
      </c>
      <c r="DA42" s="665"/>
      <c r="DB42" s="665"/>
      <c r="DC42" s="760"/>
      <c r="DD42" s="668">
        <v>130994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41254</v>
      </c>
      <c r="CS43" s="695"/>
      <c r="CT43" s="695"/>
      <c r="CU43" s="695"/>
      <c r="CV43" s="695"/>
      <c r="CW43" s="695"/>
      <c r="CX43" s="695"/>
      <c r="CY43" s="696"/>
      <c r="CZ43" s="664">
        <v>1.1000000000000001</v>
      </c>
      <c r="DA43" s="693"/>
      <c r="DB43" s="693"/>
      <c r="DC43" s="697"/>
      <c r="DD43" s="668">
        <v>41254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346</v>
      </c>
      <c r="CD44" s="771" t="s">
        <v>297</v>
      </c>
      <c r="CE44" s="772"/>
      <c r="CF44" s="656" t="s">
        <v>347</v>
      </c>
      <c r="CG44" s="657"/>
      <c r="CH44" s="657"/>
      <c r="CI44" s="657"/>
      <c r="CJ44" s="657"/>
      <c r="CK44" s="657"/>
      <c r="CL44" s="657"/>
      <c r="CM44" s="657"/>
      <c r="CN44" s="657"/>
      <c r="CO44" s="657"/>
      <c r="CP44" s="657"/>
      <c r="CQ44" s="658"/>
      <c r="CR44" s="659">
        <v>575432</v>
      </c>
      <c r="CS44" s="660"/>
      <c r="CT44" s="660"/>
      <c r="CU44" s="660"/>
      <c r="CV44" s="660"/>
      <c r="CW44" s="660"/>
      <c r="CX44" s="660"/>
      <c r="CY44" s="661"/>
      <c r="CZ44" s="664">
        <v>14.7</v>
      </c>
      <c r="DA44" s="665"/>
      <c r="DB44" s="665"/>
      <c r="DC44" s="760"/>
      <c r="DD44" s="668">
        <v>130994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348</v>
      </c>
      <c r="CG45" s="657"/>
      <c r="CH45" s="657"/>
      <c r="CI45" s="657"/>
      <c r="CJ45" s="657"/>
      <c r="CK45" s="657"/>
      <c r="CL45" s="657"/>
      <c r="CM45" s="657"/>
      <c r="CN45" s="657"/>
      <c r="CO45" s="657"/>
      <c r="CP45" s="657"/>
      <c r="CQ45" s="658"/>
      <c r="CR45" s="659">
        <v>159509</v>
      </c>
      <c r="CS45" s="695"/>
      <c r="CT45" s="695"/>
      <c r="CU45" s="695"/>
      <c r="CV45" s="695"/>
      <c r="CW45" s="695"/>
      <c r="CX45" s="695"/>
      <c r="CY45" s="696"/>
      <c r="CZ45" s="664">
        <v>4.0999999999999996</v>
      </c>
      <c r="DA45" s="693"/>
      <c r="DB45" s="693"/>
      <c r="DC45" s="697"/>
      <c r="DD45" s="668">
        <v>29873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349</v>
      </c>
      <c r="CG46" s="657"/>
      <c r="CH46" s="657"/>
      <c r="CI46" s="657"/>
      <c r="CJ46" s="657"/>
      <c r="CK46" s="657"/>
      <c r="CL46" s="657"/>
      <c r="CM46" s="657"/>
      <c r="CN46" s="657"/>
      <c r="CO46" s="657"/>
      <c r="CP46" s="657"/>
      <c r="CQ46" s="658"/>
      <c r="CR46" s="659">
        <v>415923</v>
      </c>
      <c r="CS46" s="660"/>
      <c r="CT46" s="660"/>
      <c r="CU46" s="660"/>
      <c r="CV46" s="660"/>
      <c r="CW46" s="660"/>
      <c r="CX46" s="660"/>
      <c r="CY46" s="661"/>
      <c r="CZ46" s="664">
        <v>10.6</v>
      </c>
      <c r="DA46" s="665"/>
      <c r="DB46" s="665"/>
      <c r="DC46" s="760"/>
      <c r="DD46" s="668">
        <v>101121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350</v>
      </c>
      <c r="CG47" s="657"/>
      <c r="CH47" s="657"/>
      <c r="CI47" s="657"/>
      <c r="CJ47" s="657"/>
      <c r="CK47" s="657"/>
      <c r="CL47" s="657"/>
      <c r="CM47" s="657"/>
      <c r="CN47" s="657"/>
      <c r="CO47" s="657"/>
      <c r="CP47" s="657"/>
      <c r="CQ47" s="658"/>
      <c r="CR47" s="659" t="s">
        <v>235</v>
      </c>
      <c r="CS47" s="695"/>
      <c r="CT47" s="695"/>
      <c r="CU47" s="695"/>
      <c r="CV47" s="695"/>
      <c r="CW47" s="695"/>
      <c r="CX47" s="695"/>
      <c r="CY47" s="696"/>
      <c r="CZ47" s="664" t="s">
        <v>235</v>
      </c>
      <c r="DA47" s="693"/>
      <c r="DB47" s="693"/>
      <c r="DC47" s="697"/>
      <c r="DD47" s="668" t="s">
        <v>235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351</v>
      </c>
      <c r="CG48" s="657"/>
      <c r="CH48" s="657"/>
      <c r="CI48" s="657"/>
      <c r="CJ48" s="657"/>
      <c r="CK48" s="657"/>
      <c r="CL48" s="657"/>
      <c r="CM48" s="657"/>
      <c r="CN48" s="657"/>
      <c r="CO48" s="657"/>
      <c r="CP48" s="657"/>
      <c r="CQ48" s="658"/>
      <c r="CR48" s="659" t="s">
        <v>235</v>
      </c>
      <c r="CS48" s="660"/>
      <c r="CT48" s="660"/>
      <c r="CU48" s="660"/>
      <c r="CV48" s="660"/>
      <c r="CW48" s="660"/>
      <c r="CX48" s="660"/>
      <c r="CY48" s="661"/>
      <c r="CZ48" s="664" t="s">
        <v>235</v>
      </c>
      <c r="DA48" s="665"/>
      <c r="DB48" s="665"/>
      <c r="DC48" s="760"/>
      <c r="DD48" s="668" t="s">
        <v>235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352</v>
      </c>
      <c r="CE49" s="705"/>
      <c r="CF49" s="705"/>
      <c r="CG49" s="705"/>
      <c r="CH49" s="705"/>
      <c r="CI49" s="705"/>
      <c r="CJ49" s="705"/>
      <c r="CK49" s="705"/>
      <c r="CL49" s="705"/>
      <c r="CM49" s="705"/>
      <c r="CN49" s="705"/>
      <c r="CO49" s="705"/>
      <c r="CP49" s="705"/>
      <c r="CQ49" s="706"/>
      <c r="CR49" s="739">
        <v>3915986</v>
      </c>
      <c r="CS49" s="729"/>
      <c r="CT49" s="729"/>
      <c r="CU49" s="729"/>
      <c r="CV49" s="729"/>
      <c r="CW49" s="729"/>
      <c r="CX49" s="729"/>
      <c r="CY49" s="761"/>
      <c r="CZ49" s="744">
        <v>100</v>
      </c>
      <c r="DA49" s="762"/>
      <c r="DB49" s="762"/>
      <c r="DC49" s="763"/>
      <c r="DD49" s="764">
        <v>2769913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nEipKxhaK/jb2BCxPsCmEMhiirgSg0HUCLOgGPOFpcSbzEnFRJsoGohThg6q8L3vhEZtIrSKnpY0Qpxg7Wr5fg==" saltValue="a/WlQxOhNk/3bnA7oCeNs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375</v>
      </c>
      <c r="C7" s="792"/>
      <c r="D7" s="792"/>
      <c r="E7" s="792"/>
      <c r="F7" s="792"/>
      <c r="G7" s="792"/>
      <c r="H7" s="792"/>
      <c r="I7" s="792"/>
      <c r="J7" s="792"/>
      <c r="K7" s="792"/>
      <c r="L7" s="792"/>
      <c r="M7" s="792"/>
      <c r="N7" s="792"/>
      <c r="O7" s="792"/>
      <c r="P7" s="793"/>
      <c r="Q7" s="794">
        <v>4332</v>
      </c>
      <c r="R7" s="795"/>
      <c r="S7" s="795"/>
      <c r="T7" s="795"/>
      <c r="U7" s="795"/>
      <c r="V7" s="795">
        <v>3926</v>
      </c>
      <c r="W7" s="795"/>
      <c r="X7" s="795"/>
      <c r="Y7" s="795"/>
      <c r="Z7" s="795"/>
      <c r="AA7" s="795">
        <v>406</v>
      </c>
      <c r="AB7" s="795"/>
      <c r="AC7" s="795"/>
      <c r="AD7" s="795"/>
      <c r="AE7" s="796"/>
      <c r="AF7" s="797">
        <v>297</v>
      </c>
      <c r="AG7" s="798"/>
      <c r="AH7" s="798"/>
      <c r="AI7" s="798"/>
      <c r="AJ7" s="799"/>
      <c r="AK7" s="834">
        <v>250</v>
      </c>
      <c r="AL7" s="835"/>
      <c r="AM7" s="835"/>
      <c r="AN7" s="835"/>
      <c r="AO7" s="835"/>
      <c r="AP7" s="835">
        <v>4632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560</v>
      </c>
      <c r="BT7" s="839"/>
      <c r="BU7" s="839"/>
      <c r="BV7" s="839"/>
      <c r="BW7" s="839"/>
      <c r="BX7" s="839"/>
      <c r="BY7" s="839"/>
      <c r="BZ7" s="839"/>
      <c r="CA7" s="839"/>
      <c r="CB7" s="839"/>
      <c r="CC7" s="839"/>
      <c r="CD7" s="839"/>
      <c r="CE7" s="839"/>
      <c r="CF7" s="839"/>
      <c r="CG7" s="840"/>
      <c r="CH7" s="831">
        <v>0</v>
      </c>
      <c r="CI7" s="832"/>
      <c r="CJ7" s="832"/>
      <c r="CK7" s="832"/>
      <c r="CL7" s="833"/>
      <c r="CM7" s="831">
        <v>4</v>
      </c>
      <c r="CN7" s="832"/>
      <c r="CO7" s="832"/>
      <c r="CP7" s="832"/>
      <c r="CQ7" s="833"/>
      <c r="CR7" s="831">
        <v>5</v>
      </c>
      <c r="CS7" s="832"/>
      <c r="CT7" s="832"/>
      <c r="CU7" s="832"/>
      <c r="CV7" s="833"/>
      <c r="CW7" s="831">
        <v>0</v>
      </c>
      <c r="CX7" s="832"/>
      <c r="CY7" s="832"/>
      <c r="CZ7" s="832"/>
      <c r="DA7" s="833"/>
      <c r="DB7" s="831">
        <v>41</v>
      </c>
      <c r="DC7" s="832"/>
      <c r="DD7" s="832"/>
      <c r="DE7" s="832"/>
      <c r="DF7" s="833"/>
      <c r="DG7" s="831" t="s">
        <v>561</v>
      </c>
      <c r="DH7" s="832"/>
      <c r="DI7" s="832"/>
      <c r="DJ7" s="832"/>
      <c r="DK7" s="833"/>
      <c r="DL7" s="831" t="s">
        <v>559</v>
      </c>
      <c r="DM7" s="832"/>
      <c r="DN7" s="832"/>
      <c r="DO7" s="832"/>
      <c r="DP7" s="833"/>
      <c r="DQ7" s="831" t="s">
        <v>562</v>
      </c>
      <c r="DR7" s="832"/>
      <c r="DS7" s="832"/>
      <c r="DT7" s="832"/>
      <c r="DU7" s="833"/>
      <c r="DV7" s="812"/>
      <c r="DW7" s="813"/>
      <c r="DX7" s="813"/>
      <c r="DY7" s="813"/>
      <c r="DZ7" s="814"/>
      <c r="EA7" s="234"/>
    </row>
    <row r="8" spans="1:131" s="235" customFormat="1" ht="26.25" customHeight="1" x14ac:dyDescent="0.15">
      <c r="A8" s="241">
        <v>2</v>
      </c>
      <c r="B8" s="815" t="s">
        <v>376</v>
      </c>
      <c r="C8" s="816"/>
      <c r="D8" s="816"/>
      <c r="E8" s="816"/>
      <c r="F8" s="816"/>
      <c r="G8" s="816"/>
      <c r="H8" s="816"/>
      <c r="I8" s="816"/>
      <c r="J8" s="816"/>
      <c r="K8" s="816"/>
      <c r="L8" s="816"/>
      <c r="M8" s="816"/>
      <c r="N8" s="816"/>
      <c r="O8" s="816"/>
      <c r="P8" s="817"/>
      <c r="Q8" s="818">
        <v>5</v>
      </c>
      <c r="R8" s="819"/>
      <c r="S8" s="819"/>
      <c r="T8" s="819"/>
      <c r="U8" s="819"/>
      <c r="V8" s="819">
        <v>16</v>
      </c>
      <c r="W8" s="819"/>
      <c r="X8" s="819"/>
      <c r="Y8" s="819"/>
      <c r="Z8" s="819"/>
      <c r="AA8" s="819">
        <v>-11</v>
      </c>
      <c r="AB8" s="819"/>
      <c r="AC8" s="819"/>
      <c r="AD8" s="819"/>
      <c r="AE8" s="820"/>
      <c r="AF8" s="821">
        <v>-11</v>
      </c>
      <c r="AG8" s="822"/>
      <c r="AH8" s="822"/>
      <c r="AI8" s="822"/>
      <c r="AJ8" s="823"/>
      <c r="AK8" s="824">
        <v>1</v>
      </c>
      <c r="AL8" s="825"/>
      <c r="AM8" s="825"/>
      <c r="AN8" s="825"/>
      <c r="AO8" s="825"/>
      <c r="AP8" s="825" t="s">
        <v>559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286</v>
      </c>
      <c r="AG23" s="854"/>
      <c r="AH23" s="854"/>
      <c r="AI23" s="854"/>
      <c r="AJ23" s="857"/>
      <c r="AK23" s="858"/>
      <c r="AL23" s="859"/>
      <c r="AM23" s="859"/>
      <c r="AN23" s="859"/>
      <c r="AO23" s="859"/>
      <c r="AP23" s="854"/>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358</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1168</v>
      </c>
      <c r="R28" s="883"/>
      <c r="S28" s="883"/>
      <c r="T28" s="883"/>
      <c r="U28" s="883"/>
      <c r="V28" s="883">
        <v>1156</v>
      </c>
      <c r="W28" s="883"/>
      <c r="X28" s="883"/>
      <c r="Y28" s="883"/>
      <c r="Z28" s="883"/>
      <c r="AA28" s="883">
        <v>12</v>
      </c>
      <c r="AB28" s="883"/>
      <c r="AC28" s="883"/>
      <c r="AD28" s="883"/>
      <c r="AE28" s="884"/>
      <c r="AF28" s="885">
        <v>12</v>
      </c>
      <c r="AG28" s="883"/>
      <c r="AH28" s="883"/>
      <c r="AI28" s="883"/>
      <c r="AJ28" s="886"/>
      <c r="AK28" s="887">
        <v>81</v>
      </c>
      <c r="AL28" s="878"/>
      <c r="AM28" s="878"/>
      <c r="AN28" s="878"/>
      <c r="AO28" s="878"/>
      <c r="AP28" s="878" t="s">
        <v>576</v>
      </c>
      <c r="AQ28" s="878"/>
      <c r="AR28" s="878"/>
      <c r="AS28" s="878"/>
      <c r="AT28" s="878"/>
      <c r="AU28" s="878" t="s">
        <v>578</v>
      </c>
      <c r="AV28" s="878"/>
      <c r="AW28" s="878"/>
      <c r="AX28" s="878"/>
      <c r="AY28" s="878"/>
      <c r="AZ28" s="879" t="s">
        <v>559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795</v>
      </c>
      <c r="R29" s="819"/>
      <c r="S29" s="819"/>
      <c r="T29" s="819"/>
      <c r="U29" s="819"/>
      <c r="V29" s="819">
        <v>787</v>
      </c>
      <c r="W29" s="819"/>
      <c r="X29" s="819"/>
      <c r="Y29" s="819"/>
      <c r="Z29" s="819"/>
      <c r="AA29" s="819">
        <v>8</v>
      </c>
      <c r="AB29" s="819"/>
      <c r="AC29" s="819"/>
      <c r="AD29" s="819"/>
      <c r="AE29" s="820"/>
      <c r="AF29" s="821">
        <v>8</v>
      </c>
      <c r="AG29" s="822"/>
      <c r="AH29" s="822"/>
      <c r="AI29" s="822"/>
      <c r="AJ29" s="823"/>
      <c r="AK29" s="890">
        <v>145</v>
      </c>
      <c r="AL29" s="891"/>
      <c r="AM29" s="891"/>
      <c r="AN29" s="891"/>
      <c r="AO29" s="891"/>
      <c r="AP29" s="891" t="s">
        <v>576</v>
      </c>
      <c r="AQ29" s="891"/>
      <c r="AR29" s="891"/>
      <c r="AS29" s="891"/>
      <c r="AT29" s="891"/>
      <c r="AU29" s="891" t="s">
        <v>576</v>
      </c>
      <c r="AV29" s="891"/>
      <c r="AW29" s="891"/>
      <c r="AX29" s="891"/>
      <c r="AY29" s="891"/>
      <c r="AZ29" s="892" t="s">
        <v>559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130</v>
      </c>
      <c r="R30" s="819"/>
      <c r="S30" s="819"/>
      <c r="T30" s="819"/>
      <c r="U30" s="819"/>
      <c r="V30" s="819">
        <v>130</v>
      </c>
      <c r="W30" s="819"/>
      <c r="X30" s="819"/>
      <c r="Y30" s="819"/>
      <c r="Z30" s="819"/>
      <c r="AA30" s="819">
        <v>0</v>
      </c>
      <c r="AB30" s="819"/>
      <c r="AC30" s="819"/>
      <c r="AD30" s="819"/>
      <c r="AE30" s="820"/>
      <c r="AF30" s="821">
        <v>0</v>
      </c>
      <c r="AG30" s="822"/>
      <c r="AH30" s="822"/>
      <c r="AI30" s="822"/>
      <c r="AJ30" s="823"/>
      <c r="AK30" s="890">
        <v>34</v>
      </c>
      <c r="AL30" s="891"/>
      <c r="AM30" s="891"/>
      <c r="AN30" s="891"/>
      <c r="AO30" s="891"/>
      <c r="AP30" s="891" t="s">
        <v>576</v>
      </c>
      <c r="AQ30" s="891"/>
      <c r="AR30" s="891"/>
      <c r="AS30" s="891"/>
      <c r="AT30" s="891"/>
      <c r="AU30" s="891" t="s">
        <v>576</v>
      </c>
      <c r="AV30" s="891"/>
      <c r="AW30" s="891"/>
      <c r="AX30" s="891"/>
      <c r="AY30" s="891"/>
      <c r="AZ30" s="892" t="s">
        <v>559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207</v>
      </c>
      <c r="R31" s="819"/>
      <c r="S31" s="819"/>
      <c r="T31" s="819"/>
      <c r="U31" s="819"/>
      <c r="V31" s="819">
        <v>195</v>
      </c>
      <c r="W31" s="819"/>
      <c r="X31" s="819"/>
      <c r="Y31" s="819"/>
      <c r="Z31" s="819"/>
      <c r="AA31" s="819">
        <v>12</v>
      </c>
      <c r="AB31" s="819"/>
      <c r="AC31" s="819"/>
      <c r="AD31" s="819"/>
      <c r="AE31" s="820"/>
      <c r="AF31" s="821">
        <v>325</v>
      </c>
      <c r="AG31" s="822"/>
      <c r="AH31" s="822"/>
      <c r="AI31" s="822"/>
      <c r="AJ31" s="823"/>
      <c r="AK31" s="890" t="s">
        <v>577</v>
      </c>
      <c r="AL31" s="891"/>
      <c r="AM31" s="891"/>
      <c r="AN31" s="891"/>
      <c r="AO31" s="891"/>
      <c r="AP31" s="891">
        <v>346</v>
      </c>
      <c r="AQ31" s="891"/>
      <c r="AR31" s="891"/>
      <c r="AS31" s="891"/>
      <c r="AT31" s="891"/>
      <c r="AU31" s="891" t="s">
        <v>579</v>
      </c>
      <c r="AV31" s="891"/>
      <c r="AW31" s="891"/>
      <c r="AX31" s="891"/>
      <c r="AY31" s="891"/>
      <c r="AZ31" s="892" t="s">
        <v>559</v>
      </c>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395</v>
      </c>
      <c r="C32" s="816"/>
      <c r="D32" s="816"/>
      <c r="E32" s="816"/>
      <c r="F32" s="816"/>
      <c r="G32" s="816"/>
      <c r="H32" s="816"/>
      <c r="I32" s="816"/>
      <c r="J32" s="816"/>
      <c r="K32" s="816"/>
      <c r="L32" s="816"/>
      <c r="M32" s="816"/>
      <c r="N32" s="816"/>
      <c r="O32" s="816"/>
      <c r="P32" s="817"/>
      <c r="Q32" s="818">
        <v>279</v>
      </c>
      <c r="R32" s="819"/>
      <c r="S32" s="819"/>
      <c r="T32" s="819"/>
      <c r="U32" s="819"/>
      <c r="V32" s="819">
        <v>259</v>
      </c>
      <c r="W32" s="819"/>
      <c r="X32" s="819"/>
      <c r="Y32" s="819"/>
      <c r="Z32" s="819"/>
      <c r="AA32" s="819">
        <v>20</v>
      </c>
      <c r="AB32" s="819"/>
      <c r="AC32" s="819"/>
      <c r="AD32" s="819"/>
      <c r="AE32" s="820"/>
      <c r="AF32" s="821">
        <v>26</v>
      </c>
      <c r="AG32" s="822"/>
      <c r="AH32" s="822"/>
      <c r="AI32" s="822"/>
      <c r="AJ32" s="823"/>
      <c r="AK32" s="890">
        <v>167</v>
      </c>
      <c r="AL32" s="891"/>
      <c r="AM32" s="891"/>
      <c r="AN32" s="891"/>
      <c r="AO32" s="891"/>
      <c r="AP32" s="891">
        <v>840</v>
      </c>
      <c r="AQ32" s="891"/>
      <c r="AR32" s="891"/>
      <c r="AS32" s="891"/>
      <c r="AT32" s="891"/>
      <c r="AU32" s="891" t="s">
        <v>576</v>
      </c>
      <c r="AV32" s="891"/>
      <c r="AW32" s="891"/>
      <c r="AX32" s="891"/>
      <c r="AY32" s="891"/>
      <c r="AZ32" s="892" t="s">
        <v>559</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372</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399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401</v>
      </c>
      <c r="B66" s="801"/>
      <c r="C66" s="801"/>
      <c r="D66" s="801"/>
      <c r="E66" s="801"/>
      <c r="F66" s="801"/>
      <c r="G66" s="801"/>
      <c r="H66" s="801"/>
      <c r="I66" s="801"/>
      <c r="J66" s="801"/>
      <c r="K66" s="801"/>
      <c r="L66" s="801"/>
      <c r="M66" s="801"/>
      <c r="N66" s="801"/>
      <c r="O66" s="801"/>
      <c r="P66" s="802"/>
      <c r="Q66" s="777" t="s">
        <v>382</v>
      </c>
      <c r="R66" s="778"/>
      <c r="S66" s="778"/>
      <c r="T66" s="778"/>
      <c r="U66" s="779"/>
      <c r="V66" s="777" t="s">
        <v>402</v>
      </c>
      <c r="W66" s="778"/>
      <c r="X66" s="778"/>
      <c r="Y66" s="778"/>
      <c r="Z66" s="779"/>
      <c r="AA66" s="777" t="s">
        <v>403</v>
      </c>
      <c r="AB66" s="778"/>
      <c r="AC66" s="778"/>
      <c r="AD66" s="778"/>
      <c r="AE66" s="779"/>
      <c r="AF66" s="912" t="s">
        <v>404</v>
      </c>
      <c r="AG66" s="873"/>
      <c r="AH66" s="873"/>
      <c r="AI66" s="873"/>
      <c r="AJ66" s="913"/>
      <c r="AK66" s="777" t="s">
        <v>386</v>
      </c>
      <c r="AL66" s="801"/>
      <c r="AM66" s="801"/>
      <c r="AN66" s="801"/>
      <c r="AO66" s="802"/>
      <c r="AP66" s="777" t="s">
        <v>387</v>
      </c>
      <c r="AQ66" s="778"/>
      <c r="AR66" s="778"/>
      <c r="AS66" s="778"/>
      <c r="AT66" s="779"/>
      <c r="AU66" s="777" t="s">
        <v>405</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563</v>
      </c>
      <c r="C68" s="930"/>
      <c r="D68" s="930"/>
      <c r="E68" s="930"/>
      <c r="F68" s="930"/>
      <c r="G68" s="930"/>
      <c r="H68" s="930"/>
      <c r="I68" s="930"/>
      <c r="J68" s="930"/>
      <c r="K68" s="930"/>
      <c r="L68" s="930"/>
      <c r="M68" s="930"/>
      <c r="N68" s="930"/>
      <c r="O68" s="930"/>
      <c r="P68" s="931"/>
      <c r="Q68" s="932">
        <v>111</v>
      </c>
      <c r="R68" s="926"/>
      <c r="S68" s="926"/>
      <c r="T68" s="926"/>
      <c r="U68" s="926"/>
      <c r="V68" s="926">
        <v>101</v>
      </c>
      <c r="W68" s="926"/>
      <c r="X68" s="926"/>
      <c r="Y68" s="926"/>
      <c r="Z68" s="926"/>
      <c r="AA68" s="926">
        <v>10</v>
      </c>
      <c r="AB68" s="926"/>
      <c r="AC68" s="926"/>
      <c r="AD68" s="926"/>
      <c r="AE68" s="926"/>
      <c r="AF68" s="926">
        <v>10</v>
      </c>
      <c r="AG68" s="926"/>
      <c r="AH68" s="926"/>
      <c r="AI68" s="926"/>
      <c r="AJ68" s="926"/>
      <c r="AK68" s="926">
        <v>0</v>
      </c>
      <c r="AL68" s="926"/>
      <c r="AM68" s="926"/>
      <c r="AN68" s="926"/>
      <c r="AO68" s="926"/>
      <c r="AP68" s="926">
        <v>246</v>
      </c>
      <c r="AQ68" s="926"/>
      <c r="AR68" s="926"/>
      <c r="AS68" s="926"/>
      <c r="AT68" s="926"/>
      <c r="AU68" s="926">
        <v>141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564</v>
      </c>
      <c r="C69" s="934"/>
      <c r="D69" s="934"/>
      <c r="E69" s="934"/>
      <c r="F69" s="934"/>
      <c r="G69" s="934"/>
      <c r="H69" s="934"/>
      <c r="I69" s="934"/>
      <c r="J69" s="934"/>
      <c r="K69" s="934"/>
      <c r="L69" s="934"/>
      <c r="M69" s="934"/>
      <c r="N69" s="934"/>
      <c r="O69" s="934"/>
      <c r="P69" s="935"/>
      <c r="Q69" s="936">
        <v>4697</v>
      </c>
      <c r="R69" s="891"/>
      <c r="S69" s="891"/>
      <c r="T69" s="891"/>
      <c r="U69" s="891"/>
      <c r="V69" s="891">
        <v>4682</v>
      </c>
      <c r="W69" s="891"/>
      <c r="X69" s="891"/>
      <c r="Y69" s="891"/>
      <c r="Z69" s="891"/>
      <c r="AA69" s="891">
        <v>15</v>
      </c>
      <c r="AB69" s="891"/>
      <c r="AC69" s="891"/>
      <c r="AD69" s="891"/>
      <c r="AE69" s="891"/>
      <c r="AF69" s="891">
        <v>15</v>
      </c>
      <c r="AG69" s="891"/>
      <c r="AH69" s="891"/>
      <c r="AI69" s="891"/>
      <c r="AJ69" s="891"/>
      <c r="AK69" s="891">
        <v>0</v>
      </c>
      <c r="AL69" s="891"/>
      <c r="AM69" s="891"/>
      <c r="AN69" s="891"/>
      <c r="AO69" s="891"/>
      <c r="AP69" s="891" t="s">
        <v>576</v>
      </c>
      <c r="AQ69" s="891"/>
      <c r="AR69" s="891"/>
      <c r="AS69" s="891"/>
      <c r="AT69" s="891"/>
      <c r="AU69" s="891" t="s">
        <v>576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569</v>
      </c>
      <c r="C70" s="934"/>
      <c r="D70" s="934"/>
      <c r="E70" s="934"/>
      <c r="F70" s="934"/>
      <c r="G70" s="934"/>
      <c r="H70" s="934"/>
      <c r="I70" s="934"/>
      <c r="J70" s="934"/>
      <c r="K70" s="934"/>
      <c r="L70" s="934"/>
      <c r="M70" s="934"/>
      <c r="N70" s="934"/>
      <c r="O70" s="934"/>
      <c r="P70" s="935"/>
      <c r="Q70" s="936">
        <v>121</v>
      </c>
      <c r="R70" s="891"/>
      <c r="S70" s="891"/>
      <c r="T70" s="891"/>
      <c r="U70" s="891"/>
      <c r="V70" s="891">
        <v>117</v>
      </c>
      <c r="W70" s="891"/>
      <c r="X70" s="891"/>
      <c r="Y70" s="891"/>
      <c r="Z70" s="891"/>
      <c r="AA70" s="891">
        <v>4</v>
      </c>
      <c r="AB70" s="891"/>
      <c r="AC70" s="891"/>
      <c r="AD70" s="891"/>
      <c r="AE70" s="891"/>
      <c r="AF70" s="891">
        <v>4</v>
      </c>
      <c r="AG70" s="891"/>
      <c r="AH70" s="891"/>
      <c r="AI70" s="891"/>
      <c r="AJ70" s="891"/>
      <c r="AK70" s="891">
        <v>21</v>
      </c>
      <c r="AL70" s="891"/>
      <c r="AM70" s="891"/>
      <c r="AN70" s="891"/>
      <c r="AO70" s="891"/>
      <c r="AP70" s="891" t="s">
        <v>576</v>
      </c>
      <c r="AQ70" s="891"/>
      <c r="AR70" s="891"/>
      <c r="AS70" s="891"/>
      <c r="AT70" s="891"/>
      <c r="AU70" s="891" t="s">
        <v>576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565</v>
      </c>
      <c r="C71" s="934"/>
      <c r="D71" s="934"/>
      <c r="E71" s="934"/>
      <c r="F71" s="934"/>
      <c r="G71" s="934"/>
      <c r="H71" s="934"/>
      <c r="I71" s="934"/>
      <c r="J71" s="934"/>
      <c r="K71" s="934"/>
      <c r="L71" s="934"/>
      <c r="M71" s="934"/>
      <c r="N71" s="934"/>
      <c r="O71" s="934"/>
      <c r="P71" s="935"/>
      <c r="Q71" s="936">
        <v>233</v>
      </c>
      <c r="R71" s="891"/>
      <c r="S71" s="891"/>
      <c r="T71" s="891"/>
      <c r="U71" s="891"/>
      <c r="V71" s="891">
        <v>233</v>
      </c>
      <c r="W71" s="891"/>
      <c r="X71" s="891"/>
      <c r="Y71" s="891"/>
      <c r="Z71" s="891"/>
      <c r="AA71" s="891">
        <v>0</v>
      </c>
      <c r="AB71" s="891"/>
      <c r="AC71" s="891"/>
      <c r="AD71" s="891"/>
      <c r="AE71" s="891"/>
      <c r="AF71" s="891">
        <v>0</v>
      </c>
      <c r="AG71" s="891"/>
      <c r="AH71" s="891"/>
      <c r="AI71" s="891"/>
      <c r="AJ71" s="891"/>
      <c r="AK71" s="891">
        <v>1</v>
      </c>
      <c r="AL71" s="891"/>
      <c r="AM71" s="891"/>
      <c r="AN71" s="891"/>
      <c r="AO71" s="891"/>
      <c r="AP71" s="891" t="s">
        <v>578</v>
      </c>
      <c r="AQ71" s="891"/>
      <c r="AR71" s="891"/>
      <c r="AS71" s="891"/>
      <c r="AT71" s="891"/>
      <c r="AU71" s="891" t="s">
        <v>576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566</v>
      </c>
      <c r="C72" s="934"/>
      <c r="D72" s="934"/>
      <c r="E72" s="934"/>
      <c r="F72" s="934"/>
      <c r="G72" s="934"/>
      <c r="H72" s="934"/>
      <c r="I72" s="934"/>
      <c r="J72" s="934"/>
      <c r="K72" s="934"/>
      <c r="L72" s="934"/>
      <c r="M72" s="934"/>
      <c r="N72" s="934"/>
      <c r="O72" s="934"/>
      <c r="P72" s="935"/>
      <c r="Q72" s="936">
        <v>191</v>
      </c>
      <c r="R72" s="891"/>
      <c r="S72" s="891"/>
      <c r="T72" s="891"/>
      <c r="U72" s="891"/>
      <c r="V72" s="891">
        <v>108</v>
      </c>
      <c r="W72" s="891"/>
      <c r="X72" s="891"/>
      <c r="Y72" s="891"/>
      <c r="Z72" s="891"/>
      <c r="AA72" s="891">
        <v>83</v>
      </c>
      <c r="AB72" s="891"/>
      <c r="AC72" s="891"/>
      <c r="AD72" s="891"/>
      <c r="AE72" s="891"/>
      <c r="AF72" s="891">
        <v>83</v>
      </c>
      <c r="AG72" s="891"/>
      <c r="AH72" s="891"/>
      <c r="AI72" s="891"/>
      <c r="AJ72" s="891"/>
      <c r="AK72" s="891">
        <v>0</v>
      </c>
      <c r="AL72" s="891"/>
      <c r="AM72" s="891"/>
      <c r="AN72" s="891"/>
      <c r="AO72" s="891"/>
      <c r="AP72" s="891" t="s">
        <v>576</v>
      </c>
      <c r="AQ72" s="891"/>
      <c r="AR72" s="891"/>
      <c r="AS72" s="891"/>
      <c r="AT72" s="891"/>
      <c r="AU72" s="891" t="s">
        <v>578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567</v>
      </c>
      <c r="C73" s="934"/>
      <c r="D73" s="934"/>
      <c r="E73" s="934"/>
      <c r="F73" s="934"/>
      <c r="G73" s="934"/>
      <c r="H73" s="934"/>
      <c r="I73" s="934"/>
      <c r="J73" s="934"/>
      <c r="K73" s="934"/>
      <c r="L73" s="934"/>
      <c r="M73" s="934"/>
      <c r="N73" s="934"/>
      <c r="O73" s="934"/>
      <c r="P73" s="935"/>
      <c r="Q73" s="936">
        <v>13791</v>
      </c>
      <c r="R73" s="891"/>
      <c r="S73" s="891"/>
      <c r="T73" s="891"/>
      <c r="U73" s="891"/>
      <c r="V73" s="891">
        <v>13536</v>
      </c>
      <c r="W73" s="891"/>
      <c r="X73" s="891"/>
      <c r="Y73" s="891"/>
      <c r="Z73" s="891"/>
      <c r="AA73" s="891">
        <v>256</v>
      </c>
      <c r="AB73" s="891"/>
      <c r="AC73" s="891"/>
      <c r="AD73" s="891"/>
      <c r="AE73" s="891"/>
      <c r="AF73" s="891">
        <v>256</v>
      </c>
      <c r="AG73" s="891"/>
      <c r="AH73" s="891"/>
      <c r="AI73" s="891"/>
      <c r="AJ73" s="891"/>
      <c r="AK73" s="891">
        <v>60</v>
      </c>
      <c r="AL73" s="891"/>
      <c r="AM73" s="891"/>
      <c r="AN73" s="891"/>
      <c r="AO73" s="891"/>
      <c r="AP73" s="891">
        <v>3571</v>
      </c>
      <c r="AQ73" s="891"/>
      <c r="AR73" s="891"/>
      <c r="AS73" s="891"/>
      <c r="AT73" s="891"/>
      <c r="AU73" s="891">
        <v>43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568</v>
      </c>
      <c r="C74" s="934"/>
      <c r="D74" s="934"/>
      <c r="E74" s="934"/>
      <c r="F74" s="934"/>
      <c r="G74" s="934"/>
      <c r="H74" s="934"/>
      <c r="I74" s="934"/>
      <c r="J74" s="934"/>
      <c r="K74" s="934"/>
      <c r="L74" s="934"/>
      <c r="M74" s="934"/>
      <c r="N74" s="934"/>
      <c r="O74" s="934"/>
      <c r="P74" s="935"/>
      <c r="Q74" s="936">
        <v>326</v>
      </c>
      <c r="R74" s="891"/>
      <c r="S74" s="891"/>
      <c r="T74" s="891"/>
      <c r="U74" s="891"/>
      <c r="V74" s="891">
        <v>305</v>
      </c>
      <c r="W74" s="891"/>
      <c r="X74" s="891"/>
      <c r="Y74" s="891"/>
      <c r="Z74" s="891"/>
      <c r="AA74" s="891">
        <v>22</v>
      </c>
      <c r="AB74" s="891"/>
      <c r="AC74" s="891"/>
      <c r="AD74" s="891"/>
      <c r="AE74" s="891"/>
      <c r="AF74" s="891">
        <v>22</v>
      </c>
      <c r="AG74" s="891"/>
      <c r="AH74" s="891"/>
      <c r="AI74" s="891"/>
      <c r="AJ74" s="891"/>
      <c r="AK74" s="891">
        <v>0</v>
      </c>
      <c r="AL74" s="891"/>
      <c r="AM74" s="891"/>
      <c r="AN74" s="891"/>
      <c r="AO74" s="891"/>
      <c r="AP74" s="891">
        <v>1746</v>
      </c>
      <c r="AQ74" s="891"/>
      <c r="AR74" s="891"/>
      <c r="AS74" s="891"/>
      <c r="AT74" s="891"/>
      <c r="AU74" s="891">
        <v>175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570</v>
      </c>
      <c r="C75" s="934"/>
      <c r="D75" s="934"/>
      <c r="E75" s="934"/>
      <c r="F75" s="934"/>
      <c r="G75" s="934"/>
      <c r="H75" s="934"/>
      <c r="I75" s="934"/>
      <c r="J75" s="934"/>
      <c r="K75" s="934"/>
      <c r="L75" s="934"/>
      <c r="M75" s="934"/>
      <c r="N75" s="934"/>
      <c r="O75" s="934"/>
      <c r="P75" s="935"/>
      <c r="Q75" s="939">
        <v>3469</v>
      </c>
      <c r="R75" s="940"/>
      <c r="S75" s="940"/>
      <c r="T75" s="940"/>
      <c r="U75" s="890"/>
      <c r="V75" s="941">
        <v>3291</v>
      </c>
      <c r="W75" s="940"/>
      <c r="X75" s="940"/>
      <c r="Y75" s="940"/>
      <c r="Z75" s="890"/>
      <c r="AA75" s="941">
        <v>178</v>
      </c>
      <c r="AB75" s="940"/>
      <c r="AC75" s="940"/>
      <c r="AD75" s="940"/>
      <c r="AE75" s="890"/>
      <c r="AF75" s="941">
        <v>1962</v>
      </c>
      <c r="AG75" s="940"/>
      <c r="AH75" s="940"/>
      <c r="AI75" s="940"/>
      <c r="AJ75" s="890"/>
      <c r="AK75" s="941">
        <v>321</v>
      </c>
      <c r="AL75" s="940"/>
      <c r="AM75" s="940"/>
      <c r="AN75" s="940"/>
      <c r="AO75" s="890"/>
      <c r="AP75" s="941">
        <v>1618</v>
      </c>
      <c r="AQ75" s="940"/>
      <c r="AR75" s="940"/>
      <c r="AS75" s="940"/>
      <c r="AT75" s="890"/>
      <c r="AU75" s="941">
        <v>146</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406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2352</v>
      </c>
      <c r="AG88" s="902"/>
      <c r="AH88" s="902"/>
      <c r="AI88" s="902"/>
      <c r="AJ88" s="902"/>
      <c r="AK88" s="899"/>
      <c r="AL88" s="899"/>
      <c r="AM88" s="899"/>
      <c r="AN88" s="899"/>
      <c r="AO88" s="899"/>
      <c r="AP88" s="902">
        <v>7181</v>
      </c>
      <c r="AQ88" s="902"/>
      <c r="AR88" s="902"/>
      <c r="AS88" s="902"/>
      <c r="AT88" s="902"/>
      <c r="AU88" s="902">
        <v>505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415</v>
      </c>
      <c r="AB109" s="955"/>
      <c r="AC109" s="955"/>
      <c r="AD109" s="955"/>
      <c r="AE109" s="956"/>
      <c r="AF109" s="954" t="s">
        <v>296</v>
      </c>
      <c r="AG109" s="955"/>
      <c r="AH109" s="955"/>
      <c r="AI109" s="955"/>
      <c r="AJ109" s="956"/>
      <c r="AK109" s="954" t="s">
        <v>295</v>
      </c>
      <c r="AL109" s="955"/>
      <c r="AM109" s="955"/>
      <c r="AN109" s="955"/>
      <c r="AO109" s="956"/>
      <c r="AP109" s="954" t="s">
        <v>416</v>
      </c>
      <c r="AQ109" s="955"/>
      <c r="AR109" s="955"/>
      <c r="AS109" s="955"/>
      <c r="AT109" s="957"/>
      <c r="AU109" s="974" t="s">
        <v>414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415</v>
      </c>
      <c r="BR109" s="955"/>
      <c r="BS109" s="955"/>
      <c r="BT109" s="955"/>
      <c r="BU109" s="956"/>
      <c r="BV109" s="954" t="s">
        <v>296</v>
      </c>
      <c r="BW109" s="955"/>
      <c r="BX109" s="955"/>
      <c r="BY109" s="955"/>
      <c r="BZ109" s="956"/>
      <c r="CA109" s="954" t="s">
        <v>295</v>
      </c>
      <c r="CB109" s="955"/>
      <c r="CC109" s="955"/>
      <c r="CD109" s="955"/>
      <c r="CE109" s="956"/>
      <c r="CF109" s="975" t="s">
        <v>416</v>
      </c>
      <c r="CG109" s="975"/>
      <c r="CH109" s="975"/>
      <c r="CI109" s="975"/>
      <c r="CJ109" s="975"/>
      <c r="CK109" s="954" t="s">
        <v>417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415</v>
      </c>
      <c r="DH109" s="955"/>
      <c r="DI109" s="955"/>
      <c r="DJ109" s="955"/>
      <c r="DK109" s="956"/>
      <c r="DL109" s="954" t="s">
        <v>296</v>
      </c>
      <c r="DM109" s="955"/>
      <c r="DN109" s="955"/>
      <c r="DO109" s="955"/>
      <c r="DP109" s="956"/>
      <c r="DQ109" s="954" t="s">
        <v>295</v>
      </c>
      <c r="DR109" s="955"/>
      <c r="DS109" s="955"/>
      <c r="DT109" s="955"/>
      <c r="DU109" s="956"/>
      <c r="DV109" s="954" t="s">
        <v>416</v>
      </c>
      <c r="DW109" s="955"/>
      <c r="DX109" s="955"/>
      <c r="DY109" s="955"/>
      <c r="DZ109" s="957"/>
    </row>
    <row r="110" spans="1:131" s="226" customFormat="1" ht="26.25" customHeight="1" x14ac:dyDescent="0.15">
      <c r="A110" s="958" t="s">
        <v>418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406930</v>
      </c>
      <c r="AB110" s="962"/>
      <c r="AC110" s="962"/>
      <c r="AD110" s="962"/>
      <c r="AE110" s="963"/>
      <c r="AF110" s="964">
        <v>407730</v>
      </c>
      <c r="AG110" s="962"/>
      <c r="AH110" s="962"/>
      <c r="AI110" s="962"/>
      <c r="AJ110" s="963"/>
      <c r="AK110" s="964">
        <v>446340</v>
      </c>
      <c r="AL110" s="962"/>
      <c r="AM110" s="962"/>
      <c r="AN110" s="962"/>
      <c r="AO110" s="963"/>
      <c r="AP110" s="965">
        <v>21</v>
      </c>
      <c r="AQ110" s="966"/>
      <c r="AR110" s="966"/>
      <c r="AS110" s="966"/>
      <c r="AT110" s="967"/>
      <c r="AU110" s="968" t="s">
        <v>66</v>
      </c>
      <c r="AV110" s="969"/>
      <c r="AW110" s="969"/>
      <c r="AX110" s="969"/>
      <c r="AY110" s="969"/>
      <c r="AZ110" s="1010" t="s">
        <v>419</v>
      </c>
      <c r="BA110" s="959"/>
      <c r="BB110" s="959"/>
      <c r="BC110" s="959"/>
      <c r="BD110" s="959"/>
      <c r="BE110" s="959"/>
      <c r="BF110" s="959"/>
      <c r="BG110" s="959"/>
      <c r="BH110" s="959"/>
      <c r="BI110" s="959"/>
      <c r="BJ110" s="959"/>
      <c r="BK110" s="959"/>
      <c r="BL110" s="959"/>
      <c r="BM110" s="959"/>
      <c r="BN110" s="959"/>
      <c r="BO110" s="959"/>
      <c r="BP110" s="960"/>
      <c r="BQ110" s="996">
        <v>4899873</v>
      </c>
      <c r="BR110" s="997"/>
      <c r="BS110" s="997"/>
      <c r="BT110" s="997"/>
      <c r="BU110" s="997"/>
      <c r="BV110" s="997">
        <v>4777747</v>
      </c>
      <c r="BW110" s="997"/>
      <c r="BX110" s="997"/>
      <c r="BY110" s="997"/>
      <c r="BZ110" s="997"/>
      <c r="CA110" s="997">
        <v>4632375</v>
      </c>
      <c r="CB110" s="997"/>
      <c r="CC110" s="997"/>
      <c r="CD110" s="997"/>
      <c r="CE110" s="997"/>
      <c r="CF110" s="1011">
        <v>217.7</v>
      </c>
      <c r="CG110" s="1012"/>
      <c r="CH110" s="1012"/>
      <c r="CI110" s="1012"/>
      <c r="CJ110" s="1012"/>
      <c r="CK110" s="1013" t="s">
        <v>420</v>
      </c>
      <c r="CL110" s="1014"/>
      <c r="CM110" s="993" t="s">
        <v>421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422</v>
      </c>
      <c r="DH110" s="997"/>
      <c r="DI110" s="997"/>
      <c r="DJ110" s="997"/>
      <c r="DK110" s="997"/>
      <c r="DL110" s="997" t="s">
        <v>121</v>
      </c>
      <c r="DM110" s="997"/>
      <c r="DN110" s="997"/>
      <c r="DO110" s="997"/>
      <c r="DP110" s="997"/>
      <c r="DQ110" s="997" t="s">
        <v>422</v>
      </c>
      <c r="DR110" s="997"/>
      <c r="DS110" s="997"/>
      <c r="DT110" s="997"/>
      <c r="DU110" s="997"/>
      <c r="DV110" s="998" t="s">
        <v>422</v>
      </c>
      <c r="DW110" s="998"/>
      <c r="DX110" s="998"/>
      <c r="DY110" s="998"/>
      <c r="DZ110" s="999"/>
    </row>
    <row r="111" spans="1:131" s="226" customFormat="1" ht="26.25" customHeight="1" x14ac:dyDescent="0.15">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399</v>
      </c>
      <c r="AB111" s="1004"/>
      <c r="AC111" s="1004"/>
      <c r="AD111" s="1004"/>
      <c r="AE111" s="1005"/>
      <c r="AF111" s="1006" t="s">
        <v>121</v>
      </c>
      <c r="AG111" s="1004"/>
      <c r="AH111" s="1004"/>
      <c r="AI111" s="1004"/>
      <c r="AJ111" s="1005"/>
      <c r="AK111" s="1006" t="s">
        <v>121</v>
      </c>
      <c r="AL111" s="1004"/>
      <c r="AM111" s="1004"/>
      <c r="AN111" s="1004"/>
      <c r="AO111" s="1005"/>
      <c r="AP111" s="1007" t="s">
        <v>422</v>
      </c>
      <c r="AQ111" s="1008"/>
      <c r="AR111" s="1008"/>
      <c r="AS111" s="1008"/>
      <c r="AT111" s="1009"/>
      <c r="AU111" s="970"/>
      <c r="AV111" s="971"/>
      <c r="AW111" s="971"/>
      <c r="AX111" s="971"/>
      <c r="AY111" s="971"/>
      <c r="AZ111" s="1019" t="s">
        <v>424</v>
      </c>
      <c r="BA111" s="1020"/>
      <c r="BB111" s="1020"/>
      <c r="BC111" s="1020"/>
      <c r="BD111" s="1020"/>
      <c r="BE111" s="1020"/>
      <c r="BF111" s="1020"/>
      <c r="BG111" s="1020"/>
      <c r="BH111" s="1020"/>
      <c r="BI111" s="1020"/>
      <c r="BJ111" s="1020"/>
      <c r="BK111" s="1020"/>
      <c r="BL111" s="1020"/>
      <c r="BM111" s="1020"/>
      <c r="BN111" s="1020"/>
      <c r="BO111" s="1020"/>
      <c r="BP111" s="1021"/>
      <c r="BQ111" s="989" t="s">
        <v>121</v>
      </c>
      <c r="BR111" s="990"/>
      <c r="BS111" s="990"/>
      <c r="BT111" s="990"/>
      <c r="BU111" s="990"/>
      <c r="BV111" s="990" t="s">
        <v>121</v>
      </c>
      <c r="BW111" s="990"/>
      <c r="BX111" s="990"/>
      <c r="BY111" s="990"/>
      <c r="BZ111" s="990"/>
      <c r="CA111" s="990" t="s">
        <v>422</v>
      </c>
      <c r="CB111" s="990"/>
      <c r="CC111" s="990"/>
      <c r="CD111" s="990"/>
      <c r="CE111" s="990"/>
      <c r="CF111" s="984" t="s">
        <v>422</v>
      </c>
      <c r="CG111" s="985"/>
      <c r="CH111" s="985"/>
      <c r="CI111" s="985"/>
      <c r="CJ111" s="985"/>
      <c r="CK111" s="1015"/>
      <c r="CL111" s="1016"/>
      <c r="CM111" s="986" t="s">
        <v>425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399</v>
      </c>
      <c r="DH111" s="990"/>
      <c r="DI111" s="990"/>
      <c r="DJ111" s="990"/>
      <c r="DK111" s="990"/>
      <c r="DL111" s="990" t="s">
        <v>121</v>
      </c>
      <c r="DM111" s="990"/>
      <c r="DN111" s="990"/>
      <c r="DO111" s="990"/>
      <c r="DP111" s="990"/>
      <c r="DQ111" s="990" t="s">
        <v>399</v>
      </c>
      <c r="DR111" s="990"/>
      <c r="DS111" s="990"/>
      <c r="DT111" s="990"/>
      <c r="DU111" s="990"/>
      <c r="DV111" s="991" t="s">
        <v>422</v>
      </c>
      <c r="DW111" s="991"/>
      <c r="DX111" s="991"/>
      <c r="DY111" s="991"/>
      <c r="DZ111" s="992"/>
    </row>
    <row r="112" spans="1:131" s="226" customFormat="1" ht="26.25" customHeight="1" x14ac:dyDescent="0.15">
      <c r="A112" s="1022" t="s">
        <v>426</v>
      </c>
      <c r="B112" s="1023"/>
      <c r="C112" s="1020" t="s">
        <v>427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399</v>
      </c>
      <c r="AB112" s="1029"/>
      <c r="AC112" s="1029"/>
      <c r="AD112" s="1029"/>
      <c r="AE112" s="1030"/>
      <c r="AF112" s="1031" t="s">
        <v>121</v>
      </c>
      <c r="AG112" s="1029"/>
      <c r="AH112" s="1029"/>
      <c r="AI112" s="1029"/>
      <c r="AJ112" s="1030"/>
      <c r="AK112" s="1031" t="s">
        <v>121</v>
      </c>
      <c r="AL112" s="1029"/>
      <c r="AM112" s="1029"/>
      <c r="AN112" s="1029"/>
      <c r="AO112" s="1030"/>
      <c r="AP112" s="1032" t="s">
        <v>121</v>
      </c>
      <c r="AQ112" s="1033"/>
      <c r="AR112" s="1033"/>
      <c r="AS112" s="1033"/>
      <c r="AT112" s="1034"/>
      <c r="AU112" s="970"/>
      <c r="AV112" s="971"/>
      <c r="AW112" s="971"/>
      <c r="AX112" s="971"/>
      <c r="AY112" s="971"/>
      <c r="AZ112" s="1019" t="s">
        <v>428</v>
      </c>
      <c r="BA112" s="1020"/>
      <c r="BB112" s="1020"/>
      <c r="BC112" s="1020"/>
      <c r="BD112" s="1020"/>
      <c r="BE112" s="1020"/>
      <c r="BF112" s="1020"/>
      <c r="BG112" s="1020"/>
      <c r="BH112" s="1020"/>
      <c r="BI112" s="1020"/>
      <c r="BJ112" s="1020"/>
      <c r="BK112" s="1020"/>
      <c r="BL112" s="1020"/>
      <c r="BM112" s="1020"/>
      <c r="BN112" s="1020"/>
      <c r="BO112" s="1020"/>
      <c r="BP112" s="1021"/>
      <c r="BQ112" s="989">
        <v>715800</v>
      </c>
      <c r="BR112" s="990"/>
      <c r="BS112" s="990"/>
      <c r="BT112" s="990"/>
      <c r="BU112" s="990"/>
      <c r="BV112" s="990">
        <v>663332</v>
      </c>
      <c r="BW112" s="990"/>
      <c r="BX112" s="990"/>
      <c r="BY112" s="990"/>
      <c r="BZ112" s="990"/>
      <c r="CA112" s="990">
        <v>655166</v>
      </c>
      <c r="CB112" s="990"/>
      <c r="CC112" s="990"/>
      <c r="CD112" s="990"/>
      <c r="CE112" s="990"/>
      <c r="CF112" s="984">
        <v>30.8</v>
      </c>
      <c r="CG112" s="985"/>
      <c r="CH112" s="985"/>
      <c r="CI112" s="985"/>
      <c r="CJ112" s="985"/>
      <c r="CK112" s="1015"/>
      <c r="CL112" s="1016"/>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399</v>
      </c>
      <c r="DH112" s="990"/>
      <c r="DI112" s="990"/>
      <c r="DJ112" s="990"/>
      <c r="DK112" s="990"/>
      <c r="DL112" s="990" t="s">
        <v>399</v>
      </c>
      <c r="DM112" s="990"/>
      <c r="DN112" s="990"/>
      <c r="DO112" s="990"/>
      <c r="DP112" s="990"/>
      <c r="DQ112" s="990" t="s">
        <v>422</v>
      </c>
      <c r="DR112" s="990"/>
      <c r="DS112" s="990"/>
      <c r="DT112" s="990"/>
      <c r="DU112" s="990"/>
      <c r="DV112" s="991" t="s">
        <v>422</v>
      </c>
      <c r="DW112" s="991"/>
      <c r="DX112" s="991"/>
      <c r="DY112" s="991"/>
      <c r="DZ112" s="992"/>
    </row>
    <row r="113" spans="1:130" s="226" customFormat="1" ht="26.25" customHeight="1" x14ac:dyDescent="0.15">
      <c r="A113" s="1024"/>
      <c r="B113" s="1025"/>
      <c r="C113" s="1020" t="s">
        <v>430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94276</v>
      </c>
      <c r="AB113" s="1004"/>
      <c r="AC113" s="1004"/>
      <c r="AD113" s="1004"/>
      <c r="AE113" s="1005"/>
      <c r="AF113" s="1006">
        <v>101521</v>
      </c>
      <c r="AG113" s="1004"/>
      <c r="AH113" s="1004"/>
      <c r="AI113" s="1004"/>
      <c r="AJ113" s="1005"/>
      <c r="AK113" s="1006">
        <v>129184</v>
      </c>
      <c r="AL113" s="1004"/>
      <c r="AM113" s="1004"/>
      <c r="AN113" s="1004"/>
      <c r="AO113" s="1005"/>
      <c r="AP113" s="1007">
        <v>6.1</v>
      </c>
      <c r="AQ113" s="1008"/>
      <c r="AR113" s="1008"/>
      <c r="AS113" s="1008"/>
      <c r="AT113" s="1009"/>
      <c r="AU113" s="970"/>
      <c r="AV113" s="971"/>
      <c r="AW113" s="971"/>
      <c r="AX113" s="971"/>
      <c r="AY113" s="971"/>
      <c r="AZ113" s="1019" t="s">
        <v>431</v>
      </c>
      <c r="BA113" s="1020"/>
      <c r="BB113" s="1020"/>
      <c r="BC113" s="1020"/>
      <c r="BD113" s="1020"/>
      <c r="BE113" s="1020"/>
      <c r="BF113" s="1020"/>
      <c r="BG113" s="1020"/>
      <c r="BH113" s="1020"/>
      <c r="BI113" s="1020"/>
      <c r="BJ113" s="1020"/>
      <c r="BK113" s="1020"/>
      <c r="BL113" s="1020"/>
      <c r="BM113" s="1020"/>
      <c r="BN113" s="1020"/>
      <c r="BO113" s="1020"/>
      <c r="BP113" s="1021"/>
      <c r="BQ113" s="989">
        <v>574907</v>
      </c>
      <c r="BR113" s="990"/>
      <c r="BS113" s="990"/>
      <c r="BT113" s="990"/>
      <c r="BU113" s="990"/>
      <c r="BV113" s="990">
        <v>528655</v>
      </c>
      <c r="BW113" s="990"/>
      <c r="BX113" s="990"/>
      <c r="BY113" s="990"/>
      <c r="BZ113" s="990"/>
      <c r="CA113" s="990">
        <v>504346</v>
      </c>
      <c r="CB113" s="990"/>
      <c r="CC113" s="990"/>
      <c r="CD113" s="990"/>
      <c r="CE113" s="990"/>
      <c r="CF113" s="984">
        <v>23.7</v>
      </c>
      <c r="CG113" s="985"/>
      <c r="CH113" s="985"/>
      <c r="CI113" s="985"/>
      <c r="CJ113" s="985"/>
      <c r="CK113" s="1015"/>
      <c r="CL113" s="1016"/>
      <c r="CM113" s="986" t="s">
        <v>432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399</v>
      </c>
      <c r="DH113" s="1029"/>
      <c r="DI113" s="1029"/>
      <c r="DJ113" s="1029"/>
      <c r="DK113" s="1030"/>
      <c r="DL113" s="1031" t="s">
        <v>399</v>
      </c>
      <c r="DM113" s="1029"/>
      <c r="DN113" s="1029"/>
      <c r="DO113" s="1029"/>
      <c r="DP113" s="1030"/>
      <c r="DQ113" s="1031" t="s">
        <v>121</v>
      </c>
      <c r="DR113" s="1029"/>
      <c r="DS113" s="1029"/>
      <c r="DT113" s="1029"/>
      <c r="DU113" s="1030"/>
      <c r="DV113" s="1032" t="s">
        <v>433</v>
      </c>
      <c r="DW113" s="1033"/>
      <c r="DX113" s="1033"/>
      <c r="DY113" s="1033"/>
      <c r="DZ113" s="1034"/>
    </row>
    <row r="114" spans="1:130" s="226" customFormat="1" ht="26.25" customHeight="1" x14ac:dyDescent="0.15">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47195</v>
      </c>
      <c r="AB114" s="1029"/>
      <c r="AC114" s="1029"/>
      <c r="AD114" s="1029"/>
      <c r="AE114" s="1030"/>
      <c r="AF114" s="1031">
        <v>52100</v>
      </c>
      <c r="AG114" s="1029"/>
      <c r="AH114" s="1029"/>
      <c r="AI114" s="1029"/>
      <c r="AJ114" s="1030"/>
      <c r="AK114" s="1031">
        <v>62033</v>
      </c>
      <c r="AL114" s="1029"/>
      <c r="AM114" s="1029"/>
      <c r="AN114" s="1029"/>
      <c r="AO114" s="1030"/>
      <c r="AP114" s="1032">
        <v>2.9</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612714</v>
      </c>
      <c r="BR114" s="990"/>
      <c r="BS114" s="990"/>
      <c r="BT114" s="990"/>
      <c r="BU114" s="990"/>
      <c r="BV114" s="990">
        <v>577128</v>
      </c>
      <c r="BW114" s="990"/>
      <c r="BX114" s="990"/>
      <c r="BY114" s="990"/>
      <c r="BZ114" s="990"/>
      <c r="CA114" s="990">
        <v>573499</v>
      </c>
      <c r="CB114" s="990"/>
      <c r="CC114" s="990"/>
      <c r="CD114" s="990"/>
      <c r="CE114" s="990"/>
      <c r="CF114" s="984">
        <v>27</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121</v>
      </c>
      <c r="DM114" s="1029"/>
      <c r="DN114" s="1029"/>
      <c r="DO114" s="1029"/>
      <c r="DP114" s="1030"/>
      <c r="DQ114" s="1031" t="s">
        <v>121</v>
      </c>
      <c r="DR114" s="1029"/>
      <c r="DS114" s="1029"/>
      <c r="DT114" s="1029"/>
      <c r="DU114" s="1030"/>
      <c r="DV114" s="1032" t="s">
        <v>121</v>
      </c>
      <c r="DW114" s="1033"/>
      <c r="DX114" s="1033"/>
      <c r="DY114" s="1033"/>
      <c r="DZ114" s="1034"/>
    </row>
    <row r="115" spans="1:130" s="226" customFormat="1" ht="26.25" customHeight="1" x14ac:dyDescent="0.15">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2349</v>
      </c>
      <c r="AB115" s="1004"/>
      <c r="AC115" s="1004"/>
      <c r="AD115" s="1004"/>
      <c r="AE115" s="1005"/>
      <c r="AF115" s="1006">
        <v>7355</v>
      </c>
      <c r="AG115" s="1004"/>
      <c r="AH115" s="1004"/>
      <c r="AI115" s="1004"/>
      <c r="AJ115" s="1005"/>
      <c r="AK115" s="1006">
        <v>14485</v>
      </c>
      <c r="AL115" s="1004"/>
      <c r="AM115" s="1004"/>
      <c r="AN115" s="1004"/>
      <c r="AO115" s="1005"/>
      <c r="AP115" s="1007">
        <v>0.7</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v>37723</v>
      </c>
      <c r="BR115" s="990"/>
      <c r="BS115" s="990"/>
      <c r="BT115" s="990"/>
      <c r="BU115" s="990"/>
      <c r="BV115" s="990">
        <v>37731</v>
      </c>
      <c r="BW115" s="990"/>
      <c r="BX115" s="990"/>
      <c r="BY115" s="990"/>
      <c r="BZ115" s="990"/>
      <c r="CA115" s="990">
        <v>37735</v>
      </c>
      <c r="CB115" s="990"/>
      <c r="CC115" s="990"/>
      <c r="CD115" s="990"/>
      <c r="CE115" s="990"/>
      <c r="CF115" s="984">
        <v>1.8</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422</v>
      </c>
      <c r="DH115" s="1029"/>
      <c r="DI115" s="1029"/>
      <c r="DJ115" s="1029"/>
      <c r="DK115" s="1030"/>
      <c r="DL115" s="1031" t="s">
        <v>121</v>
      </c>
      <c r="DM115" s="1029"/>
      <c r="DN115" s="1029"/>
      <c r="DO115" s="1029"/>
      <c r="DP115" s="1030"/>
      <c r="DQ115" s="1031" t="s">
        <v>433</v>
      </c>
      <c r="DR115" s="1029"/>
      <c r="DS115" s="1029"/>
      <c r="DT115" s="1029"/>
      <c r="DU115" s="1030"/>
      <c r="DV115" s="1032" t="s">
        <v>121</v>
      </c>
      <c r="DW115" s="1033"/>
      <c r="DX115" s="1033"/>
      <c r="DY115" s="1033"/>
      <c r="DZ115" s="1034"/>
    </row>
    <row r="116" spans="1:130" s="226" customFormat="1" ht="26.25" customHeight="1" x14ac:dyDescent="0.15">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422</v>
      </c>
      <c r="AB116" s="1029"/>
      <c r="AC116" s="1029"/>
      <c r="AD116" s="1029"/>
      <c r="AE116" s="1030"/>
      <c r="AF116" s="1031" t="s">
        <v>422</v>
      </c>
      <c r="AG116" s="1029"/>
      <c r="AH116" s="1029"/>
      <c r="AI116" s="1029"/>
      <c r="AJ116" s="1030"/>
      <c r="AK116" s="1031" t="s">
        <v>121</v>
      </c>
      <c r="AL116" s="1029"/>
      <c r="AM116" s="1029"/>
      <c r="AN116" s="1029"/>
      <c r="AO116" s="1030"/>
      <c r="AP116" s="1032" t="s">
        <v>422</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121</v>
      </c>
      <c r="BW116" s="990"/>
      <c r="BX116" s="990"/>
      <c r="BY116" s="990"/>
      <c r="BZ116" s="990"/>
      <c r="CA116" s="990" t="s">
        <v>422</v>
      </c>
      <c r="CB116" s="990"/>
      <c r="CC116" s="990"/>
      <c r="CD116" s="990"/>
      <c r="CE116" s="990"/>
      <c r="CF116" s="984" t="s">
        <v>121</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121</v>
      </c>
      <c r="DH116" s="1029"/>
      <c r="DI116" s="1029"/>
      <c r="DJ116" s="1029"/>
      <c r="DK116" s="1030"/>
      <c r="DL116" s="1031" t="s">
        <v>121</v>
      </c>
      <c r="DM116" s="1029"/>
      <c r="DN116" s="1029"/>
      <c r="DO116" s="1029"/>
      <c r="DP116" s="1030"/>
      <c r="DQ116" s="1031" t="s">
        <v>422</v>
      </c>
      <c r="DR116" s="1029"/>
      <c r="DS116" s="1029"/>
      <c r="DT116" s="1029"/>
      <c r="DU116" s="1030"/>
      <c r="DV116" s="1032" t="s">
        <v>121</v>
      </c>
      <c r="DW116" s="1033"/>
      <c r="DX116" s="1033"/>
      <c r="DY116" s="1033"/>
      <c r="DZ116" s="1034"/>
    </row>
    <row r="117" spans="1:130" s="226" customFormat="1" ht="26.25" customHeight="1" x14ac:dyDescent="0.15">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550750</v>
      </c>
      <c r="AB117" s="1047"/>
      <c r="AC117" s="1047"/>
      <c r="AD117" s="1047"/>
      <c r="AE117" s="1048"/>
      <c r="AF117" s="1049">
        <v>568706</v>
      </c>
      <c r="AG117" s="1047"/>
      <c r="AH117" s="1047"/>
      <c r="AI117" s="1047"/>
      <c r="AJ117" s="1048"/>
      <c r="AK117" s="1049">
        <v>652042</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422</v>
      </c>
      <c r="BW117" s="990"/>
      <c r="BX117" s="990"/>
      <c r="BY117" s="990"/>
      <c r="BZ117" s="990"/>
      <c r="CA117" s="990" t="s">
        <v>121</v>
      </c>
      <c r="CB117" s="990"/>
      <c r="CC117" s="990"/>
      <c r="CD117" s="990"/>
      <c r="CE117" s="990"/>
      <c r="CF117" s="984" t="s">
        <v>399</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422</v>
      </c>
      <c r="DM117" s="1029"/>
      <c r="DN117" s="1029"/>
      <c r="DO117" s="1029"/>
      <c r="DP117" s="1030"/>
      <c r="DQ117" s="1031" t="s">
        <v>121</v>
      </c>
      <c r="DR117" s="1029"/>
      <c r="DS117" s="1029"/>
      <c r="DT117" s="1029"/>
      <c r="DU117" s="1030"/>
      <c r="DV117" s="1032" t="s">
        <v>422</v>
      </c>
      <c r="DW117" s="1033"/>
      <c r="DX117" s="1033"/>
      <c r="DY117" s="1033"/>
      <c r="DZ117" s="1034"/>
    </row>
    <row r="118" spans="1:130" s="226" customFormat="1" ht="26.25" customHeight="1" x14ac:dyDescent="0.15">
      <c r="A118" s="974" t="s">
        <v>417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415</v>
      </c>
      <c r="AB118" s="955"/>
      <c r="AC118" s="955"/>
      <c r="AD118" s="955"/>
      <c r="AE118" s="956"/>
      <c r="AF118" s="954" t="s">
        <v>296</v>
      </c>
      <c r="AG118" s="955"/>
      <c r="AH118" s="955"/>
      <c r="AI118" s="955"/>
      <c r="AJ118" s="956"/>
      <c r="AK118" s="954" t="s">
        <v>295</v>
      </c>
      <c r="AL118" s="955"/>
      <c r="AM118" s="955"/>
      <c r="AN118" s="955"/>
      <c r="AO118" s="956"/>
      <c r="AP118" s="1041" t="s">
        <v>416</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399</v>
      </c>
      <c r="BR118" s="1068"/>
      <c r="BS118" s="1068"/>
      <c r="BT118" s="1068"/>
      <c r="BU118" s="1068"/>
      <c r="BV118" s="1068" t="s">
        <v>433</v>
      </c>
      <c r="BW118" s="1068"/>
      <c r="BX118" s="1068"/>
      <c r="BY118" s="1068"/>
      <c r="BZ118" s="1068"/>
      <c r="CA118" s="1068" t="s">
        <v>422</v>
      </c>
      <c r="CB118" s="1068"/>
      <c r="CC118" s="1068"/>
      <c r="CD118" s="1068"/>
      <c r="CE118" s="1068"/>
      <c r="CF118" s="984" t="s">
        <v>399</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422</v>
      </c>
      <c r="DM118" s="1029"/>
      <c r="DN118" s="1029"/>
      <c r="DO118" s="1029"/>
      <c r="DP118" s="1030"/>
      <c r="DQ118" s="1031" t="s">
        <v>399</v>
      </c>
      <c r="DR118" s="1029"/>
      <c r="DS118" s="1029"/>
      <c r="DT118" s="1029"/>
      <c r="DU118" s="1030"/>
      <c r="DV118" s="1032" t="s">
        <v>433</v>
      </c>
      <c r="DW118" s="1033"/>
      <c r="DX118" s="1033"/>
      <c r="DY118" s="1033"/>
      <c r="DZ118" s="1034"/>
    </row>
    <row r="119" spans="1:130" s="226" customFormat="1" ht="26.25" customHeight="1" x14ac:dyDescent="0.15">
      <c r="A119" s="1128" t="s">
        <v>420</v>
      </c>
      <c r="B119" s="1014"/>
      <c r="C119" s="993" t="s">
        <v>421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422</v>
      </c>
      <c r="AB119" s="962"/>
      <c r="AC119" s="962"/>
      <c r="AD119" s="962"/>
      <c r="AE119" s="963"/>
      <c r="AF119" s="964" t="s">
        <v>422</v>
      </c>
      <c r="AG119" s="962"/>
      <c r="AH119" s="962"/>
      <c r="AI119" s="962"/>
      <c r="AJ119" s="963"/>
      <c r="AK119" s="964" t="s">
        <v>121</v>
      </c>
      <c r="AL119" s="962"/>
      <c r="AM119" s="962"/>
      <c r="AN119" s="962"/>
      <c r="AO119" s="963"/>
      <c r="AP119" s="965" t="s">
        <v>422</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448</v>
      </c>
      <c r="BP119" s="1076"/>
      <c r="BQ119" s="1067">
        <v>6841017</v>
      </c>
      <c r="BR119" s="1068"/>
      <c r="BS119" s="1068"/>
      <c r="BT119" s="1068"/>
      <c r="BU119" s="1068"/>
      <c r="BV119" s="1068">
        <v>6584593</v>
      </c>
      <c r="BW119" s="1068"/>
      <c r="BX119" s="1068"/>
      <c r="BY119" s="1068"/>
      <c r="BZ119" s="1068"/>
      <c r="CA119" s="1068">
        <v>6403121</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422</v>
      </c>
      <c r="DH119" s="1054"/>
      <c r="DI119" s="1054"/>
      <c r="DJ119" s="1054"/>
      <c r="DK119" s="1055"/>
      <c r="DL119" s="1053" t="s">
        <v>121</v>
      </c>
      <c r="DM119" s="1054"/>
      <c r="DN119" s="1054"/>
      <c r="DO119" s="1054"/>
      <c r="DP119" s="1055"/>
      <c r="DQ119" s="1053" t="s">
        <v>433</v>
      </c>
      <c r="DR119" s="1054"/>
      <c r="DS119" s="1054"/>
      <c r="DT119" s="1054"/>
      <c r="DU119" s="1055"/>
      <c r="DV119" s="1056" t="s">
        <v>399</v>
      </c>
      <c r="DW119" s="1057"/>
      <c r="DX119" s="1057"/>
      <c r="DY119" s="1057"/>
      <c r="DZ119" s="1058"/>
    </row>
    <row r="120" spans="1:130" s="226" customFormat="1" ht="26.25" customHeight="1" x14ac:dyDescent="0.15">
      <c r="A120" s="1129"/>
      <c r="B120" s="1016"/>
      <c r="C120" s="986" t="s">
        <v>425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121</v>
      </c>
      <c r="AG120" s="1029"/>
      <c r="AH120" s="1029"/>
      <c r="AI120" s="1029"/>
      <c r="AJ120" s="1030"/>
      <c r="AK120" s="1031" t="s">
        <v>433</v>
      </c>
      <c r="AL120" s="1029"/>
      <c r="AM120" s="1029"/>
      <c r="AN120" s="1029"/>
      <c r="AO120" s="1030"/>
      <c r="AP120" s="1032" t="s">
        <v>121</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3579349</v>
      </c>
      <c r="BR120" s="997"/>
      <c r="BS120" s="997"/>
      <c r="BT120" s="997"/>
      <c r="BU120" s="997"/>
      <c r="BV120" s="997">
        <v>3554853</v>
      </c>
      <c r="BW120" s="997"/>
      <c r="BX120" s="997"/>
      <c r="BY120" s="997"/>
      <c r="BZ120" s="997"/>
      <c r="CA120" s="997">
        <v>3340634</v>
      </c>
      <c r="CB120" s="997"/>
      <c r="CC120" s="997"/>
      <c r="CD120" s="997"/>
      <c r="CE120" s="997"/>
      <c r="CF120" s="1011">
        <v>157</v>
      </c>
      <c r="CG120" s="1012"/>
      <c r="CH120" s="1012"/>
      <c r="CI120" s="1012"/>
      <c r="CJ120" s="1012"/>
      <c r="CK120" s="1077" t="s">
        <v>452</v>
      </c>
      <c r="CL120" s="1078"/>
      <c r="CM120" s="1078"/>
      <c r="CN120" s="1078"/>
      <c r="CO120" s="1079"/>
      <c r="CP120" s="1085" t="s">
        <v>453</v>
      </c>
      <c r="CQ120" s="1086"/>
      <c r="CR120" s="1086"/>
      <c r="CS120" s="1086"/>
      <c r="CT120" s="1086"/>
      <c r="CU120" s="1086"/>
      <c r="CV120" s="1086"/>
      <c r="CW120" s="1086"/>
      <c r="CX120" s="1086"/>
      <c r="CY120" s="1086"/>
      <c r="CZ120" s="1086"/>
      <c r="DA120" s="1086"/>
      <c r="DB120" s="1086"/>
      <c r="DC120" s="1086"/>
      <c r="DD120" s="1086"/>
      <c r="DE120" s="1086"/>
      <c r="DF120" s="1087"/>
      <c r="DG120" s="996" t="s">
        <v>422</v>
      </c>
      <c r="DH120" s="997"/>
      <c r="DI120" s="997"/>
      <c r="DJ120" s="997"/>
      <c r="DK120" s="997"/>
      <c r="DL120" s="997" t="s">
        <v>399</v>
      </c>
      <c r="DM120" s="997"/>
      <c r="DN120" s="997"/>
      <c r="DO120" s="997"/>
      <c r="DP120" s="997"/>
      <c r="DQ120" s="997">
        <v>655166</v>
      </c>
      <c r="DR120" s="997"/>
      <c r="DS120" s="997"/>
      <c r="DT120" s="997"/>
      <c r="DU120" s="997"/>
      <c r="DV120" s="998">
        <v>30.8</v>
      </c>
      <c r="DW120" s="998"/>
      <c r="DX120" s="998"/>
      <c r="DY120" s="998"/>
      <c r="DZ120" s="999"/>
    </row>
    <row r="121" spans="1:130" s="226" customFormat="1" ht="26.25" customHeight="1" x14ac:dyDescent="0.15">
      <c r="A121" s="1129"/>
      <c r="B121" s="1016"/>
      <c r="C121" s="1037" t="s">
        <v>454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422</v>
      </c>
      <c r="AB121" s="1029"/>
      <c r="AC121" s="1029"/>
      <c r="AD121" s="1029"/>
      <c r="AE121" s="1030"/>
      <c r="AF121" s="1031" t="s">
        <v>422</v>
      </c>
      <c r="AG121" s="1029"/>
      <c r="AH121" s="1029"/>
      <c r="AI121" s="1029"/>
      <c r="AJ121" s="1030"/>
      <c r="AK121" s="1031" t="s">
        <v>399</v>
      </c>
      <c r="AL121" s="1029"/>
      <c r="AM121" s="1029"/>
      <c r="AN121" s="1029"/>
      <c r="AO121" s="1030"/>
      <c r="AP121" s="1032" t="s">
        <v>433</v>
      </c>
      <c r="AQ121" s="1033"/>
      <c r="AR121" s="1033"/>
      <c r="AS121" s="1033"/>
      <c r="AT121" s="1034"/>
      <c r="AU121" s="1062"/>
      <c r="AV121" s="1063"/>
      <c r="AW121" s="1063"/>
      <c r="AX121" s="1063"/>
      <c r="AY121" s="1064"/>
      <c r="AZ121" s="1019" t="s">
        <v>455</v>
      </c>
      <c r="BA121" s="1020"/>
      <c r="BB121" s="1020"/>
      <c r="BC121" s="1020"/>
      <c r="BD121" s="1020"/>
      <c r="BE121" s="1020"/>
      <c r="BF121" s="1020"/>
      <c r="BG121" s="1020"/>
      <c r="BH121" s="1020"/>
      <c r="BI121" s="1020"/>
      <c r="BJ121" s="1020"/>
      <c r="BK121" s="1020"/>
      <c r="BL121" s="1020"/>
      <c r="BM121" s="1020"/>
      <c r="BN121" s="1020"/>
      <c r="BO121" s="1020"/>
      <c r="BP121" s="1021"/>
      <c r="BQ121" s="989">
        <v>223640</v>
      </c>
      <c r="BR121" s="990"/>
      <c r="BS121" s="990"/>
      <c r="BT121" s="990"/>
      <c r="BU121" s="990"/>
      <c r="BV121" s="990">
        <v>177905</v>
      </c>
      <c r="BW121" s="990"/>
      <c r="BX121" s="990"/>
      <c r="BY121" s="990"/>
      <c r="BZ121" s="990"/>
      <c r="CA121" s="990">
        <v>136191</v>
      </c>
      <c r="CB121" s="990"/>
      <c r="CC121" s="990"/>
      <c r="CD121" s="990"/>
      <c r="CE121" s="990"/>
      <c r="CF121" s="984">
        <v>6.4</v>
      </c>
      <c r="CG121" s="985"/>
      <c r="CH121" s="985"/>
      <c r="CI121" s="985"/>
      <c r="CJ121" s="985"/>
      <c r="CK121" s="1080"/>
      <c r="CL121" s="1081"/>
      <c r="CM121" s="1081"/>
      <c r="CN121" s="1081"/>
      <c r="CO121" s="1082"/>
      <c r="CP121" s="1090" t="s">
        <v>456</v>
      </c>
      <c r="CQ121" s="1091"/>
      <c r="CR121" s="1091"/>
      <c r="CS121" s="1091"/>
      <c r="CT121" s="1091"/>
      <c r="CU121" s="1091"/>
      <c r="CV121" s="1091"/>
      <c r="CW121" s="1091"/>
      <c r="CX121" s="1091"/>
      <c r="CY121" s="1091"/>
      <c r="CZ121" s="1091"/>
      <c r="DA121" s="1091"/>
      <c r="DB121" s="1091"/>
      <c r="DC121" s="1091"/>
      <c r="DD121" s="1091"/>
      <c r="DE121" s="1091"/>
      <c r="DF121" s="1092"/>
      <c r="DG121" s="989" t="s">
        <v>399</v>
      </c>
      <c r="DH121" s="990"/>
      <c r="DI121" s="990"/>
      <c r="DJ121" s="990"/>
      <c r="DK121" s="990"/>
      <c r="DL121" s="990" t="s">
        <v>433</v>
      </c>
      <c r="DM121" s="990"/>
      <c r="DN121" s="990"/>
      <c r="DO121" s="990"/>
      <c r="DP121" s="990"/>
      <c r="DQ121" s="990" t="s">
        <v>399</v>
      </c>
      <c r="DR121" s="990"/>
      <c r="DS121" s="990"/>
      <c r="DT121" s="990"/>
      <c r="DU121" s="990"/>
      <c r="DV121" s="991" t="s">
        <v>399</v>
      </c>
      <c r="DW121" s="991"/>
      <c r="DX121" s="991"/>
      <c r="DY121" s="991"/>
      <c r="DZ121" s="992"/>
    </row>
    <row r="122" spans="1:130" s="226" customFormat="1" ht="26.25" customHeight="1" x14ac:dyDescent="0.15">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422</v>
      </c>
      <c r="AB122" s="1029"/>
      <c r="AC122" s="1029"/>
      <c r="AD122" s="1029"/>
      <c r="AE122" s="1030"/>
      <c r="AF122" s="1031" t="s">
        <v>121</v>
      </c>
      <c r="AG122" s="1029"/>
      <c r="AH122" s="1029"/>
      <c r="AI122" s="1029"/>
      <c r="AJ122" s="1030"/>
      <c r="AK122" s="1031" t="s">
        <v>422</v>
      </c>
      <c r="AL122" s="1029"/>
      <c r="AM122" s="1029"/>
      <c r="AN122" s="1029"/>
      <c r="AO122" s="1030"/>
      <c r="AP122" s="1032" t="s">
        <v>399</v>
      </c>
      <c r="AQ122" s="1033"/>
      <c r="AR122" s="1033"/>
      <c r="AS122" s="1033"/>
      <c r="AT122" s="1034"/>
      <c r="AU122" s="1062"/>
      <c r="AV122" s="1063"/>
      <c r="AW122" s="1063"/>
      <c r="AX122" s="1063"/>
      <c r="AY122" s="1064"/>
      <c r="AZ122" s="1044" t="s">
        <v>457</v>
      </c>
      <c r="BA122" s="1035"/>
      <c r="BB122" s="1035"/>
      <c r="BC122" s="1035"/>
      <c r="BD122" s="1035"/>
      <c r="BE122" s="1035"/>
      <c r="BF122" s="1035"/>
      <c r="BG122" s="1035"/>
      <c r="BH122" s="1035"/>
      <c r="BI122" s="1035"/>
      <c r="BJ122" s="1035"/>
      <c r="BK122" s="1035"/>
      <c r="BL122" s="1035"/>
      <c r="BM122" s="1035"/>
      <c r="BN122" s="1035"/>
      <c r="BO122" s="1035"/>
      <c r="BP122" s="1036"/>
      <c r="BQ122" s="1067">
        <v>4270065</v>
      </c>
      <c r="BR122" s="1068"/>
      <c r="BS122" s="1068"/>
      <c r="BT122" s="1068"/>
      <c r="BU122" s="1068"/>
      <c r="BV122" s="1068">
        <v>4142564</v>
      </c>
      <c r="BW122" s="1068"/>
      <c r="BX122" s="1068"/>
      <c r="BY122" s="1068"/>
      <c r="BZ122" s="1068"/>
      <c r="CA122" s="1068">
        <v>3988439</v>
      </c>
      <c r="CB122" s="1068"/>
      <c r="CC122" s="1068"/>
      <c r="CD122" s="1068"/>
      <c r="CE122" s="1068"/>
      <c r="CF122" s="1088">
        <v>187.4</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x14ac:dyDescent="0.15">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422</v>
      </c>
      <c r="AG123" s="1029"/>
      <c r="AH123" s="1029"/>
      <c r="AI123" s="1029"/>
      <c r="AJ123" s="1030"/>
      <c r="AK123" s="1031" t="s">
        <v>422</v>
      </c>
      <c r="AL123" s="1029"/>
      <c r="AM123" s="1029"/>
      <c r="AN123" s="1029"/>
      <c r="AO123" s="1030"/>
      <c r="AP123" s="1032" t="s">
        <v>422</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458</v>
      </c>
      <c r="BP123" s="1076"/>
      <c r="BQ123" s="1135">
        <v>8073054</v>
      </c>
      <c r="BR123" s="1136"/>
      <c r="BS123" s="1136"/>
      <c r="BT123" s="1136"/>
      <c r="BU123" s="1136"/>
      <c r="BV123" s="1136">
        <v>7875322</v>
      </c>
      <c r="BW123" s="1136"/>
      <c r="BX123" s="1136"/>
      <c r="BY123" s="1136"/>
      <c r="BZ123" s="1136"/>
      <c r="CA123" s="1136">
        <v>7465264</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433</v>
      </c>
      <c r="AL124" s="1029"/>
      <c r="AM124" s="1029"/>
      <c r="AN124" s="1029"/>
      <c r="AO124" s="1030"/>
      <c r="AP124" s="1032" t="s">
        <v>121</v>
      </c>
      <c r="AQ124" s="1033"/>
      <c r="AR124" s="1033"/>
      <c r="AS124" s="1033"/>
      <c r="AT124" s="1034"/>
      <c r="AU124" s="1131" t="s">
        <v>459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422</v>
      </c>
      <c r="BR124" s="1098"/>
      <c r="BS124" s="1098"/>
      <c r="BT124" s="1098"/>
      <c r="BU124" s="1098"/>
      <c r="BV124" s="1098" t="s">
        <v>433</v>
      </c>
      <c r="BW124" s="1098"/>
      <c r="BX124" s="1098"/>
      <c r="BY124" s="1098"/>
      <c r="BZ124" s="1098"/>
      <c r="CA124" s="1098" t="s">
        <v>399</v>
      </c>
      <c r="CB124" s="1098"/>
      <c r="CC124" s="1098"/>
      <c r="CD124" s="1098"/>
      <c r="CE124" s="1098"/>
      <c r="CF124" s="1099"/>
      <c r="CG124" s="1100"/>
      <c r="CH124" s="1100"/>
      <c r="CI124" s="1100"/>
      <c r="CJ124" s="1101"/>
      <c r="CK124" s="1083"/>
      <c r="CL124" s="1083"/>
      <c r="CM124" s="1083"/>
      <c r="CN124" s="1083"/>
      <c r="CO124" s="1084"/>
      <c r="CP124" s="1090" t="s">
        <v>460</v>
      </c>
      <c r="CQ124" s="1091"/>
      <c r="CR124" s="1091"/>
      <c r="CS124" s="1091"/>
      <c r="CT124" s="1091"/>
      <c r="CU124" s="1091"/>
      <c r="CV124" s="1091"/>
      <c r="CW124" s="1091"/>
      <c r="CX124" s="1091"/>
      <c r="CY124" s="1091"/>
      <c r="CZ124" s="1091"/>
      <c r="DA124" s="1091"/>
      <c r="DB124" s="1091"/>
      <c r="DC124" s="1091"/>
      <c r="DD124" s="1091"/>
      <c r="DE124" s="1091"/>
      <c r="DF124" s="1092"/>
      <c r="DG124" s="1075">
        <v>715800</v>
      </c>
      <c r="DH124" s="1054"/>
      <c r="DI124" s="1054"/>
      <c r="DJ124" s="1054"/>
      <c r="DK124" s="1055"/>
      <c r="DL124" s="1053">
        <v>663332</v>
      </c>
      <c r="DM124" s="1054"/>
      <c r="DN124" s="1054"/>
      <c r="DO124" s="1054"/>
      <c r="DP124" s="1055"/>
      <c r="DQ124" s="1053" t="s">
        <v>422</v>
      </c>
      <c r="DR124" s="1054"/>
      <c r="DS124" s="1054"/>
      <c r="DT124" s="1054"/>
      <c r="DU124" s="1055"/>
      <c r="DV124" s="1056" t="s">
        <v>422</v>
      </c>
      <c r="DW124" s="1057"/>
      <c r="DX124" s="1057"/>
      <c r="DY124" s="1057"/>
      <c r="DZ124" s="1058"/>
    </row>
    <row r="125" spans="1:130" s="226" customFormat="1" ht="26.25" customHeight="1" x14ac:dyDescent="0.15">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399</v>
      </c>
      <c r="AB125" s="1029"/>
      <c r="AC125" s="1029"/>
      <c r="AD125" s="1029"/>
      <c r="AE125" s="1030"/>
      <c r="AF125" s="1031" t="s">
        <v>399</v>
      </c>
      <c r="AG125" s="1029"/>
      <c r="AH125" s="1029"/>
      <c r="AI125" s="1029"/>
      <c r="AJ125" s="1030"/>
      <c r="AK125" s="1031" t="s">
        <v>422</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422</v>
      </c>
      <c r="DH125" s="997"/>
      <c r="DI125" s="997"/>
      <c r="DJ125" s="997"/>
      <c r="DK125" s="997"/>
      <c r="DL125" s="997" t="s">
        <v>422</v>
      </c>
      <c r="DM125" s="997"/>
      <c r="DN125" s="997"/>
      <c r="DO125" s="997"/>
      <c r="DP125" s="997"/>
      <c r="DQ125" s="997" t="s">
        <v>399</v>
      </c>
      <c r="DR125" s="997"/>
      <c r="DS125" s="997"/>
      <c r="DT125" s="997"/>
      <c r="DU125" s="997"/>
      <c r="DV125" s="998" t="s">
        <v>422</v>
      </c>
      <c r="DW125" s="998"/>
      <c r="DX125" s="998"/>
      <c r="DY125" s="998"/>
      <c r="DZ125" s="999"/>
    </row>
    <row r="126" spans="1:130" s="226" customFormat="1" ht="26.25" customHeight="1" thickBot="1" x14ac:dyDescent="0.2">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399</v>
      </c>
      <c r="AB126" s="1029"/>
      <c r="AC126" s="1029"/>
      <c r="AD126" s="1029"/>
      <c r="AE126" s="1030"/>
      <c r="AF126" s="1031" t="s">
        <v>399</v>
      </c>
      <c r="AG126" s="1029"/>
      <c r="AH126" s="1029"/>
      <c r="AI126" s="1029"/>
      <c r="AJ126" s="1030"/>
      <c r="AK126" s="1031" t="s">
        <v>422</v>
      </c>
      <c r="AL126" s="1029"/>
      <c r="AM126" s="1029"/>
      <c r="AN126" s="1029"/>
      <c r="AO126" s="1030"/>
      <c r="AP126" s="1032" t="s">
        <v>422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v>37723</v>
      </c>
      <c r="DH126" s="990"/>
      <c r="DI126" s="990"/>
      <c r="DJ126" s="990"/>
      <c r="DK126" s="990"/>
      <c r="DL126" s="990">
        <v>37731</v>
      </c>
      <c r="DM126" s="990"/>
      <c r="DN126" s="990"/>
      <c r="DO126" s="990"/>
      <c r="DP126" s="990"/>
      <c r="DQ126" s="990">
        <v>37735</v>
      </c>
      <c r="DR126" s="990"/>
      <c r="DS126" s="990"/>
      <c r="DT126" s="990"/>
      <c r="DU126" s="990"/>
      <c r="DV126" s="991">
        <v>1.8</v>
      </c>
      <c r="DW126" s="991"/>
      <c r="DX126" s="991"/>
      <c r="DY126" s="991"/>
      <c r="DZ126" s="992"/>
    </row>
    <row r="127" spans="1:130" s="226" customFormat="1" ht="26.25" customHeight="1" x14ac:dyDescent="0.15">
      <c r="A127" s="1130"/>
      <c r="B127" s="1018"/>
      <c r="C127" s="1072" t="s">
        <v>464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2349</v>
      </c>
      <c r="AB127" s="1029"/>
      <c r="AC127" s="1029"/>
      <c r="AD127" s="1029"/>
      <c r="AE127" s="1030"/>
      <c r="AF127" s="1031">
        <v>7355</v>
      </c>
      <c r="AG127" s="1029"/>
      <c r="AH127" s="1029"/>
      <c r="AI127" s="1029"/>
      <c r="AJ127" s="1030"/>
      <c r="AK127" s="1031">
        <v>14485</v>
      </c>
      <c r="AL127" s="1029"/>
      <c r="AM127" s="1029"/>
      <c r="AN127" s="1029"/>
      <c r="AO127" s="1030"/>
      <c r="AP127" s="1032">
        <v>0.7</v>
      </c>
      <c r="AQ127" s="1033"/>
      <c r="AR127" s="1033"/>
      <c r="AS127" s="1033"/>
      <c r="AT127" s="1034"/>
      <c r="AU127" s="262"/>
      <c r="AV127" s="262"/>
      <c r="AW127" s="262"/>
      <c r="AX127" s="1102" t="s">
        <v>465</v>
      </c>
      <c r="AY127" s="1103"/>
      <c r="AZ127" s="1103"/>
      <c r="BA127" s="1103"/>
      <c r="BB127" s="1103"/>
      <c r="BC127" s="1103"/>
      <c r="BD127" s="1103"/>
      <c r="BE127" s="1104"/>
      <c r="BF127" s="1105" t="s">
        <v>466</v>
      </c>
      <c r="BG127" s="1103"/>
      <c r="BH127" s="1103"/>
      <c r="BI127" s="1103"/>
      <c r="BJ127" s="1103"/>
      <c r="BK127" s="1103"/>
      <c r="BL127" s="1104"/>
      <c r="BM127" s="1105" t="s">
        <v>467</v>
      </c>
      <c r="BN127" s="1103"/>
      <c r="BO127" s="1103"/>
      <c r="BP127" s="1103"/>
      <c r="BQ127" s="1103"/>
      <c r="BR127" s="1103"/>
      <c r="BS127" s="1104"/>
      <c r="BT127" s="1105" t="s">
        <v>468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469</v>
      </c>
      <c r="CQ127" s="1020"/>
      <c r="CR127" s="1020"/>
      <c r="CS127" s="1020"/>
      <c r="CT127" s="1020"/>
      <c r="CU127" s="1020"/>
      <c r="CV127" s="1020"/>
      <c r="CW127" s="1020"/>
      <c r="CX127" s="1020"/>
      <c r="CY127" s="1020"/>
      <c r="CZ127" s="1020"/>
      <c r="DA127" s="1020"/>
      <c r="DB127" s="1020"/>
      <c r="DC127" s="1020"/>
      <c r="DD127" s="1020"/>
      <c r="DE127" s="1020"/>
      <c r="DF127" s="1021"/>
      <c r="DG127" s="989" t="s">
        <v>399</v>
      </c>
      <c r="DH127" s="990"/>
      <c r="DI127" s="990"/>
      <c r="DJ127" s="990"/>
      <c r="DK127" s="990"/>
      <c r="DL127" s="990" t="s">
        <v>422</v>
      </c>
      <c r="DM127" s="990"/>
      <c r="DN127" s="990"/>
      <c r="DO127" s="990"/>
      <c r="DP127" s="990"/>
      <c r="DQ127" s="990" t="s">
        <v>399</v>
      </c>
      <c r="DR127" s="990"/>
      <c r="DS127" s="990"/>
      <c r="DT127" s="990"/>
      <c r="DU127" s="990"/>
      <c r="DV127" s="991" t="s">
        <v>422</v>
      </c>
      <c r="DW127" s="991"/>
      <c r="DX127" s="991"/>
      <c r="DY127" s="991"/>
      <c r="DZ127" s="992"/>
    </row>
    <row r="128" spans="1:130" s="226" customFormat="1" ht="26.25" customHeight="1" thickBot="1" x14ac:dyDescent="0.2">
      <c r="A128" s="1113" t="s">
        <v>470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471</v>
      </c>
      <c r="X128" s="1115"/>
      <c r="Y128" s="1115"/>
      <c r="Z128" s="1116"/>
      <c r="AA128" s="1117">
        <v>29404</v>
      </c>
      <c r="AB128" s="1118"/>
      <c r="AC128" s="1118"/>
      <c r="AD128" s="1118"/>
      <c r="AE128" s="1119"/>
      <c r="AF128" s="1120">
        <v>20414</v>
      </c>
      <c r="AG128" s="1118"/>
      <c r="AH128" s="1118"/>
      <c r="AI128" s="1118"/>
      <c r="AJ128" s="1119"/>
      <c r="AK128" s="1120">
        <v>19833</v>
      </c>
      <c r="AL128" s="1118"/>
      <c r="AM128" s="1118"/>
      <c r="AN128" s="1118"/>
      <c r="AO128" s="1119"/>
      <c r="AP128" s="1121"/>
      <c r="AQ128" s="1122"/>
      <c r="AR128" s="1122"/>
      <c r="AS128" s="1122"/>
      <c r="AT128" s="1123"/>
      <c r="AU128" s="262"/>
      <c r="AV128" s="262"/>
      <c r="AW128" s="262"/>
      <c r="AX128" s="958" t="s">
        <v>472</v>
      </c>
      <c r="AY128" s="959"/>
      <c r="AZ128" s="959"/>
      <c r="BA128" s="959"/>
      <c r="BB128" s="959"/>
      <c r="BC128" s="959"/>
      <c r="BD128" s="959"/>
      <c r="BE128" s="960"/>
      <c r="BF128" s="1124" t="s">
        <v>121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473</v>
      </c>
      <c r="CQ128" s="1107"/>
      <c r="CR128" s="1107"/>
      <c r="CS128" s="1107"/>
      <c r="CT128" s="1107"/>
      <c r="CU128" s="1107"/>
      <c r="CV128" s="1107"/>
      <c r="CW128" s="1107"/>
      <c r="CX128" s="1107"/>
      <c r="CY128" s="1107"/>
      <c r="CZ128" s="1107"/>
      <c r="DA128" s="1107"/>
      <c r="DB128" s="1107"/>
      <c r="DC128" s="1107"/>
      <c r="DD128" s="1107"/>
      <c r="DE128" s="1107"/>
      <c r="DF128" s="1108"/>
      <c r="DG128" s="1109" t="s">
        <v>399</v>
      </c>
      <c r="DH128" s="1110"/>
      <c r="DI128" s="1110"/>
      <c r="DJ128" s="1110"/>
      <c r="DK128" s="1110"/>
      <c r="DL128" s="1110" t="s">
        <v>121</v>
      </c>
      <c r="DM128" s="1110"/>
      <c r="DN128" s="1110"/>
      <c r="DO128" s="1110"/>
      <c r="DP128" s="1110"/>
      <c r="DQ128" s="1110" t="s">
        <v>121</v>
      </c>
      <c r="DR128" s="1110"/>
      <c r="DS128" s="1110"/>
      <c r="DT128" s="1110"/>
      <c r="DU128" s="1110"/>
      <c r="DV128" s="1111" t="s">
        <v>399</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474</v>
      </c>
      <c r="X129" s="1144"/>
      <c r="Y129" s="1144"/>
      <c r="Z129" s="1145"/>
      <c r="AA129" s="1028">
        <v>2607893</v>
      </c>
      <c r="AB129" s="1029"/>
      <c r="AC129" s="1029"/>
      <c r="AD129" s="1029"/>
      <c r="AE129" s="1030"/>
      <c r="AF129" s="1031">
        <v>2520436</v>
      </c>
      <c r="AG129" s="1029"/>
      <c r="AH129" s="1029"/>
      <c r="AI129" s="1029"/>
      <c r="AJ129" s="1030"/>
      <c r="AK129" s="1031">
        <v>2542705</v>
      </c>
      <c r="AL129" s="1029"/>
      <c r="AM129" s="1029"/>
      <c r="AN129" s="1029"/>
      <c r="AO129" s="1030"/>
      <c r="AP129" s="1146"/>
      <c r="AQ129" s="1147"/>
      <c r="AR129" s="1147"/>
      <c r="AS129" s="1147"/>
      <c r="AT129" s="1148"/>
      <c r="AU129" s="264"/>
      <c r="AV129" s="264"/>
      <c r="AW129" s="264"/>
      <c r="AX129" s="1137" t="s">
        <v>475</v>
      </c>
      <c r="AY129" s="1020"/>
      <c r="AZ129" s="1020"/>
      <c r="BA129" s="1020"/>
      <c r="BB129" s="1020"/>
      <c r="BC129" s="1020"/>
      <c r="BD129" s="1020"/>
      <c r="BE129" s="1021"/>
      <c r="BF129" s="1138" t="s">
        <v>399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477</v>
      </c>
      <c r="X130" s="1144"/>
      <c r="Y130" s="1144"/>
      <c r="Z130" s="1145"/>
      <c r="AA130" s="1028">
        <v>432999</v>
      </c>
      <c r="AB130" s="1029"/>
      <c r="AC130" s="1029"/>
      <c r="AD130" s="1029"/>
      <c r="AE130" s="1030"/>
      <c r="AF130" s="1031">
        <v>401713</v>
      </c>
      <c r="AG130" s="1029"/>
      <c r="AH130" s="1029"/>
      <c r="AI130" s="1029"/>
      <c r="AJ130" s="1030"/>
      <c r="AK130" s="1031">
        <v>414700</v>
      </c>
      <c r="AL130" s="1029"/>
      <c r="AM130" s="1029"/>
      <c r="AN130" s="1029"/>
      <c r="AO130" s="1030"/>
      <c r="AP130" s="1146"/>
      <c r="AQ130" s="1147"/>
      <c r="AR130" s="1147"/>
      <c r="AS130" s="1147"/>
      <c r="AT130" s="1148"/>
      <c r="AU130" s="264"/>
      <c r="AV130" s="264"/>
      <c r="AW130" s="264"/>
      <c r="AX130" s="1137" t="s">
        <v>478</v>
      </c>
      <c r="AY130" s="1020"/>
      <c r="AZ130" s="1020"/>
      <c r="BA130" s="1020"/>
      <c r="BB130" s="1020"/>
      <c r="BC130" s="1020"/>
      <c r="BD130" s="1020"/>
      <c r="BE130" s="1021"/>
      <c r="BF130" s="1174">
        <v>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479</v>
      </c>
      <c r="X131" s="1182"/>
      <c r="Y131" s="1182"/>
      <c r="Z131" s="1183"/>
      <c r="AA131" s="1075">
        <v>2174894</v>
      </c>
      <c r="AB131" s="1054"/>
      <c r="AC131" s="1054"/>
      <c r="AD131" s="1054"/>
      <c r="AE131" s="1055"/>
      <c r="AF131" s="1053">
        <v>2118723</v>
      </c>
      <c r="AG131" s="1054"/>
      <c r="AH131" s="1054"/>
      <c r="AI131" s="1054"/>
      <c r="AJ131" s="1055"/>
      <c r="AK131" s="1053">
        <v>2128005</v>
      </c>
      <c r="AL131" s="1054"/>
      <c r="AM131" s="1054"/>
      <c r="AN131" s="1054"/>
      <c r="AO131" s="1055"/>
      <c r="AP131" s="1184"/>
      <c r="AQ131" s="1185"/>
      <c r="AR131" s="1185"/>
      <c r="AS131" s="1185"/>
      <c r="AT131" s="1186"/>
      <c r="AU131" s="264"/>
      <c r="AV131" s="264"/>
      <c r="AW131" s="264"/>
      <c r="AX131" s="1156" t="s">
        <v>480</v>
      </c>
      <c r="AY131" s="1107"/>
      <c r="AZ131" s="1107"/>
      <c r="BA131" s="1107"/>
      <c r="BB131" s="1107"/>
      <c r="BC131" s="1107"/>
      <c r="BD131" s="1107"/>
      <c r="BE131" s="1108"/>
      <c r="BF131" s="1157" t="s">
        <v>121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482</v>
      </c>
      <c r="W132" s="1167"/>
      <c r="X132" s="1167"/>
      <c r="Y132" s="1167"/>
      <c r="Z132" s="1168"/>
      <c r="AA132" s="1169">
        <v>4.0621290050000001</v>
      </c>
      <c r="AB132" s="1170"/>
      <c r="AC132" s="1170"/>
      <c r="AD132" s="1170"/>
      <c r="AE132" s="1171"/>
      <c r="AF132" s="1172">
        <v>6.9182710529999998</v>
      </c>
      <c r="AG132" s="1170"/>
      <c r="AH132" s="1170"/>
      <c r="AI132" s="1170"/>
      <c r="AJ132" s="1171"/>
      <c r="AK132" s="1172">
        <v>10.22126358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483</v>
      </c>
      <c r="W133" s="1150"/>
      <c r="X133" s="1150"/>
      <c r="Y133" s="1150"/>
      <c r="Z133" s="1151"/>
      <c r="AA133" s="1152">
        <v>2.7</v>
      </c>
      <c r="AB133" s="1153"/>
      <c r="AC133" s="1153"/>
      <c r="AD133" s="1153"/>
      <c r="AE133" s="1154"/>
      <c r="AF133" s="1152">
        <v>4.2</v>
      </c>
      <c r="AG133" s="1153"/>
      <c r="AH133" s="1153"/>
      <c r="AI133" s="1153"/>
      <c r="AJ133" s="1154"/>
      <c r="AK133" s="1152">
        <v>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ZFx3xFHvp23P0Lt340hTxji6gYAp3keOymcBpKDkXumWelORKpq/FEoDZLTNwsXyTZjRnJJdTBk19c0ZUdEAA==" saltValue="jtGTy1KNyug1AQigg/rJ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115" zoomScaleNormal="85" zoomScaleSheetLayoutView="11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J4hmCJVfLxogL01e8bTFigyFuokslnnA4pgX/1MvqLh/uy9vqAyJ7TDyHaGfkd2S3p1QVHIHkoDhnt8Y+ordg==" saltValue="N9NUfP13AjXA4hXXoxK9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13Tg7m1wXICnJrC00KbUflRudrLByF79U5fD2gAf429NpFXSCfjjQgEgDq+ut6bvmvYX8BEdMSkRLTiuc1jNA==" saltValue="AVKdjln6neEqgV0vLnO5g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492</v>
      </c>
      <c r="AL9" s="1193"/>
      <c r="AM9" s="1193"/>
      <c r="AN9" s="1194"/>
      <c r="AO9" s="292">
        <v>828766</v>
      </c>
      <c r="AP9" s="292">
        <v>95700</v>
      </c>
      <c r="AQ9" s="293">
        <v>117391</v>
      </c>
      <c r="AR9" s="294">
        <v>-18.5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493</v>
      </c>
      <c r="AL10" s="1193"/>
      <c r="AM10" s="1193"/>
      <c r="AN10" s="1194"/>
      <c r="AO10" s="295">
        <v>43650</v>
      </c>
      <c r="AP10" s="295">
        <v>5040</v>
      </c>
      <c r="AQ10" s="296">
        <v>11968</v>
      </c>
      <c r="AR10" s="297">
        <v>-57.9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494</v>
      </c>
      <c r="AL11" s="1193"/>
      <c r="AM11" s="1193"/>
      <c r="AN11" s="1194"/>
      <c r="AO11" s="295">
        <v>146260</v>
      </c>
      <c r="AP11" s="295">
        <v>16889</v>
      </c>
      <c r="AQ11" s="296">
        <v>18604</v>
      </c>
      <c r="AR11" s="297">
        <v>-9.1999999999999993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495</v>
      </c>
      <c r="AL12" s="1193"/>
      <c r="AM12" s="1193"/>
      <c r="AN12" s="1194"/>
      <c r="AO12" s="295">
        <v>23106</v>
      </c>
      <c r="AP12" s="295">
        <v>2668</v>
      </c>
      <c r="AQ12" s="296">
        <v>928</v>
      </c>
      <c r="AR12" s="297">
        <v>187.5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496</v>
      </c>
      <c r="AL13" s="1193"/>
      <c r="AM13" s="1193"/>
      <c r="AN13" s="1194"/>
      <c r="AO13" s="295" t="s">
        <v>497</v>
      </c>
      <c r="AP13" s="295" t="s">
        <v>497</v>
      </c>
      <c r="AQ13" s="296" t="s">
        <v>497</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498</v>
      </c>
      <c r="AL14" s="1193"/>
      <c r="AM14" s="1193"/>
      <c r="AN14" s="1194"/>
      <c r="AO14" s="295">
        <v>45198</v>
      </c>
      <c r="AP14" s="295">
        <v>5219</v>
      </c>
      <c r="AQ14" s="296">
        <v>5151</v>
      </c>
      <c r="AR14" s="297">
        <v>1.3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499</v>
      </c>
      <c r="AL15" s="1193"/>
      <c r="AM15" s="1193"/>
      <c r="AN15" s="1194"/>
      <c r="AO15" s="295">
        <v>41254</v>
      </c>
      <c r="AP15" s="295">
        <v>4764</v>
      </c>
      <c r="AQ15" s="296">
        <v>2680</v>
      </c>
      <c r="AR15" s="297">
        <v>77.8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500</v>
      </c>
      <c r="AL16" s="1196"/>
      <c r="AM16" s="1196"/>
      <c r="AN16" s="1197"/>
      <c r="AO16" s="295">
        <v>-86925</v>
      </c>
      <c r="AP16" s="295">
        <v>-10038</v>
      </c>
      <c r="AQ16" s="296">
        <v>-12014</v>
      </c>
      <c r="AR16" s="297">
        <v>-16.399999999999999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1041309</v>
      </c>
      <c r="AP17" s="295">
        <v>120244</v>
      </c>
      <c r="AQ17" s="296">
        <v>144708</v>
      </c>
      <c r="AR17" s="297">
        <v>-16.899999999999999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505</v>
      </c>
      <c r="AL21" s="1188"/>
      <c r="AM21" s="1188"/>
      <c r="AN21" s="1189"/>
      <c r="AO21" s="307">
        <v>10.28</v>
      </c>
      <c r="AP21" s="308">
        <v>13.77</v>
      </c>
      <c r="AQ21" s="309">
        <v>-3.49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506</v>
      </c>
      <c r="AL22" s="1188"/>
      <c r="AM22" s="1188"/>
      <c r="AN22" s="1189"/>
      <c r="AO22" s="312">
        <v>93.1</v>
      </c>
      <c r="AP22" s="313">
        <v>94.8</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511</v>
      </c>
      <c r="AL32" s="1204"/>
      <c r="AM32" s="1204"/>
      <c r="AN32" s="1205"/>
      <c r="AO32" s="322">
        <v>446340</v>
      </c>
      <c r="AP32" s="322">
        <v>51540</v>
      </c>
      <c r="AQ32" s="323">
        <v>73070</v>
      </c>
      <c r="AR32" s="324">
        <v>-29.5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512</v>
      </c>
      <c r="AL33" s="1204"/>
      <c r="AM33" s="1204"/>
      <c r="AN33" s="1205"/>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513</v>
      </c>
      <c r="AL34" s="1204"/>
      <c r="AM34" s="1204"/>
      <c r="AN34" s="1205"/>
      <c r="AO34" s="322" t="s">
        <v>497</v>
      </c>
      <c r="AP34" s="322" t="s">
        <v>497</v>
      </c>
      <c r="AQ34" s="323">
        <v>1</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514</v>
      </c>
      <c r="AL35" s="1204"/>
      <c r="AM35" s="1204"/>
      <c r="AN35" s="1205"/>
      <c r="AO35" s="322">
        <v>129184</v>
      </c>
      <c r="AP35" s="322">
        <v>14917</v>
      </c>
      <c r="AQ35" s="323">
        <v>19034</v>
      </c>
      <c r="AR35" s="324">
        <v>-21.6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515</v>
      </c>
      <c r="AL36" s="1204"/>
      <c r="AM36" s="1204"/>
      <c r="AN36" s="1205"/>
      <c r="AO36" s="322">
        <v>62033</v>
      </c>
      <c r="AP36" s="322">
        <v>7163</v>
      </c>
      <c r="AQ36" s="323">
        <v>5455</v>
      </c>
      <c r="AR36" s="324">
        <v>31.3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516</v>
      </c>
      <c r="AL37" s="1204"/>
      <c r="AM37" s="1204"/>
      <c r="AN37" s="1205"/>
      <c r="AO37" s="322">
        <v>14485</v>
      </c>
      <c r="AP37" s="322">
        <v>1673</v>
      </c>
      <c r="AQ37" s="323">
        <v>1361</v>
      </c>
      <c r="AR37" s="324">
        <v>22.9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517</v>
      </c>
      <c r="AL38" s="1207"/>
      <c r="AM38" s="1207"/>
      <c r="AN38" s="1208"/>
      <c r="AO38" s="325" t="s">
        <v>497</v>
      </c>
      <c r="AP38" s="325" t="s">
        <v>497</v>
      </c>
      <c r="AQ38" s="326">
        <v>4</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518</v>
      </c>
      <c r="AL39" s="1207"/>
      <c r="AM39" s="1207"/>
      <c r="AN39" s="1208"/>
      <c r="AO39" s="322">
        <v>-19833</v>
      </c>
      <c r="AP39" s="322">
        <v>-2290</v>
      </c>
      <c r="AQ39" s="323">
        <v>-3538</v>
      </c>
      <c r="AR39" s="324">
        <v>-35.299999999999997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519</v>
      </c>
      <c r="AL40" s="1204"/>
      <c r="AM40" s="1204"/>
      <c r="AN40" s="1205"/>
      <c r="AO40" s="322">
        <v>-414700</v>
      </c>
      <c r="AP40" s="322">
        <v>-47887</v>
      </c>
      <c r="AQ40" s="323">
        <v>-64803</v>
      </c>
      <c r="AR40" s="324">
        <v>-26.1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217509</v>
      </c>
      <c r="AP41" s="322">
        <v>25117</v>
      </c>
      <c r="AQ41" s="323">
        <v>30585</v>
      </c>
      <c r="AR41" s="324">
        <v>-17.899999999999999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487</v>
      </c>
      <c r="AN49" s="1200" t="s">
        <v>523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1813282</v>
      </c>
      <c r="AN51" s="344">
        <v>205868</v>
      </c>
      <c r="AO51" s="345">
        <v>144</v>
      </c>
      <c r="AP51" s="346">
        <v>119674</v>
      </c>
      <c r="AQ51" s="347">
        <v>26.2</v>
      </c>
      <c r="AR51" s="348">
        <v>117.8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180223</v>
      </c>
      <c r="AN52" s="352">
        <v>20461</v>
      </c>
      <c r="AO52" s="353">
        <v>-42.9</v>
      </c>
      <c r="AP52" s="354">
        <v>57803</v>
      </c>
      <c r="AQ52" s="355">
        <v>4.8</v>
      </c>
      <c r="AR52" s="356">
        <v>-47.7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862132</v>
      </c>
      <c r="AN53" s="344">
        <v>98271</v>
      </c>
      <c r="AO53" s="345">
        <v>-52.3</v>
      </c>
      <c r="AP53" s="346">
        <v>119685</v>
      </c>
      <c r="AQ53" s="347">
        <v>0</v>
      </c>
      <c r="AR53" s="348">
        <v>-52.3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154669</v>
      </c>
      <c r="AN54" s="352">
        <v>17630</v>
      </c>
      <c r="AO54" s="353">
        <v>-13.8</v>
      </c>
      <c r="AP54" s="354">
        <v>68464</v>
      </c>
      <c r="AQ54" s="355">
        <v>18.399999999999999</v>
      </c>
      <c r="AR54" s="356">
        <v>-32.200000000000003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177415</v>
      </c>
      <c r="AN55" s="344">
        <v>20308</v>
      </c>
      <c r="AO55" s="345">
        <v>-79.3</v>
      </c>
      <c r="AP55" s="346">
        <v>109920</v>
      </c>
      <c r="AQ55" s="347">
        <v>-8.1999999999999993</v>
      </c>
      <c r="AR55" s="348">
        <v>-71.099999999999994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139263</v>
      </c>
      <c r="AN56" s="352">
        <v>15941</v>
      </c>
      <c r="AO56" s="353">
        <v>-9.6</v>
      </c>
      <c r="AP56" s="354">
        <v>62739</v>
      </c>
      <c r="AQ56" s="355">
        <v>-8.4</v>
      </c>
      <c r="AR56" s="356">
        <v>-1.2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530826</v>
      </c>
      <c r="AN57" s="344">
        <v>61099</v>
      </c>
      <c r="AO57" s="345">
        <v>200.9</v>
      </c>
      <c r="AP57" s="346">
        <v>119882</v>
      </c>
      <c r="AQ57" s="347">
        <v>9.1</v>
      </c>
      <c r="AR57" s="348">
        <v>191.8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224190</v>
      </c>
      <c r="AN58" s="352">
        <v>25805</v>
      </c>
      <c r="AO58" s="353">
        <v>61.9</v>
      </c>
      <c r="AP58" s="354">
        <v>66481</v>
      </c>
      <c r="AQ58" s="355">
        <v>6</v>
      </c>
      <c r="AR58" s="356">
        <v>55.9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575432</v>
      </c>
      <c r="AN59" s="344">
        <v>66447</v>
      </c>
      <c r="AO59" s="345">
        <v>8.8000000000000007</v>
      </c>
      <c r="AP59" s="346">
        <v>116162</v>
      </c>
      <c r="AQ59" s="347">
        <v>-3.1</v>
      </c>
      <c r="AR59" s="348">
        <v>11.9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415923</v>
      </c>
      <c r="AN60" s="352">
        <v>48028</v>
      </c>
      <c r="AO60" s="353">
        <v>86.1</v>
      </c>
      <c r="AP60" s="354">
        <v>61562</v>
      </c>
      <c r="AQ60" s="355">
        <v>-7.4</v>
      </c>
      <c r="AR60" s="356">
        <v>93.5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791817</v>
      </c>
      <c r="AN61" s="359">
        <v>90399</v>
      </c>
      <c r="AO61" s="360">
        <v>44.4</v>
      </c>
      <c r="AP61" s="361">
        <v>117065</v>
      </c>
      <c r="AQ61" s="362">
        <v>4.8</v>
      </c>
      <c r="AR61" s="348">
        <v>39.6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222854</v>
      </c>
      <c r="AN62" s="352">
        <v>25573</v>
      </c>
      <c r="AO62" s="353">
        <v>16.3</v>
      </c>
      <c r="AP62" s="354">
        <v>63410</v>
      </c>
      <c r="AQ62" s="355">
        <v>2.7</v>
      </c>
      <c r="AR62" s="356">
        <v>13.6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JEeKPIUZ8CR2uEjnNx4NVW2t1q9q0gml8YEjtmOD4dDeWNz0cuhVn8nra7fs3lvWv+dMooBadCE9j8ptfm6Ig==" saltValue="4okuZ83oQ7f4P22T133h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H78Y6LLadlCdUmNbQfYwMu5zm4aMLagDz/QgR6br5QYClMwDdu/rP342ICxBV/gIb6+lzJVwCXdwDQnXEmsLg==" saltValue="T8AZZaUgOJrKlce2Jntft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wVEbnszqHbR0uykFsKT78Ln9z8Ko/RevSVgbxNqSe9qyBVXYD0mqCAmbYu7tqX9UuJ1WZH60epgwX32ZbHNJA==" saltValue="JjxsNRRwDHZDFKG0aZccD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2" t="s">
        <v>3</v>
      </c>
      <c r="D47" s="1212"/>
      <c r="E47" s="1213"/>
      <c r="F47" s="11">
        <v>30.27</v>
      </c>
      <c r="G47" s="12">
        <v>29.84</v>
      </c>
      <c r="H47" s="12">
        <v>29.32</v>
      </c>
      <c r="I47" s="12">
        <v>30.43</v>
      </c>
      <c r="J47" s="13">
        <v>30.22</v>
      </c>
    </row>
    <row r="48" spans="2:10" ht="57.75" customHeight="1" x14ac:dyDescent="0.15">
      <c r="B48" s="14"/>
      <c r="C48" s="1214" t="s">
        <v>4</v>
      </c>
      <c r="D48" s="1214"/>
      <c r="E48" s="1215"/>
      <c r="F48" s="15">
        <v>1.62</v>
      </c>
      <c r="G48" s="16">
        <v>4.84</v>
      </c>
      <c r="H48" s="16">
        <v>6.88</v>
      </c>
      <c r="I48" s="16">
        <v>7.63</v>
      </c>
      <c r="J48" s="17">
        <v>11.22</v>
      </c>
    </row>
    <row r="49" spans="2:10" ht="57.75" customHeight="1" thickBot="1" x14ac:dyDescent="0.2">
      <c r="B49" s="18"/>
      <c r="C49" s="1216" t="s">
        <v>5</v>
      </c>
      <c r="D49" s="1216"/>
      <c r="E49" s="1217"/>
      <c r="F49" s="19">
        <v>11.29</v>
      </c>
      <c r="G49" s="20">
        <v>2.9</v>
      </c>
      <c r="H49" s="20">
        <v>2.2799999999999998</v>
      </c>
      <c r="I49" s="20">
        <v>0.6</v>
      </c>
      <c r="J49" s="21">
        <v>3.72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UKSwt5lwJZfJXKpcnDxBTjvTExs9I/mD+MpmJ1mH9RQVyHcSYbbj4/EBCaEpB27q373dumzfvmys0ctl/Xazw==" saltValue="78OlpcdmXW9j1H4yOw2g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高天英旭</cp:lastModifiedBy>
  <cp:lastPrinted>2019-10-25T05:33:46Z</cp:lastPrinted>
  <dcterms:created xsi:type="dcterms:W3CDTF">2019-02-14T03:56:53Z</dcterms:created>
  <dcterms:modified xsi:type="dcterms:W3CDTF">2019-10-25T05:35:07Z</dcterms:modified>
</cp:coreProperties>
</file>